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 codeName="ThisWorkbook"/>
  <bookViews>
    <workbookView xWindow="36616" yWindow="65416" windowWidth="29040" windowHeight="15720" activeTab="0"/>
  </bookViews>
  <sheets>
    <sheet name="oceněný VV" sheetId="1" r:id="rId1"/>
  </sheets>
  <definedNames>
    <definedName name="_xlnm.Print_Area" localSheetId="0">'oceněný VV'!$A$1:$F$112</definedName>
  </definedNames>
  <calcPr calcId="191029"/>
  <extLst/>
</workbook>
</file>

<file path=xl/sharedStrings.xml><?xml version="1.0" encoding="utf-8"?>
<sst xmlns="http://schemas.openxmlformats.org/spreadsheetml/2006/main" count="189" uniqueCount="152">
  <si>
    <t>Celkem včetně DPH</t>
  </si>
  <si>
    <t>DPH</t>
  </si>
  <si>
    <t>sleva</t>
  </si>
  <si>
    <t>záloha</t>
  </si>
  <si>
    <t>Celkem položky bez DPH</t>
  </si>
  <si>
    <t>A1</t>
  </si>
  <si>
    <t>A2 - světlomet</t>
  </si>
  <si>
    <t>A3 - světlomet</t>
  </si>
  <si>
    <t>A2 - driver</t>
  </si>
  <si>
    <t>A3 - driver</t>
  </si>
  <si>
    <t>A4</t>
  </si>
  <si>
    <t xml:space="preserve">LED žárovka G9 230Vac, 4,2W,  470 lm, 2700 K, </t>
  </si>
  <si>
    <t>A5</t>
  </si>
  <si>
    <t>A6</t>
  </si>
  <si>
    <t>A7</t>
  </si>
  <si>
    <t>A8</t>
  </si>
  <si>
    <t>B1</t>
  </si>
  <si>
    <t>nástěnné lineární LED svítidlo 230V/50Hz, 45W/830, 4300lm, l=1200 mm, IP20, bílé</t>
  </si>
  <si>
    <t>B1 NO</t>
  </si>
  <si>
    <t>nástěnné lineární LED svítidlo 230V/50Hz, 45W/830, 4300lm, l=1200 mm, IP20, vyzbrojené nouzovým modulem, vlastní baterie, 1 hod., bílé</t>
  </si>
  <si>
    <t>B2 NO</t>
  </si>
  <si>
    <t>nástěnné lineární LED svítidlo 230V/50Hz, 35W/830, 3000lm, l=900 mm, IP20, bílé</t>
  </si>
  <si>
    <t>nástěnné lineární LED svítidlo 230V/50Hz, 35W/830, 3000lm, l=900 mm, IP20, vyzbrojené nouzovým modulem, vlastní baterie, 1 hod., bílé</t>
  </si>
  <si>
    <t>B3</t>
  </si>
  <si>
    <t>B4</t>
  </si>
  <si>
    <t>LED žárovka G9 230Vac, 4,2W,  470 lm, 2700 K</t>
  </si>
  <si>
    <t>LED nástěnné svítidlo s opálovým krytem a nouzovým modulem, svlastní baterií, 1 hod., 230V/50Hz, 28W,3000K, 2300lm, bílé</t>
  </si>
  <si>
    <t>B5</t>
  </si>
  <si>
    <t>nástěnné vestavné čtvercové LED svítidlo 230V/50Hz, 15W/830, 400lm, l&lt;200 mm, IP66, IK08, s nouzovým modulem, s vlastní baterií, 1 hod.,</t>
  </si>
  <si>
    <t>montážní pouzdro, šedé</t>
  </si>
  <si>
    <t>B5 - pouzdro</t>
  </si>
  <si>
    <t>B6</t>
  </si>
  <si>
    <t>nástěnné lineární LED svítidlo 230V/50Hz, 25W/830, 2000lm, l=600 mm, IP20, bílé</t>
  </si>
  <si>
    <t>nástěnné lineární LED svítidlo 230V/50Hz, 25W/830, 2000lm, l=600 mm, IP20, vyzbrojené nouzovým modulem, s vlastní baterií, 1 hod., bílé</t>
  </si>
  <si>
    <t>B6 NO</t>
  </si>
  <si>
    <t>C1</t>
  </si>
  <si>
    <t>lištový LED světlomet 230V/50Hz, 32W/930, SDCM ≤ 2, 2400 - 2700 lm, ruční regulace, IP20,  směrování 360°/90°, mechanická aretace nasměrování, s možností výměny optiky v rozsahu Spot až Wide Flood - BARVA ČERNÁ</t>
  </si>
  <si>
    <t>refraktor</t>
  </si>
  <si>
    <t>C1.P1</t>
  </si>
  <si>
    <t>C1.P2</t>
  </si>
  <si>
    <t>C1.P3</t>
  </si>
  <si>
    <t>reflektor Flood</t>
  </si>
  <si>
    <t>reflektor Wide Flood</t>
  </si>
  <si>
    <t>C2</t>
  </si>
  <si>
    <t>lištový LED světlomet 230V/50Hz, 32W/930, SDCM ≤ 2, 1900 - 2200 lm, ruční regulace, IP20,  směrování 360°/90°, mechanická aretace nasměrování, s možností výměny optiky v rozsahu Spot až Wide Flood, BARVA ČERNÁ, INSTALACE DO ROZETY</t>
  </si>
  <si>
    <t>C2.P1</t>
  </si>
  <si>
    <t>zpevňovací kroužek</t>
  </si>
  <si>
    <t>C2.P2</t>
  </si>
  <si>
    <t>reflektor Spot</t>
  </si>
  <si>
    <t>C3</t>
  </si>
  <si>
    <t>T1 - 1 m</t>
  </si>
  <si>
    <t>"U" profil L=2m</t>
  </si>
  <si>
    <t>koncovka pár</t>
  </si>
  <si>
    <t>koncovka pár s dírou pro kabel</t>
  </si>
  <si>
    <t>opálový optický kryt L=2 m</t>
  </si>
  <si>
    <t>T2 - 0,6 m</t>
  </si>
  <si>
    <t>T3 - 1,2 m</t>
  </si>
  <si>
    <t>T4 - 1,5 m</t>
  </si>
  <si>
    <t>TAx.y</t>
  </si>
  <si>
    <t>TA4.0</t>
  </si>
  <si>
    <t xml:space="preserve">napájecí tříokruhová lišta 230V „H“ se sběrnicí DALI, l=4000 mm, bílá  </t>
  </si>
  <si>
    <t>TAP1</t>
  </si>
  <si>
    <t>záslepka „H“, bílá</t>
  </si>
  <si>
    <t>TAP2</t>
  </si>
  <si>
    <t>napájecí kabel</t>
  </si>
  <si>
    <t>TAP3</t>
  </si>
  <si>
    <t>přímá spojka skrytá „H“, elektrická</t>
  </si>
  <si>
    <t>TAP4</t>
  </si>
  <si>
    <t>přímá spojka skrytá „H“ mechanická</t>
  </si>
  <si>
    <t>TAP5</t>
  </si>
  <si>
    <t>přímá spojka „H“ s napájením, bílá</t>
  </si>
  <si>
    <t>TAP6</t>
  </si>
  <si>
    <t>"L" spojka profilu „H“ s napájením, polarita ext. , bílá</t>
  </si>
  <si>
    <t>TAP7</t>
  </si>
  <si>
    <t>"T" spojka profilu „H“ s napájením, polarita ext. levá - zemění int. pravá , bílá</t>
  </si>
  <si>
    <t>TAP8</t>
  </si>
  <si>
    <t>"T" spojka profilu „H“ s napájením, polarita ext. pravá - zemění int. levá , bílá</t>
  </si>
  <si>
    <t>TAP9</t>
  </si>
  <si>
    <t>závěsný element - dlouhý</t>
  </si>
  <si>
    <t>TAP11</t>
  </si>
  <si>
    <t>TAP12</t>
  </si>
  <si>
    <t>TAP13</t>
  </si>
  <si>
    <t>lankový závěs 1,5mm - L = 2m</t>
  </si>
  <si>
    <t>TAP14</t>
  </si>
  <si>
    <t>Stropní úchyt - nerez váleček</t>
  </si>
  <si>
    <t>TAP15</t>
  </si>
  <si>
    <t>hliníkový vložený profil "úzký-zasunutý" pro nepřímý lineární LED pásek, pro lištu "H", l=2000 mm</t>
  </si>
  <si>
    <t>horní kryt - opálový - L=2000mm</t>
  </si>
  <si>
    <t>TAP10</t>
  </si>
  <si>
    <t>R1 - napájecí napěťový zdroj 230VAC/24V/DC, 100W, stmívání 1 - 100%, DALI, SELV, MM, B10/6ks, IP20</t>
  </si>
  <si>
    <t>ABB tlačítko č.1/0So 1/0S 3559-A91345, ABB Tango kryt vypínače bílá 3558A-A651 B, ABB Tango rámeček bílá 3901A-B10 B, Krabice lištová KOPOS LK 80x28 T HB bílá pro Tango</t>
  </si>
  <si>
    <t>T1-T4.P1</t>
  </si>
  <si>
    <t>T1-T4.P2</t>
  </si>
  <si>
    <t>příchytka pár</t>
  </si>
  <si>
    <t>R2 - LC 60/24V bDW SC PRE2 SP</t>
  </si>
  <si>
    <t>TC1.0</t>
  </si>
  <si>
    <t>MAx.y</t>
  </si>
  <si>
    <t>závěsná napájecí tříokruhová lišta 230V/50Hz, 16A, DALI, bílá</t>
  </si>
  <si>
    <t>napájecí koncovka</t>
  </si>
  <si>
    <t>záslepka</t>
  </si>
  <si>
    <t>MBx.y</t>
  </si>
  <si>
    <t>C1.P4</t>
  </si>
  <si>
    <t>C2.P3</t>
  </si>
  <si>
    <t>clonící klapky</t>
  </si>
  <si>
    <t>N1</t>
  </si>
  <si>
    <t>LOVATO II přisazené, optika "route", 3W LED 340 lm BASIC IP41 1h , svítící při výpadku, bílé, včetně konzole "L" - úchyt</t>
  </si>
  <si>
    <t>NO</t>
  </si>
  <si>
    <t>NO-P</t>
  </si>
  <si>
    <t>Muzeum Vysočiny Třebíč</t>
  </si>
  <si>
    <t>cenová specifikace INTERNÍ</t>
  </si>
  <si>
    <t>celkem T1-T4 (ks)</t>
  </si>
  <si>
    <t>pásek LED 2000 lm/m, 160 lm/W, 24 Vdc, Ra=&gt;95, L90B10&gt;60000 hod</t>
  </si>
  <si>
    <t xml:space="preserve">závěsné svítidlo 230V/50Hz, 60W/827, &gt;6700 lm, difúzní vyzařování, rozměr 600x600x80mm, &gt;50000 hod, LED, vč. závěsů; vzhled svítidla musí být v souladu se svítidly ozn B1, B1 NO, B2 a B2 NO. </t>
  </si>
  <si>
    <t>závěsné/přisazené nouzové svítidlo 230V/50Hz, 1h, 1W, bez piktogramu</t>
  </si>
  <si>
    <t>závěsné/přisazené nouzové svítidlo 230V/50Hz, 1h, 1W s piktogramem.</t>
  </si>
  <si>
    <t>černá distanční podložka 42/50 mm</t>
  </si>
  <si>
    <t>lineární LED modul v AL profilu s rozptylným krytem, 24V/DC, max. 30W/m, 3000K,  3800lm/m, Ra&gt;90, IP20, III, délka L = 2 m</t>
  </si>
  <si>
    <t>R1 - napájecí napěťový zdroj 230VAC/24V/DC, 100W, stmívání 1 - 100%, DALI, SELV, B10/6ks, IP20</t>
  </si>
  <si>
    <t>230V/ 50Hz, Iout = 550 mA (DC)</t>
  </si>
  <si>
    <t>A1P, A2P</t>
  </si>
  <si>
    <t>Označení</t>
  </si>
  <si>
    <t>Popis - podroný popis je uveden v části "Technická specifikace"</t>
  </si>
  <si>
    <t>ks, m</t>
  </si>
  <si>
    <t>jedn. cena</t>
  </si>
  <si>
    <t>celková cena</t>
  </si>
  <si>
    <t>LED žárovka CLAS B 40 V 4W 827 FIL CL E14</t>
  </si>
  <si>
    <t>LED žárovka ST CLAS A 40 CL 4 W/2700 K E27 FIL</t>
  </si>
  <si>
    <t>RETROFIT DULUX LED L55 HF &amp; AC MAINS V 25W 830  2G11</t>
  </si>
  <si>
    <t xml:space="preserve">Samosvorný váleček s milimetrickou regulací pro závěsný element </t>
  </si>
  <si>
    <t>šrouby - balení 100ks</t>
  </si>
  <si>
    <t>osvětlení infopanelu (D3) - REPASE na zdroje LED: individuální ovládání světelného toku, pásek LED 2000 lm/m, 160 lm/W, 3000K, 24 Vdc, Ra=&gt;95, L90B10&gt;60000 hod., hliníkový "U" profil, opálový optický kryt, včetně koncovek a příchytek, R2 - napájecí zdroj s ruční regulací push dim, tlačítko</t>
  </si>
  <si>
    <t>závěsná napájecí tříokruhová lišta 230V/50Hz, nepřímé vyzařování, včetně příslušenství, barva bílá. Pro nepřímé osvětlení bude LED pásek LED 2000 lm/m, 160 lm/W, 3000K, 24 Vdc, L90B10&gt;60000 hod., Ra&gt;90, R1 - napájecí zdroj 24V, s optickým opálovým krytem, barva bílá.</t>
  </si>
  <si>
    <t>lineární modul do závěsné 3f lišty, pásek LED 2000 lm/m, 160 lm/W, 24 Vdc, Ra=&gt;95, L90B10&gt;60000 hod, délka L = 5 m.</t>
  </si>
  <si>
    <t>B2</t>
  </si>
  <si>
    <t>MA.P1</t>
  </si>
  <si>
    <t>TC1.P1</t>
  </si>
  <si>
    <t>TC1.P2</t>
  </si>
  <si>
    <t>MB.P1</t>
  </si>
  <si>
    <t>MB.P2</t>
  </si>
  <si>
    <t>MB.P3</t>
  </si>
  <si>
    <t>MB.P4</t>
  </si>
  <si>
    <t>MB.P5</t>
  </si>
  <si>
    <t>MB.P6</t>
  </si>
  <si>
    <t>Oceněný výkaz výměr osvětlovací techniky</t>
  </si>
  <si>
    <t>stávající atypický lustr 230V/50Hz, 14x světlomet (A2), d=1300 mm (A2), výměna světlometů a napájecích zdrojů; napájecí zdroje jsou integrovány ve svítidle.</t>
  </si>
  <si>
    <t>stávající atypický lustr 230V/50Hz,  22x světlomet (A3), d=1800 mm (A3), výměna světlometů a napájecích zdroj; napájecí zdroje jsou integrovány ve svítidle</t>
  </si>
  <si>
    <t>demontáž osvětlovací techniky</t>
  </si>
  <si>
    <t>montáž osvětlovací techniky</t>
  </si>
  <si>
    <t>nastavení úrovně osvětlení a osvětlení výstavy</t>
  </si>
  <si>
    <t>režie a doprava</t>
  </si>
  <si>
    <t>lištový LED světlomet 230V/50Hz, 32W/930, SDCM ≤ 2, 1900 - 2200 lm, ruční regulace, IP20,  směrování 360°/90°, mechanická aretace nasměrování, s možností výměny optiky v rozsahu Spot až Wide Flood, BARVA BÍLÁ, INSTALACE DO LIŠT</t>
  </si>
  <si>
    <r>
      <t xml:space="preserve">Nabízené plnění 
</t>
    </r>
    <r>
      <rPr>
        <sz val="11"/>
        <rFont val="Calibri"/>
        <family val="2"/>
        <scheme val="minor"/>
      </rPr>
      <t>(název výrobce a typ, model, označení apod. nabízeného výrobku)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</si>
</sst>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č&quot;;\-#,##0.0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d/m/yy"/>
    <numFmt numFmtId="165" formatCode="#,##0_ ;\-#,##0\ "/>
  </numFmts>
  <fonts count="14">
    <font>
      <sz val="10"/>
      <name val="MS Sans Serif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3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36"/>
      <name val="Calibri"/>
      <family val="2"/>
      <scheme val="minor"/>
    </font>
    <font>
      <b/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9FFCC"/>
        <bgColor indexed="64"/>
      </patternFill>
    </fill>
  </fills>
  <borders count="22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2">
    <xf numFmtId="0" fontId="0" fillId="0" borderId="0" xfId="0"/>
    <xf numFmtId="165" fontId="2" fillId="0" borderId="0" xfId="0" applyNumberFormat="1" applyFont="1"/>
    <xf numFmtId="49" fontId="4" fillId="0" borderId="0" xfId="0" applyNumberFormat="1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7" fontId="2" fillId="0" borderId="0" xfId="0" applyNumberFormat="1" applyFont="1" applyAlignment="1">
      <alignment wrapText="1"/>
    </xf>
    <xf numFmtId="4" fontId="9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7" fontId="8" fillId="0" borderId="0" xfId="0" applyNumberFormat="1" applyFont="1" applyAlignment="1">
      <alignment vertical="top" wrapText="1"/>
    </xf>
    <xf numFmtId="44" fontId="5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left"/>
    </xf>
    <xf numFmtId="0" fontId="2" fillId="0" borderId="0" xfId="0" applyFont="1"/>
    <xf numFmtId="44" fontId="5" fillId="0" borderId="0" xfId="0" applyNumberFormat="1" applyFont="1"/>
    <xf numFmtId="2" fontId="6" fillId="0" borderId="0" xfId="0" applyNumberFormat="1" applyFont="1"/>
    <xf numFmtId="49" fontId="5" fillId="0" borderId="0" xfId="0" applyNumberFormat="1" applyFont="1"/>
    <xf numFmtId="14" fontId="3" fillId="0" borderId="0" xfId="0" applyNumberFormat="1" applyFont="1"/>
    <xf numFmtId="0" fontId="3" fillId="0" borderId="0" xfId="0" applyFont="1"/>
    <xf numFmtId="0" fontId="6" fillId="0" borderId="0" xfId="0" applyFont="1"/>
    <xf numFmtId="49" fontId="5" fillId="0" borderId="1" xfId="0" applyNumberFormat="1" applyFont="1" applyBorder="1"/>
    <xf numFmtId="2" fontId="4" fillId="0" borderId="0" xfId="0" applyNumberFormat="1" applyFont="1"/>
    <xf numFmtId="7" fontId="4" fillId="0" borderId="2" xfId="0" applyNumberFormat="1" applyFont="1" applyBorder="1"/>
    <xf numFmtId="49" fontId="5" fillId="0" borderId="3" xfId="0" applyNumberFormat="1" applyFont="1" applyBorder="1"/>
    <xf numFmtId="49" fontId="4" fillId="0" borderId="4" xfId="0" applyNumberFormat="1" applyFont="1" applyBorder="1"/>
    <xf numFmtId="44" fontId="4" fillId="0" borderId="4" xfId="0" applyNumberFormat="1" applyFont="1" applyBorder="1"/>
    <xf numFmtId="2" fontId="4" fillId="0" borderId="4" xfId="0" applyNumberFormat="1" applyFont="1" applyBorder="1"/>
    <xf numFmtId="7" fontId="4" fillId="0" borderId="5" xfId="0" applyNumberFormat="1" applyFont="1" applyBorder="1"/>
    <xf numFmtId="44" fontId="2" fillId="0" borderId="0" xfId="0" applyNumberFormat="1" applyFont="1"/>
    <xf numFmtId="2" fontId="2" fillId="0" borderId="0" xfId="0" applyNumberFormat="1" applyFont="1"/>
    <xf numFmtId="9" fontId="4" fillId="0" borderId="0" xfId="0" applyNumberFormat="1" applyFont="1"/>
    <xf numFmtId="49" fontId="6" fillId="0" borderId="0" xfId="0" applyNumberFormat="1" applyFont="1" applyAlignment="1">
      <alignment horizontal="center"/>
    </xf>
    <xf numFmtId="0" fontId="2" fillId="0" borderId="6" xfId="0" applyFont="1" applyBorder="1" applyAlignment="1">
      <alignment wrapText="1"/>
    </xf>
    <xf numFmtId="44" fontId="2" fillId="0" borderId="6" xfId="0" applyNumberFormat="1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7" fontId="2" fillId="0" borderId="6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2" fontId="2" fillId="0" borderId="7" xfId="0" applyNumberFormat="1" applyFont="1" applyBorder="1" applyAlignment="1">
      <alignment wrapText="1"/>
    </xf>
    <xf numFmtId="49" fontId="5" fillId="0" borderId="8" xfId="0" applyNumberFormat="1" applyFont="1" applyBorder="1"/>
    <xf numFmtId="49" fontId="4" fillId="0" borderId="9" xfId="0" applyNumberFormat="1" applyFont="1" applyBorder="1"/>
    <xf numFmtId="44" fontId="4" fillId="0" borderId="9" xfId="0" applyNumberFormat="1" applyFont="1" applyBorder="1"/>
    <xf numFmtId="2" fontId="4" fillId="0" borderId="9" xfId="0" applyNumberFormat="1" applyFont="1" applyBorder="1"/>
    <xf numFmtId="7" fontId="4" fillId="0" borderId="10" xfId="0" applyNumberFormat="1" applyFont="1" applyBorder="1"/>
    <xf numFmtId="44" fontId="2" fillId="0" borderId="11" xfId="0" applyNumberFormat="1" applyFont="1" applyBorder="1" applyAlignment="1">
      <alignment wrapText="1"/>
    </xf>
    <xf numFmtId="2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0" fontId="2" fillId="0" borderId="18" xfId="0" applyFont="1" applyBorder="1" applyAlignment="1">
      <alignment wrapText="1"/>
    </xf>
    <xf numFmtId="2" fontId="2" fillId="0" borderId="18" xfId="0" applyNumberFormat="1" applyFont="1" applyBorder="1" applyAlignment="1">
      <alignment wrapText="1"/>
    </xf>
    <xf numFmtId="0" fontId="0" fillId="0" borderId="13" xfId="0" applyBorder="1"/>
    <xf numFmtId="0" fontId="0" fillId="0" borderId="14" xfId="0" applyBorder="1"/>
    <xf numFmtId="7" fontId="2" fillId="0" borderId="7" xfId="0" applyNumberFormat="1" applyFont="1" applyBorder="1" applyAlignment="1">
      <alignment wrapText="1"/>
    </xf>
    <xf numFmtId="49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9" fontId="2" fillId="0" borderId="0" xfId="0" applyNumberFormat="1" applyFont="1"/>
    <xf numFmtId="49" fontId="5" fillId="2" borderId="19" xfId="0" applyNumberFormat="1" applyFont="1" applyFill="1" applyBorder="1" applyAlignment="1">
      <alignment horizontal="center"/>
    </xf>
    <xf numFmtId="49" fontId="5" fillId="2" borderId="20" xfId="0" applyNumberFormat="1" applyFont="1" applyFill="1" applyBorder="1" applyAlignment="1">
      <alignment horizontal="center"/>
    </xf>
    <xf numFmtId="49" fontId="5" fillId="2" borderId="20" xfId="0" applyNumberFormat="1" applyFont="1" applyFill="1" applyBorder="1" applyAlignment="1">
      <alignment horizontal="center" wrapText="1"/>
    </xf>
    <xf numFmtId="44" fontId="5" fillId="2" borderId="20" xfId="0" applyNumberFormat="1" applyFont="1" applyFill="1" applyBorder="1" applyAlignment="1">
      <alignment horizontal="center"/>
    </xf>
    <xf numFmtId="2" fontId="5" fillId="2" borderId="20" xfId="0" applyNumberFormat="1" applyFont="1" applyFill="1" applyBorder="1" applyAlignment="1">
      <alignment horizontal="center"/>
    </xf>
    <xf numFmtId="42" fontId="5" fillId="2" borderId="21" xfId="0" applyNumberFormat="1" applyFont="1" applyFill="1" applyBorder="1" applyAlignment="1">
      <alignment horizontal="center"/>
    </xf>
    <xf numFmtId="0" fontId="2" fillId="0" borderId="18" xfId="0" applyFont="1" applyBorder="1" applyAlignment="1" applyProtection="1">
      <alignment wrapText="1"/>
      <protection locked="0"/>
    </xf>
    <xf numFmtId="44" fontId="2" fillId="0" borderId="18" xfId="0" applyNumberFormat="1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44" fontId="2" fillId="0" borderId="6" xfId="0" applyNumberFormat="1" applyFont="1" applyBorder="1" applyAlignment="1" applyProtection="1">
      <alignment wrapText="1"/>
      <protection locked="0"/>
    </xf>
    <xf numFmtId="7" fontId="2" fillId="0" borderId="6" xfId="0" applyNumberFormat="1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44" fontId="2" fillId="0" borderId="7" xfId="0" applyNumberFormat="1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44" fontId="2" fillId="0" borderId="11" xfId="0" applyNumberFormat="1" applyFont="1" applyBorder="1" applyAlignment="1" applyProtection="1">
      <alignment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 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0"/>
  <sheetViews>
    <sheetView tabSelected="1" workbookViewId="0" topLeftCell="A28">
      <selection activeCell="E37" sqref="E37"/>
    </sheetView>
  </sheetViews>
  <sheetFormatPr defaultColWidth="9.140625" defaultRowHeight="12.75"/>
  <cols>
    <col min="1" max="1" width="13.28125" style="3" customWidth="1"/>
    <col min="2" max="3" width="60.28125" style="4" customWidth="1"/>
    <col min="4" max="4" width="15.421875" style="32" customWidth="1"/>
    <col min="5" max="5" width="10.28125" style="33" customWidth="1"/>
    <col min="6" max="6" width="16.421875" style="17" customWidth="1"/>
    <col min="7" max="7" width="10.28125" style="17" hidden="1" customWidth="1"/>
    <col min="8" max="8" width="15.00390625" style="12" hidden="1" customWidth="1"/>
    <col min="9" max="9" width="9.8515625" style="17" hidden="1" customWidth="1"/>
    <col min="10" max="10" width="11.28125" style="17" hidden="1" customWidth="1"/>
    <col min="11" max="11" width="9.140625" style="17" hidden="1" customWidth="1"/>
    <col min="12" max="12" width="9.140625" style="17" customWidth="1"/>
    <col min="13" max="13" width="13.7109375" style="17" bestFit="1" customWidth="1"/>
    <col min="14" max="16384" width="9.140625" style="17" customWidth="1"/>
  </cols>
  <sheetData>
    <row r="1" spans="1:6" ht="46.5" hidden="1">
      <c r="A1" s="60" t="s">
        <v>109</v>
      </c>
      <c r="B1" s="61"/>
      <c r="C1" s="61"/>
      <c r="D1" s="62"/>
      <c r="E1" s="63"/>
      <c r="F1" s="64"/>
    </row>
    <row r="2" spans="1:6" ht="5.1" customHeight="1">
      <c r="A2" s="65"/>
      <c r="B2" s="65"/>
      <c r="C2" s="65"/>
      <c r="D2" s="65"/>
      <c r="E2" s="65"/>
      <c r="F2" s="65"/>
    </row>
    <row r="3" spans="1:10" s="22" customFormat="1" ht="20.25">
      <c r="A3" s="16" t="s">
        <v>143</v>
      </c>
      <c r="B3" s="5"/>
      <c r="C3" s="5"/>
      <c r="D3" s="18"/>
      <c r="E3" s="19"/>
      <c r="F3" s="20"/>
      <c r="G3" s="21"/>
      <c r="H3" s="12"/>
      <c r="I3" s="17" t="s">
        <v>2</v>
      </c>
      <c r="J3" s="66">
        <v>0.2</v>
      </c>
    </row>
    <row r="4" spans="1:10" s="22" customFormat="1" ht="20.25">
      <c r="A4" s="16" t="s">
        <v>108</v>
      </c>
      <c r="B4" s="5"/>
      <c r="C4" s="5"/>
      <c r="D4" s="11"/>
      <c r="E4" s="19"/>
      <c r="F4" s="20"/>
      <c r="G4" s="21"/>
      <c r="H4" s="12"/>
      <c r="I4" s="17" t="s">
        <v>3</v>
      </c>
      <c r="J4" s="1"/>
    </row>
    <row r="5" spans="1:6" ht="16.5" customHeight="1" thickBot="1">
      <c r="A5" s="35"/>
      <c r="B5" s="35"/>
      <c r="C5" s="35"/>
      <c r="D5" s="35"/>
      <c r="E5" s="35"/>
      <c r="F5" s="35"/>
    </row>
    <row r="6" spans="1:16" s="23" customFormat="1" ht="45.75" thickBot="1">
      <c r="A6" s="67" t="s">
        <v>120</v>
      </c>
      <c r="B6" s="68" t="s">
        <v>121</v>
      </c>
      <c r="C6" s="69" t="s">
        <v>151</v>
      </c>
      <c r="D6" s="70" t="s">
        <v>123</v>
      </c>
      <c r="E6" s="71" t="s">
        <v>122</v>
      </c>
      <c r="F6" s="72" t="s">
        <v>124</v>
      </c>
      <c r="G6" s="17"/>
      <c r="H6" s="12"/>
      <c r="I6" s="17"/>
      <c r="J6" s="17"/>
      <c r="K6" s="17"/>
      <c r="L6" s="17"/>
      <c r="M6" s="17"/>
      <c r="N6" s="17"/>
      <c r="O6" s="17"/>
      <c r="P6" s="17"/>
    </row>
    <row r="7" spans="1:10" s="6" customFormat="1" ht="38.25">
      <c r="A7" s="54" t="s">
        <v>5</v>
      </c>
      <c r="B7" s="55" t="s">
        <v>112</v>
      </c>
      <c r="C7" s="73"/>
      <c r="D7" s="74"/>
      <c r="E7" s="56">
        <v>5</v>
      </c>
      <c r="F7" s="39">
        <f>+D7*E7</f>
        <v>0</v>
      </c>
      <c r="G7" s="8"/>
      <c r="H7" s="13"/>
      <c r="I7" s="9"/>
      <c r="J7" s="9"/>
    </row>
    <row r="8" spans="1:10" s="6" customFormat="1" ht="38.25">
      <c r="A8" s="50" t="s">
        <v>6</v>
      </c>
      <c r="B8" s="36" t="s">
        <v>144</v>
      </c>
      <c r="C8" s="75"/>
      <c r="D8" s="76"/>
      <c r="E8" s="38">
        <v>70</v>
      </c>
      <c r="F8" s="39">
        <f aca="true" t="shared" si="0" ref="F8:F71">+D8*E8</f>
        <v>0</v>
      </c>
      <c r="G8" s="8"/>
      <c r="H8" s="13"/>
      <c r="I8" s="9"/>
      <c r="J8" s="9"/>
    </row>
    <row r="9" spans="1:10" s="6" customFormat="1" ht="38.25">
      <c r="A9" s="50" t="s">
        <v>7</v>
      </c>
      <c r="B9" s="36" t="s">
        <v>145</v>
      </c>
      <c r="C9" s="75"/>
      <c r="D9" s="76"/>
      <c r="E9" s="38">
        <v>66</v>
      </c>
      <c r="F9" s="39">
        <f t="shared" si="0"/>
        <v>0</v>
      </c>
      <c r="G9" s="8"/>
      <c r="H9" s="13"/>
      <c r="I9" s="9"/>
      <c r="J9" s="9"/>
    </row>
    <row r="10" spans="1:10" s="6" customFormat="1" ht="12.75">
      <c r="A10" s="50" t="s">
        <v>8</v>
      </c>
      <c r="B10" s="36" t="s">
        <v>118</v>
      </c>
      <c r="C10" s="75"/>
      <c r="D10" s="76"/>
      <c r="E10" s="38">
        <v>25</v>
      </c>
      <c r="F10" s="39">
        <f t="shared" si="0"/>
        <v>0</v>
      </c>
      <c r="G10" s="8"/>
      <c r="H10" s="13"/>
      <c r="I10" s="9"/>
      <c r="J10" s="9"/>
    </row>
    <row r="11" spans="1:10" s="6" customFormat="1" ht="12.75">
      <c r="A11" s="50" t="s">
        <v>9</v>
      </c>
      <c r="B11" s="36" t="s">
        <v>118</v>
      </c>
      <c r="C11" s="75"/>
      <c r="D11" s="76"/>
      <c r="E11" s="38">
        <v>21</v>
      </c>
      <c r="F11" s="39">
        <f t="shared" si="0"/>
        <v>0</v>
      </c>
      <c r="G11" s="8"/>
      <c r="H11" s="13"/>
      <c r="I11" s="9"/>
      <c r="J11" s="9"/>
    </row>
    <row r="12" spans="1:10" s="6" customFormat="1" ht="12.75">
      <c r="A12" s="50" t="s">
        <v>119</v>
      </c>
      <c r="B12" s="36" t="s">
        <v>115</v>
      </c>
      <c r="C12" s="75"/>
      <c r="D12" s="76"/>
      <c r="E12" s="38">
        <v>136</v>
      </c>
      <c r="F12" s="39">
        <f t="shared" si="0"/>
        <v>0</v>
      </c>
      <c r="G12" s="8"/>
      <c r="H12" s="13"/>
      <c r="I12" s="9"/>
      <c r="J12" s="9"/>
    </row>
    <row r="13" spans="1:10" s="6" customFormat="1" ht="12.75">
      <c r="A13" s="50" t="s">
        <v>10</v>
      </c>
      <c r="B13" s="36" t="s">
        <v>11</v>
      </c>
      <c r="C13" s="75"/>
      <c r="D13" s="76"/>
      <c r="E13" s="38">
        <v>48</v>
      </c>
      <c r="F13" s="39">
        <f t="shared" si="0"/>
        <v>0</v>
      </c>
      <c r="G13" s="8"/>
      <c r="H13" s="13"/>
      <c r="I13" s="9"/>
      <c r="J13" s="9"/>
    </row>
    <row r="14" spans="1:10" s="6" customFormat="1" ht="12.75">
      <c r="A14" s="50" t="s">
        <v>12</v>
      </c>
      <c r="B14" s="36" t="s">
        <v>127</v>
      </c>
      <c r="C14" s="75"/>
      <c r="D14" s="76"/>
      <c r="E14" s="38">
        <v>8</v>
      </c>
      <c r="F14" s="39">
        <f t="shared" si="0"/>
        <v>0</v>
      </c>
      <c r="G14" s="8"/>
      <c r="H14" s="13"/>
      <c r="I14" s="9"/>
      <c r="J14" s="9"/>
    </row>
    <row r="15" spans="1:10" s="6" customFormat="1" ht="12.75">
      <c r="A15" s="50" t="s">
        <v>13</v>
      </c>
      <c r="B15" s="36" t="s">
        <v>125</v>
      </c>
      <c r="C15" s="75"/>
      <c r="D15" s="76"/>
      <c r="E15" s="38">
        <v>96</v>
      </c>
      <c r="F15" s="39">
        <f t="shared" si="0"/>
        <v>0</v>
      </c>
      <c r="G15" s="8"/>
      <c r="H15" s="13"/>
      <c r="I15" s="9"/>
      <c r="J15" s="9"/>
    </row>
    <row r="16" spans="1:10" s="6" customFormat="1" ht="12.75">
      <c r="A16" s="50" t="s">
        <v>14</v>
      </c>
      <c r="B16" s="36" t="s">
        <v>125</v>
      </c>
      <c r="C16" s="75"/>
      <c r="D16" s="76"/>
      <c r="E16" s="38">
        <v>10</v>
      </c>
      <c r="F16" s="39">
        <f t="shared" si="0"/>
        <v>0</v>
      </c>
      <c r="G16" s="8"/>
      <c r="H16" s="13"/>
      <c r="I16" s="9"/>
      <c r="J16" s="9"/>
    </row>
    <row r="17" spans="1:10" s="6" customFormat="1" ht="12.75">
      <c r="A17" s="50" t="s">
        <v>15</v>
      </c>
      <c r="B17" s="36" t="s">
        <v>126</v>
      </c>
      <c r="C17" s="75"/>
      <c r="D17" s="76"/>
      <c r="E17" s="38">
        <v>1</v>
      </c>
      <c r="F17" s="39">
        <f t="shared" si="0"/>
        <v>0</v>
      </c>
      <c r="G17" s="8"/>
      <c r="H17" s="13"/>
      <c r="I17" s="9"/>
      <c r="J17" s="9"/>
    </row>
    <row r="18" spans="1:10" s="6" customFormat="1" ht="25.5">
      <c r="A18" s="50" t="s">
        <v>16</v>
      </c>
      <c r="B18" s="36" t="s">
        <v>17</v>
      </c>
      <c r="C18" s="75"/>
      <c r="D18" s="76"/>
      <c r="E18" s="38">
        <v>5</v>
      </c>
      <c r="F18" s="39">
        <f t="shared" si="0"/>
        <v>0</v>
      </c>
      <c r="G18" s="8"/>
      <c r="H18" s="13"/>
      <c r="I18" s="9"/>
      <c r="J18" s="9"/>
    </row>
    <row r="19" spans="1:10" s="6" customFormat="1" ht="25.5">
      <c r="A19" s="50" t="s">
        <v>18</v>
      </c>
      <c r="B19" s="36" t="s">
        <v>19</v>
      </c>
      <c r="C19" s="75"/>
      <c r="D19" s="76"/>
      <c r="E19" s="38">
        <v>5</v>
      </c>
      <c r="F19" s="39">
        <f t="shared" si="0"/>
        <v>0</v>
      </c>
      <c r="G19" s="8"/>
      <c r="H19" s="13"/>
      <c r="I19" s="9"/>
      <c r="J19" s="9"/>
    </row>
    <row r="20" spans="1:10" s="6" customFormat="1" ht="25.5">
      <c r="A20" s="50" t="s">
        <v>133</v>
      </c>
      <c r="B20" s="36" t="s">
        <v>21</v>
      </c>
      <c r="C20" s="75"/>
      <c r="D20" s="76"/>
      <c r="E20" s="38">
        <v>20</v>
      </c>
      <c r="F20" s="39">
        <f t="shared" si="0"/>
        <v>0</v>
      </c>
      <c r="G20" s="8"/>
      <c r="H20" s="13"/>
      <c r="I20" s="9"/>
      <c r="J20" s="9"/>
    </row>
    <row r="21" spans="1:10" s="6" customFormat="1" ht="25.5">
      <c r="A21" s="50" t="s">
        <v>20</v>
      </c>
      <c r="B21" s="36" t="s">
        <v>22</v>
      </c>
      <c r="C21" s="75"/>
      <c r="D21" s="76"/>
      <c r="E21" s="38">
        <v>2</v>
      </c>
      <c r="F21" s="39">
        <f t="shared" si="0"/>
        <v>0</v>
      </c>
      <c r="G21" s="8"/>
      <c r="H21" s="13"/>
      <c r="I21" s="9"/>
      <c r="J21" s="9"/>
    </row>
    <row r="22" spans="1:10" s="6" customFormat="1" ht="12.75">
      <c r="A22" s="50" t="s">
        <v>23</v>
      </c>
      <c r="B22" s="36" t="s">
        <v>25</v>
      </c>
      <c r="C22" s="75"/>
      <c r="D22" s="76"/>
      <c r="E22" s="38">
        <v>40</v>
      </c>
      <c r="F22" s="39">
        <f t="shared" si="0"/>
        <v>0</v>
      </c>
      <c r="G22" s="8"/>
      <c r="H22" s="13"/>
      <c r="I22" s="9"/>
      <c r="J22" s="9"/>
    </row>
    <row r="23" spans="1:10" s="6" customFormat="1" ht="25.5">
      <c r="A23" s="50" t="s">
        <v>24</v>
      </c>
      <c r="B23" s="36" t="s">
        <v>26</v>
      </c>
      <c r="C23" s="75"/>
      <c r="D23" s="76"/>
      <c r="E23" s="38">
        <v>5</v>
      </c>
      <c r="F23" s="39">
        <f t="shared" si="0"/>
        <v>0</v>
      </c>
      <c r="G23" s="8"/>
      <c r="H23" s="13"/>
      <c r="I23" s="9"/>
      <c r="J23" s="9"/>
    </row>
    <row r="24" spans="1:10" s="6" customFormat="1" ht="25.5">
      <c r="A24" s="50" t="s">
        <v>27</v>
      </c>
      <c r="B24" s="36" t="s">
        <v>28</v>
      </c>
      <c r="C24" s="75"/>
      <c r="D24" s="76"/>
      <c r="E24" s="38">
        <v>2</v>
      </c>
      <c r="F24" s="39">
        <f t="shared" si="0"/>
        <v>0</v>
      </c>
      <c r="G24" s="8"/>
      <c r="H24" s="13"/>
      <c r="I24" s="9"/>
      <c r="J24" s="9"/>
    </row>
    <row r="25" spans="1:10" s="6" customFormat="1" ht="12.75">
      <c r="A25" s="50" t="s">
        <v>30</v>
      </c>
      <c r="B25" s="36" t="s">
        <v>29</v>
      </c>
      <c r="C25" s="75"/>
      <c r="D25" s="76"/>
      <c r="E25" s="38">
        <v>2</v>
      </c>
      <c r="F25" s="39">
        <f t="shared" si="0"/>
        <v>0</v>
      </c>
      <c r="G25" s="8"/>
      <c r="H25" s="13"/>
      <c r="I25" s="9"/>
      <c r="J25" s="9"/>
    </row>
    <row r="26" spans="1:10" s="6" customFormat="1" ht="25.5">
      <c r="A26" s="50" t="s">
        <v>31</v>
      </c>
      <c r="B26" s="36" t="s">
        <v>32</v>
      </c>
      <c r="C26" s="75"/>
      <c r="D26" s="76"/>
      <c r="E26" s="38">
        <v>20</v>
      </c>
      <c r="F26" s="39">
        <f t="shared" si="0"/>
        <v>0</v>
      </c>
      <c r="G26" s="8"/>
      <c r="H26" s="13"/>
      <c r="I26" s="9"/>
      <c r="J26" s="9"/>
    </row>
    <row r="27" spans="1:10" s="6" customFormat="1" ht="25.5">
      <c r="A27" s="50" t="s">
        <v>34</v>
      </c>
      <c r="B27" s="36" t="s">
        <v>33</v>
      </c>
      <c r="C27" s="75"/>
      <c r="D27" s="76"/>
      <c r="E27" s="38">
        <v>2</v>
      </c>
      <c r="F27" s="39">
        <f t="shared" si="0"/>
        <v>0</v>
      </c>
      <c r="G27" s="8"/>
      <c r="H27" s="13"/>
      <c r="I27" s="9"/>
      <c r="J27" s="9"/>
    </row>
    <row r="28" spans="1:13" s="6" customFormat="1" ht="51">
      <c r="A28" s="51" t="s">
        <v>35</v>
      </c>
      <c r="B28" s="36" t="s">
        <v>36</v>
      </c>
      <c r="C28" s="75"/>
      <c r="D28" s="76"/>
      <c r="E28" s="38">
        <v>139</v>
      </c>
      <c r="F28" s="39">
        <f t="shared" si="0"/>
        <v>0</v>
      </c>
      <c r="G28" s="8"/>
      <c r="H28" s="13"/>
      <c r="I28" s="9"/>
      <c r="J28" s="9"/>
      <c r="M28" s="7"/>
    </row>
    <row r="29" spans="1:10" s="6" customFormat="1" ht="12.75">
      <c r="A29" s="52" t="s">
        <v>38</v>
      </c>
      <c r="B29" s="36" t="s">
        <v>41</v>
      </c>
      <c r="C29" s="75"/>
      <c r="D29" s="76"/>
      <c r="E29" s="38">
        <v>30</v>
      </c>
      <c r="F29" s="39">
        <f t="shared" si="0"/>
        <v>0</v>
      </c>
      <c r="G29" s="8"/>
      <c r="H29" s="13"/>
      <c r="I29" s="9"/>
      <c r="J29" s="9"/>
    </row>
    <row r="30" spans="1:10" s="6" customFormat="1" ht="12.75">
      <c r="A30" s="52" t="s">
        <v>39</v>
      </c>
      <c r="B30" s="36" t="s">
        <v>42</v>
      </c>
      <c r="C30" s="75"/>
      <c r="D30" s="76"/>
      <c r="E30" s="38">
        <v>30</v>
      </c>
      <c r="F30" s="39">
        <f t="shared" si="0"/>
        <v>0</v>
      </c>
      <c r="G30" s="8"/>
      <c r="H30" s="13"/>
      <c r="I30" s="9"/>
      <c r="J30" s="9"/>
    </row>
    <row r="31" spans="1:10" s="6" customFormat="1" ht="12.75">
      <c r="A31" s="52" t="s">
        <v>40</v>
      </c>
      <c r="B31" s="36" t="s">
        <v>37</v>
      </c>
      <c r="C31" s="75"/>
      <c r="D31" s="76"/>
      <c r="E31" s="38">
        <v>40</v>
      </c>
      <c r="F31" s="39">
        <f t="shared" si="0"/>
        <v>0</v>
      </c>
      <c r="G31" s="8"/>
      <c r="H31" s="13"/>
      <c r="I31" s="9"/>
      <c r="J31" s="9"/>
    </row>
    <row r="32" spans="1:10" s="6" customFormat="1" ht="12.75">
      <c r="A32" s="52" t="s">
        <v>101</v>
      </c>
      <c r="B32" s="36" t="s">
        <v>103</v>
      </c>
      <c r="C32" s="75"/>
      <c r="D32" s="76"/>
      <c r="E32" s="38">
        <v>20</v>
      </c>
      <c r="F32" s="39">
        <f t="shared" si="0"/>
        <v>0</v>
      </c>
      <c r="G32" s="8"/>
      <c r="H32" s="13"/>
      <c r="I32" s="9"/>
      <c r="J32" s="9"/>
    </row>
    <row r="33" spans="1:13" s="6" customFormat="1" ht="51">
      <c r="A33" s="51" t="s">
        <v>43</v>
      </c>
      <c r="B33" s="36" t="s">
        <v>44</v>
      </c>
      <c r="C33" s="75"/>
      <c r="D33" s="76"/>
      <c r="E33" s="38">
        <v>23</v>
      </c>
      <c r="F33" s="39">
        <f t="shared" si="0"/>
        <v>0</v>
      </c>
      <c r="G33" s="8"/>
      <c r="H33" s="13"/>
      <c r="I33" s="9"/>
      <c r="J33" s="9"/>
      <c r="M33" s="7"/>
    </row>
    <row r="34" spans="1:10" s="6" customFormat="1" ht="12.75">
      <c r="A34" s="52" t="s">
        <v>45</v>
      </c>
      <c r="B34" s="36" t="s">
        <v>46</v>
      </c>
      <c r="C34" s="75"/>
      <c r="D34" s="76"/>
      <c r="E34" s="38">
        <v>23</v>
      </c>
      <c r="F34" s="39">
        <f t="shared" si="0"/>
        <v>0</v>
      </c>
      <c r="G34" s="8"/>
      <c r="H34" s="13"/>
      <c r="I34" s="9"/>
      <c r="J34" s="9"/>
    </row>
    <row r="35" spans="1:10" s="6" customFormat="1" ht="12.75">
      <c r="A35" s="52" t="s">
        <v>47</v>
      </c>
      <c r="B35" s="36" t="s">
        <v>48</v>
      </c>
      <c r="C35" s="75"/>
      <c r="D35" s="76"/>
      <c r="E35" s="38">
        <v>23</v>
      </c>
      <c r="F35" s="39">
        <f t="shared" si="0"/>
        <v>0</v>
      </c>
      <c r="G35" s="8"/>
      <c r="H35" s="13"/>
      <c r="I35" s="9"/>
      <c r="J35" s="9"/>
    </row>
    <row r="36" spans="1:10" s="6" customFormat="1" ht="12.75">
      <c r="A36" s="49" t="s">
        <v>102</v>
      </c>
      <c r="B36" s="36" t="s">
        <v>103</v>
      </c>
      <c r="C36" s="75"/>
      <c r="D36" s="76"/>
      <c r="E36" s="38">
        <v>5</v>
      </c>
      <c r="F36" s="39">
        <f t="shared" si="0"/>
        <v>0</v>
      </c>
      <c r="G36" s="8"/>
      <c r="H36" s="13"/>
      <c r="I36" s="9"/>
      <c r="J36" s="9"/>
    </row>
    <row r="37" spans="1:13" s="6" customFormat="1" ht="51">
      <c r="A37" s="51" t="s">
        <v>49</v>
      </c>
      <c r="B37" s="36" t="s">
        <v>150</v>
      </c>
      <c r="C37" s="75"/>
      <c r="D37" s="76"/>
      <c r="E37" s="38">
        <v>144</v>
      </c>
      <c r="F37" s="39">
        <f t="shared" si="0"/>
        <v>0</v>
      </c>
      <c r="G37" s="8"/>
      <c r="H37" s="13"/>
      <c r="I37" s="9"/>
      <c r="J37" s="9"/>
      <c r="M37" s="7"/>
    </row>
    <row r="38" spans="1:13" s="6" customFormat="1" ht="12.75">
      <c r="A38" s="52" t="s">
        <v>38</v>
      </c>
      <c r="B38" s="36" t="s">
        <v>41</v>
      </c>
      <c r="C38" s="75"/>
      <c r="D38" s="76"/>
      <c r="E38" s="38">
        <v>40</v>
      </c>
      <c r="F38" s="39">
        <f t="shared" si="0"/>
        <v>0</v>
      </c>
      <c r="G38" s="8"/>
      <c r="H38" s="13"/>
      <c r="I38" s="9"/>
      <c r="J38" s="9"/>
      <c r="M38" s="7"/>
    </row>
    <row r="39" spans="1:13" s="6" customFormat="1" ht="12.75">
      <c r="A39" s="52" t="s">
        <v>39</v>
      </c>
      <c r="B39" s="36" t="s">
        <v>42</v>
      </c>
      <c r="C39" s="75"/>
      <c r="D39" s="76"/>
      <c r="E39" s="38">
        <v>20</v>
      </c>
      <c r="F39" s="39">
        <f t="shared" si="0"/>
        <v>0</v>
      </c>
      <c r="G39" s="8"/>
      <c r="H39" s="13"/>
      <c r="I39" s="9"/>
      <c r="J39" s="9"/>
      <c r="M39" s="7"/>
    </row>
    <row r="40" spans="1:13" s="6" customFormat="1" ht="12.75">
      <c r="A40" s="52" t="s">
        <v>40</v>
      </c>
      <c r="B40" s="36" t="s">
        <v>37</v>
      </c>
      <c r="C40" s="75"/>
      <c r="D40" s="76"/>
      <c r="E40" s="38">
        <v>30</v>
      </c>
      <c r="F40" s="39">
        <f t="shared" si="0"/>
        <v>0</v>
      </c>
      <c r="G40" s="8"/>
      <c r="H40" s="13"/>
      <c r="I40" s="9"/>
      <c r="J40" s="9"/>
      <c r="M40" s="7"/>
    </row>
    <row r="41" spans="1:13" s="6" customFormat="1" ht="12.75">
      <c r="A41" s="49" t="s">
        <v>101</v>
      </c>
      <c r="B41" s="36" t="s">
        <v>103</v>
      </c>
      <c r="C41" s="75"/>
      <c r="D41" s="76"/>
      <c r="E41" s="38">
        <v>10</v>
      </c>
      <c r="F41" s="39">
        <f t="shared" si="0"/>
        <v>0</v>
      </c>
      <c r="G41" s="8"/>
      <c r="H41" s="13"/>
      <c r="I41" s="9"/>
      <c r="J41" s="9"/>
      <c r="M41" s="7"/>
    </row>
    <row r="42" spans="1:13" s="6" customFormat="1" ht="63.75">
      <c r="A42" s="49" t="s">
        <v>50</v>
      </c>
      <c r="B42" s="36" t="s">
        <v>130</v>
      </c>
      <c r="C42" s="75"/>
      <c r="D42" s="76"/>
      <c r="E42" s="38">
        <v>16</v>
      </c>
      <c r="F42" s="39">
        <f t="shared" si="0"/>
        <v>0</v>
      </c>
      <c r="G42" s="8"/>
      <c r="H42" s="14" t="s">
        <v>110</v>
      </c>
      <c r="I42" s="9"/>
      <c r="J42" s="9"/>
      <c r="M42" s="7"/>
    </row>
    <row r="43" spans="1:13" s="6" customFormat="1" ht="12.75" hidden="1">
      <c r="A43" s="50"/>
      <c r="B43" s="36" t="s">
        <v>111</v>
      </c>
      <c r="C43" s="75"/>
      <c r="D43" s="76"/>
      <c r="E43" s="38">
        <v>0.2</v>
      </c>
      <c r="F43" s="39">
        <f t="shared" si="0"/>
        <v>0</v>
      </c>
      <c r="G43" s="7">
        <v>1980</v>
      </c>
      <c r="H43" s="15">
        <v>5.720000000000001</v>
      </c>
      <c r="I43" s="9"/>
      <c r="J43" s="9"/>
      <c r="M43" s="7"/>
    </row>
    <row r="44" spans="1:13" s="6" customFormat="1" ht="12.75" hidden="1">
      <c r="A44" s="50"/>
      <c r="B44" s="36" t="s">
        <v>51</v>
      </c>
      <c r="C44" s="75"/>
      <c r="D44" s="76"/>
      <c r="E44" s="38">
        <v>0.5</v>
      </c>
      <c r="F44" s="39">
        <f t="shared" si="0"/>
        <v>0</v>
      </c>
      <c r="G44" s="7">
        <v>138.5</v>
      </c>
      <c r="H44" s="15">
        <v>15.7</v>
      </c>
      <c r="I44" s="9"/>
      <c r="J44" s="9"/>
      <c r="M44" s="7"/>
    </row>
    <row r="45" spans="1:13" s="6" customFormat="1" ht="12.75" hidden="1">
      <c r="A45" s="50"/>
      <c r="B45" s="36" t="s">
        <v>54</v>
      </c>
      <c r="C45" s="75"/>
      <c r="D45" s="76"/>
      <c r="E45" s="38">
        <v>0.5</v>
      </c>
      <c r="F45" s="39">
        <f t="shared" si="0"/>
        <v>0</v>
      </c>
      <c r="G45" s="7">
        <v>216.5</v>
      </c>
      <c r="H45" s="15">
        <v>15.7</v>
      </c>
      <c r="I45" s="9"/>
      <c r="J45" s="9"/>
      <c r="M45" s="7"/>
    </row>
    <row r="46" spans="1:13" s="6" customFormat="1" ht="12.75" hidden="1">
      <c r="A46" s="50"/>
      <c r="B46" s="36" t="s">
        <v>52</v>
      </c>
      <c r="C46" s="75"/>
      <c r="D46" s="76"/>
      <c r="E46" s="38">
        <v>0.5</v>
      </c>
      <c r="F46" s="39">
        <f t="shared" si="0"/>
        <v>0</v>
      </c>
      <c r="G46" s="7">
        <v>15</v>
      </c>
      <c r="H46" s="15">
        <v>15</v>
      </c>
      <c r="I46" s="9"/>
      <c r="J46" s="9"/>
      <c r="M46" s="7"/>
    </row>
    <row r="47" spans="1:13" s="6" customFormat="1" ht="12.75" hidden="1">
      <c r="A47" s="50"/>
      <c r="B47" s="36" t="s">
        <v>53</v>
      </c>
      <c r="C47" s="75"/>
      <c r="D47" s="76"/>
      <c r="E47" s="38">
        <v>0.5</v>
      </c>
      <c r="F47" s="39">
        <f t="shared" si="0"/>
        <v>0</v>
      </c>
      <c r="G47" s="7">
        <v>15</v>
      </c>
      <c r="H47" s="15">
        <v>15</v>
      </c>
      <c r="I47" s="9"/>
      <c r="J47" s="9"/>
      <c r="M47" s="7"/>
    </row>
    <row r="48" spans="1:10" s="6" customFormat="1" ht="12.75" hidden="1">
      <c r="A48" s="50"/>
      <c r="B48" s="36" t="s">
        <v>94</v>
      </c>
      <c r="C48" s="75"/>
      <c r="D48" s="76"/>
      <c r="E48" s="38">
        <v>1</v>
      </c>
      <c r="F48" s="39">
        <f t="shared" si="0"/>
        <v>0</v>
      </c>
      <c r="G48" s="7">
        <v>2203</v>
      </c>
      <c r="H48" s="15">
        <v>30</v>
      </c>
      <c r="I48" s="9"/>
      <c r="J48" s="9"/>
    </row>
    <row r="49" spans="1:10" s="6" customFormat="1" ht="63.75">
      <c r="A49" s="50" t="s">
        <v>55</v>
      </c>
      <c r="B49" s="36" t="s">
        <v>130</v>
      </c>
      <c r="C49" s="75"/>
      <c r="D49" s="76"/>
      <c r="E49" s="38">
        <v>9</v>
      </c>
      <c r="F49" s="39">
        <f t="shared" si="0"/>
        <v>0</v>
      </c>
      <c r="G49" s="10">
        <v>4568</v>
      </c>
      <c r="H49" s="13"/>
      <c r="I49" s="9"/>
      <c r="J49" s="9"/>
    </row>
    <row r="50" spans="1:10" s="6" customFormat="1" ht="12.75" hidden="1">
      <c r="A50" s="50"/>
      <c r="B50" s="36" t="s">
        <v>111</v>
      </c>
      <c r="C50" s="75"/>
      <c r="D50" s="76"/>
      <c r="E50" s="38">
        <v>0.12</v>
      </c>
      <c r="F50" s="39">
        <f t="shared" si="0"/>
        <v>0</v>
      </c>
      <c r="G50" s="7">
        <v>1188</v>
      </c>
      <c r="H50" s="13"/>
      <c r="I50" s="9"/>
      <c r="J50" s="9"/>
    </row>
    <row r="51" spans="1:10" s="6" customFormat="1" ht="12.75" hidden="1">
      <c r="A51" s="50"/>
      <c r="B51" s="36" t="s">
        <v>51</v>
      </c>
      <c r="C51" s="75"/>
      <c r="D51" s="76"/>
      <c r="E51" s="38">
        <v>0.3</v>
      </c>
      <c r="F51" s="39">
        <f t="shared" si="0"/>
        <v>0</v>
      </c>
      <c r="G51" s="7">
        <v>83.1</v>
      </c>
      <c r="H51" s="13"/>
      <c r="I51" s="9"/>
      <c r="J51" s="9"/>
    </row>
    <row r="52" spans="1:10" s="6" customFormat="1" ht="12.75" hidden="1">
      <c r="A52" s="50"/>
      <c r="B52" s="36" t="s">
        <v>54</v>
      </c>
      <c r="C52" s="75"/>
      <c r="D52" s="76"/>
      <c r="E52" s="38">
        <v>0.3</v>
      </c>
      <c r="F52" s="39">
        <f t="shared" si="0"/>
        <v>0</v>
      </c>
      <c r="G52" s="7">
        <v>129.9</v>
      </c>
      <c r="H52" s="13"/>
      <c r="I52" s="9"/>
      <c r="J52" s="9"/>
    </row>
    <row r="53" spans="1:10" s="6" customFormat="1" ht="12.75" hidden="1">
      <c r="A53" s="50"/>
      <c r="B53" s="36" t="s">
        <v>52</v>
      </c>
      <c r="C53" s="75"/>
      <c r="D53" s="76"/>
      <c r="E53" s="38">
        <v>0.5</v>
      </c>
      <c r="F53" s="39">
        <f t="shared" si="0"/>
        <v>0</v>
      </c>
      <c r="G53" s="7">
        <v>15</v>
      </c>
      <c r="H53" s="13"/>
      <c r="I53" s="9"/>
      <c r="J53" s="9"/>
    </row>
    <row r="54" spans="1:10" s="6" customFormat="1" ht="12.75" hidden="1">
      <c r="A54" s="50"/>
      <c r="B54" s="36" t="s">
        <v>53</v>
      </c>
      <c r="C54" s="75"/>
      <c r="D54" s="76"/>
      <c r="E54" s="38">
        <v>0.5</v>
      </c>
      <c r="F54" s="39">
        <f t="shared" si="0"/>
        <v>0</v>
      </c>
      <c r="G54" s="7">
        <v>15</v>
      </c>
      <c r="H54" s="13"/>
      <c r="I54" s="9"/>
      <c r="J54" s="9"/>
    </row>
    <row r="55" spans="1:10" s="6" customFormat="1" ht="12.75" hidden="1">
      <c r="A55" s="50"/>
      <c r="B55" s="36" t="s">
        <v>94</v>
      </c>
      <c r="C55" s="75"/>
      <c r="D55" s="76"/>
      <c r="E55" s="38">
        <v>1</v>
      </c>
      <c r="F55" s="39">
        <f t="shared" si="0"/>
        <v>0</v>
      </c>
      <c r="G55" s="7">
        <v>2203</v>
      </c>
      <c r="H55" s="13"/>
      <c r="I55" s="9"/>
      <c r="J55" s="9"/>
    </row>
    <row r="56" spans="1:10" s="6" customFormat="1" ht="63.75">
      <c r="A56" s="50" t="s">
        <v>56</v>
      </c>
      <c r="B56" s="36" t="s">
        <v>130</v>
      </c>
      <c r="C56" s="75"/>
      <c r="D56" s="76"/>
      <c r="E56" s="38">
        <v>1</v>
      </c>
      <c r="F56" s="39">
        <f t="shared" si="0"/>
        <v>0</v>
      </c>
      <c r="G56" s="10">
        <v>3634</v>
      </c>
      <c r="H56" s="13"/>
      <c r="I56" s="9"/>
      <c r="J56" s="9"/>
    </row>
    <row r="57" spans="1:10" s="6" customFormat="1" ht="12.75" hidden="1">
      <c r="A57" s="50"/>
      <c r="B57" s="36" t="s">
        <v>111</v>
      </c>
      <c r="C57" s="75"/>
      <c r="D57" s="76"/>
      <c r="E57" s="38">
        <v>0.24</v>
      </c>
      <c r="F57" s="39">
        <f t="shared" si="0"/>
        <v>0</v>
      </c>
      <c r="G57" s="7">
        <v>2376</v>
      </c>
      <c r="H57" s="13"/>
      <c r="I57" s="9"/>
      <c r="J57" s="9"/>
    </row>
    <row r="58" spans="1:10" s="6" customFormat="1" ht="12.75" hidden="1">
      <c r="A58" s="50"/>
      <c r="B58" s="36" t="s">
        <v>51</v>
      </c>
      <c r="C58" s="75"/>
      <c r="D58" s="76"/>
      <c r="E58" s="38">
        <v>1</v>
      </c>
      <c r="F58" s="39">
        <f t="shared" si="0"/>
        <v>0</v>
      </c>
      <c r="G58" s="7">
        <v>277</v>
      </c>
      <c r="H58" s="13"/>
      <c r="I58" s="9"/>
      <c r="J58" s="9"/>
    </row>
    <row r="59" spans="1:10" s="6" customFormat="1" ht="12.75" hidden="1">
      <c r="A59" s="50"/>
      <c r="B59" s="36" t="s">
        <v>54</v>
      </c>
      <c r="C59" s="75"/>
      <c r="D59" s="76"/>
      <c r="E59" s="38">
        <v>1</v>
      </c>
      <c r="F59" s="39">
        <f t="shared" si="0"/>
        <v>0</v>
      </c>
      <c r="G59" s="7">
        <v>433</v>
      </c>
      <c r="H59" s="13"/>
      <c r="I59" s="9"/>
      <c r="J59" s="9"/>
    </row>
    <row r="60" spans="1:10" s="6" customFormat="1" ht="12.75" hidden="1">
      <c r="A60" s="50"/>
      <c r="B60" s="36" t="s">
        <v>52</v>
      </c>
      <c r="C60" s="75"/>
      <c r="D60" s="76"/>
      <c r="E60" s="38">
        <v>0.5</v>
      </c>
      <c r="F60" s="39">
        <f t="shared" si="0"/>
        <v>0</v>
      </c>
      <c r="G60" s="7">
        <v>15</v>
      </c>
      <c r="H60" s="13"/>
      <c r="I60" s="9"/>
      <c r="J60" s="9"/>
    </row>
    <row r="61" spans="1:10" s="6" customFormat="1" ht="12.75" hidden="1">
      <c r="A61" s="50"/>
      <c r="B61" s="36" t="s">
        <v>53</v>
      </c>
      <c r="C61" s="75"/>
      <c r="D61" s="76"/>
      <c r="E61" s="38">
        <v>0.5</v>
      </c>
      <c r="F61" s="39">
        <f t="shared" si="0"/>
        <v>0</v>
      </c>
      <c r="G61" s="7">
        <v>15</v>
      </c>
      <c r="H61" s="13"/>
      <c r="I61" s="9"/>
      <c r="J61" s="9"/>
    </row>
    <row r="62" spans="1:10" s="6" customFormat="1" ht="12.75" hidden="1">
      <c r="A62" s="50"/>
      <c r="B62" s="36" t="s">
        <v>94</v>
      </c>
      <c r="C62" s="75"/>
      <c r="D62" s="76"/>
      <c r="E62" s="38">
        <v>1</v>
      </c>
      <c r="F62" s="39">
        <f t="shared" si="0"/>
        <v>0</v>
      </c>
      <c r="G62" s="7">
        <v>2203</v>
      </c>
      <c r="H62" s="13"/>
      <c r="I62" s="9"/>
      <c r="J62" s="9"/>
    </row>
    <row r="63" spans="1:10" s="6" customFormat="1" ht="63.75">
      <c r="A63" s="50" t="s">
        <v>57</v>
      </c>
      <c r="B63" s="36" t="s">
        <v>130</v>
      </c>
      <c r="C63" s="75"/>
      <c r="D63" s="77"/>
      <c r="E63" s="38">
        <v>4</v>
      </c>
      <c r="F63" s="39">
        <f t="shared" si="0"/>
        <v>0</v>
      </c>
      <c r="G63" s="10">
        <v>5319</v>
      </c>
      <c r="H63" s="13"/>
      <c r="I63" s="9"/>
      <c r="J63" s="9"/>
    </row>
    <row r="64" spans="1:10" s="6" customFormat="1" ht="12.75" hidden="1">
      <c r="A64" s="50"/>
      <c r="B64" s="36" t="s">
        <v>111</v>
      </c>
      <c r="C64" s="75"/>
      <c r="D64" s="76"/>
      <c r="E64" s="38">
        <v>0.3</v>
      </c>
      <c r="F64" s="39">
        <f t="shared" si="0"/>
        <v>0</v>
      </c>
      <c r="G64" s="7">
        <v>2970</v>
      </c>
      <c r="H64" s="13"/>
      <c r="I64" s="9"/>
      <c r="J64" s="9"/>
    </row>
    <row r="65" spans="1:10" s="6" customFormat="1" ht="12.75" hidden="1">
      <c r="A65" s="50"/>
      <c r="B65" s="36" t="s">
        <v>51</v>
      </c>
      <c r="C65" s="75"/>
      <c r="D65" s="76"/>
      <c r="E65" s="38">
        <v>1</v>
      </c>
      <c r="F65" s="39">
        <f t="shared" si="0"/>
        <v>0</v>
      </c>
      <c r="G65" s="7">
        <v>277</v>
      </c>
      <c r="H65" s="13"/>
      <c r="I65" s="9"/>
      <c r="J65" s="9"/>
    </row>
    <row r="66" spans="1:10" s="6" customFormat="1" ht="12.75" hidden="1">
      <c r="A66" s="50"/>
      <c r="B66" s="36" t="s">
        <v>54</v>
      </c>
      <c r="C66" s="75"/>
      <c r="D66" s="76"/>
      <c r="E66" s="38">
        <v>1</v>
      </c>
      <c r="F66" s="39">
        <f t="shared" si="0"/>
        <v>0</v>
      </c>
      <c r="G66" s="7">
        <v>433</v>
      </c>
      <c r="H66" s="13"/>
      <c r="I66" s="9"/>
      <c r="J66" s="9"/>
    </row>
    <row r="67" spans="1:10" s="6" customFormat="1" ht="12.75" hidden="1">
      <c r="A67" s="50"/>
      <c r="B67" s="36" t="s">
        <v>52</v>
      </c>
      <c r="C67" s="75"/>
      <c r="D67" s="76"/>
      <c r="E67" s="38">
        <v>0.5</v>
      </c>
      <c r="F67" s="39">
        <f t="shared" si="0"/>
        <v>0</v>
      </c>
      <c r="G67" s="7">
        <v>15</v>
      </c>
      <c r="H67" s="13"/>
      <c r="I67" s="9"/>
      <c r="J67" s="9"/>
    </row>
    <row r="68" spans="1:10" s="6" customFormat="1" ht="12.75" hidden="1">
      <c r="A68" s="50"/>
      <c r="B68" s="36" t="s">
        <v>53</v>
      </c>
      <c r="C68" s="75"/>
      <c r="D68" s="76"/>
      <c r="E68" s="38">
        <v>0.5</v>
      </c>
      <c r="F68" s="39">
        <f t="shared" si="0"/>
        <v>0</v>
      </c>
      <c r="G68" s="7">
        <v>15</v>
      </c>
      <c r="H68" s="13"/>
      <c r="I68" s="9"/>
      <c r="J68" s="9"/>
    </row>
    <row r="69" spans="1:10" s="6" customFormat="1" ht="12.75" hidden="1">
      <c r="A69" s="50"/>
      <c r="B69" s="36" t="s">
        <v>94</v>
      </c>
      <c r="C69" s="75"/>
      <c r="D69" s="76"/>
      <c r="E69" s="38">
        <v>1</v>
      </c>
      <c r="F69" s="39">
        <f t="shared" si="0"/>
        <v>0</v>
      </c>
      <c r="G69" s="7">
        <v>2203</v>
      </c>
      <c r="H69" s="13"/>
      <c r="I69" s="9"/>
      <c r="J69" s="9"/>
    </row>
    <row r="70" spans="1:10" s="6" customFormat="1" ht="38.25">
      <c r="A70" s="50" t="s">
        <v>91</v>
      </c>
      <c r="B70" s="36" t="s">
        <v>90</v>
      </c>
      <c r="C70" s="75"/>
      <c r="D70" s="76"/>
      <c r="E70" s="38">
        <v>30</v>
      </c>
      <c r="F70" s="39">
        <f t="shared" si="0"/>
        <v>0</v>
      </c>
      <c r="G70" s="10">
        <v>5913</v>
      </c>
      <c r="H70" s="13"/>
      <c r="I70" s="9"/>
      <c r="J70" s="9"/>
    </row>
    <row r="71" spans="1:10" s="6" customFormat="1" ht="12.75">
      <c r="A71" s="51" t="s">
        <v>92</v>
      </c>
      <c r="B71" s="40" t="s">
        <v>93</v>
      </c>
      <c r="C71" s="78"/>
      <c r="D71" s="79"/>
      <c r="E71" s="41">
        <v>30</v>
      </c>
      <c r="F71" s="39">
        <f t="shared" si="0"/>
        <v>0</v>
      </c>
      <c r="G71" s="10"/>
      <c r="H71" s="13"/>
      <c r="I71" s="9"/>
      <c r="J71" s="9"/>
    </row>
    <row r="72" spans="1:10" s="6" customFormat="1" ht="51">
      <c r="A72" s="51" t="s">
        <v>58</v>
      </c>
      <c r="B72" s="53" t="s">
        <v>131</v>
      </c>
      <c r="C72" s="80"/>
      <c r="D72" s="76"/>
      <c r="E72" s="38"/>
      <c r="F72" s="39"/>
      <c r="G72" s="10"/>
      <c r="H72" s="13"/>
      <c r="I72" s="9"/>
      <c r="J72" s="9"/>
    </row>
    <row r="73" spans="1:10" s="6" customFormat="1" ht="12.75">
      <c r="A73" s="52" t="s">
        <v>59</v>
      </c>
      <c r="B73" s="47" t="s">
        <v>60</v>
      </c>
      <c r="C73" s="81"/>
      <c r="D73" s="81"/>
      <c r="E73" s="48">
        <v>25</v>
      </c>
      <c r="F73" s="39">
        <f aca="true" t="shared" si="1" ref="F73:F107">+D73*E73</f>
        <v>0</v>
      </c>
      <c r="G73" s="8"/>
      <c r="H73" s="13"/>
      <c r="I73" s="9"/>
      <c r="J73" s="9"/>
    </row>
    <row r="74" spans="1:10" s="6" customFormat="1" ht="12.75">
      <c r="A74" s="52" t="s">
        <v>61</v>
      </c>
      <c r="B74" s="37" t="s">
        <v>62</v>
      </c>
      <c r="C74" s="76"/>
      <c r="D74" s="76"/>
      <c r="E74" s="38">
        <v>1</v>
      </c>
      <c r="F74" s="39">
        <f t="shared" si="1"/>
        <v>0</v>
      </c>
      <c r="G74" s="8"/>
      <c r="H74" s="13"/>
      <c r="I74" s="9"/>
      <c r="J74" s="9"/>
    </row>
    <row r="75" spans="1:10" s="6" customFormat="1" ht="12.75">
      <c r="A75" s="52" t="s">
        <v>63</v>
      </c>
      <c r="B75" s="37" t="s">
        <v>64</v>
      </c>
      <c r="C75" s="76"/>
      <c r="D75" s="76"/>
      <c r="E75" s="38">
        <v>6</v>
      </c>
      <c r="F75" s="39">
        <f t="shared" si="1"/>
        <v>0</v>
      </c>
      <c r="G75" s="8"/>
      <c r="H75" s="13"/>
      <c r="I75" s="9"/>
      <c r="J75" s="9"/>
    </row>
    <row r="76" spans="1:10" s="6" customFormat="1" ht="12.75">
      <c r="A76" s="52" t="s">
        <v>65</v>
      </c>
      <c r="B76" s="37" t="s">
        <v>66</v>
      </c>
      <c r="C76" s="76"/>
      <c r="D76" s="76"/>
      <c r="E76" s="38">
        <v>12</v>
      </c>
      <c r="F76" s="39">
        <f t="shared" si="1"/>
        <v>0</v>
      </c>
      <c r="G76" s="8"/>
      <c r="H76" s="13"/>
      <c r="I76" s="9"/>
      <c r="J76" s="9"/>
    </row>
    <row r="77" spans="1:10" s="6" customFormat="1" ht="12.75">
      <c r="A77" s="52" t="s">
        <v>67</v>
      </c>
      <c r="B77" s="37" t="s">
        <v>68</v>
      </c>
      <c r="C77" s="76"/>
      <c r="D77" s="76"/>
      <c r="E77" s="38">
        <v>12</v>
      </c>
      <c r="F77" s="39">
        <f t="shared" si="1"/>
        <v>0</v>
      </c>
      <c r="G77" s="8"/>
      <c r="H77" s="13"/>
      <c r="I77" s="9"/>
      <c r="J77" s="9"/>
    </row>
    <row r="78" spans="1:10" s="6" customFormat="1" ht="12.75">
      <c r="A78" s="52" t="s">
        <v>69</v>
      </c>
      <c r="B78" s="37" t="s">
        <v>70</v>
      </c>
      <c r="C78" s="76"/>
      <c r="D78" s="76"/>
      <c r="E78" s="38">
        <v>1</v>
      </c>
      <c r="F78" s="39">
        <f t="shared" si="1"/>
        <v>0</v>
      </c>
      <c r="G78" s="8"/>
      <c r="H78" s="13"/>
      <c r="I78" s="9"/>
      <c r="J78" s="9"/>
    </row>
    <row r="79" spans="1:10" s="6" customFormat="1" ht="12.75">
      <c r="A79" s="52" t="s">
        <v>71</v>
      </c>
      <c r="B79" s="37" t="s">
        <v>72</v>
      </c>
      <c r="C79" s="76"/>
      <c r="D79" s="76"/>
      <c r="E79" s="38">
        <v>16</v>
      </c>
      <c r="F79" s="39">
        <f t="shared" si="1"/>
        <v>0</v>
      </c>
      <c r="G79" s="8"/>
      <c r="H79" s="13"/>
      <c r="I79" s="9"/>
      <c r="J79" s="9"/>
    </row>
    <row r="80" spans="1:10" s="6" customFormat="1" ht="25.5">
      <c r="A80" s="52" t="s">
        <v>73</v>
      </c>
      <c r="B80" s="37" t="s">
        <v>74</v>
      </c>
      <c r="C80" s="76"/>
      <c r="D80" s="76"/>
      <c r="E80" s="38">
        <v>1</v>
      </c>
      <c r="F80" s="39">
        <f t="shared" si="1"/>
        <v>0</v>
      </c>
      <c r="G80" s="8"/>
      <c r="H80" s="13"/>
      <c r="I80" s="9"/>
      <c r="J80" s="9"/>
    </row>
    <row r="81" spans="1:10" s="6" customFormat="1" ht="25.5">
      <c r="A81" s="52" t="s">
        <v>75</v>
      </c>
      <c r="B81" s="37" t="s">
        <v>76</v>
      </c>
      <c r="C81" s="76"/>
      <c r="D81" s="76"/>
      <c r="E81" s="38">
        <v>1</v>
      </c>
      <c r="F81" s="39">
        <f t="shared" si="1"/>
        <v>0</v>
      </c>
      <c r="G81" s="8"/>
      <c r="H81" s="13"/>
      <c r="I81" s="9"/>
      <c r="J81" s="9"/>
    </row>
    <row r="82" spans="1:10" s="6" customFormat="1" ht="12.75">
      <c r="A82" s="52" t="s">
        <v>77</v>
      </c>
      <c r="B82" s="37" t="s">
        <v>78</v>
      </c>
      <c r="C82" s="76"/>
      <c r="D82" s="76"/>
      <c r="E82" s="38">
        <v>90</v>
      </c>
      <c r="F82" s="39">
        <f t="shared" si="1"/>
        <v>0</v>
      </c>
      <c r="G82" s="8"/>
      <c r="H82" s="13"/>
      <c r="I82" s="9"/>
      <c r="J82" s="9"/>
    </row>
    <row r="83" spans="1:10" s="6" customFormat="1" ht="12.75">
      <c r="A83" s="52" t="s">
        <v>88</v>
      </c>
      <c r="B83" s="37" t="s">
        <v>128</v>
      </c>
      <c r="C83" s="76"/>
      <c r="D83" s="76"/>
      <c r="E83" s="38">
        <v>90</v>
      </c>
      <c r="F83" s="39">
        <f t="shared" si="1"/>
        <v>0</v>
      </c>
      <c r="G83" s="8"/>
      <c r="H83" s="13"/>
      <c r="I83" s="9"/>
      <c r="J83" s="9"/>
    </row>
    <row r="84" spans="1:10" s="6" customFormat="1" ht="12.75">
      <c r="A84" s="52" t="s">
        <v>79</v>
      </c>
      <c r="B84" s="37" t="s">
        <v>129</v>
      </c>
      <c r="C84" s="76"/>
      <c r="D84" s="76"/>
      <c r="E84" s="38">
        <v>1</v>
      </c>
      <c r="F84" s="39">
        <f t="shared" si="1"/>
        <v>0</v>
      </c>
      <c r="G84" s="8"/>
      <c r="H84" s="13"/>
      <c r="I84" s="9"/>
      <c r="J84" s="9"/>
    </row>
    <row r="85" spans="1:10" s="6" customFormat="1" ht="12.75">
      <c r="A85" s="52" t="s">
        <v>80</v>
      </c>
      <c r="B85" s="37" t="s">
        <v>82</v>
      </c>
      <c r="C85" s="76"/>
      <c r="D85" s="76"/>
      <c r="E85" s="38">
        <v>90</v>
      </c>
      <c r="F85" s="39">
        <f t="shared" si="1"/>
        <v>0</v>
      </c>
      <c r="G85" s="8"/>
      <c r="H85" s="13"/>
      <c r="I85" s="9"/>
      <c r="J85" s="9"/>
    </row>
    <row r="86" spans="1:10" s="6" customFormat="1" ht="12.75">
      <c r="A86" s="52" t="s">
        <v>81</v>
      </c>
      <c r="B86" s="37" t="s">
        <v>84</v>
      </c>
      <c r="C86" s="76"/>
      <c r="D86" s="76"/>
      <c r="E86" s="38">
        <v>90</v>
      </c>
      <c r="F86" s="39">
        <f t="shared" si="1"/>
        <v>0</v>
      </c>
      <c r="G86" s="8"/>
      <c r="H86" s="13"/>
      <c r="I86" s="9"/>
      <c r="J86" s="9"/>
    </row>
    <row r="87" spans="1:10" s="6" customFormat="1" ht="25.5">
      <c r="A87" s="52" t="s">
        <v>83</v>
      </c>
      <c r="B87" s="37" t="s">
        <v>86</v>
      </c>
      <c r="C87" s="76"/>
      <c r="D87" s="76"/>
      <c r="E87" s="38">
        <v>50</v>
      </c>
      <c r="F87" s="39">
        <f t="shared" si="1"/>
        <v>0</v>
      </c>
      <c r="G87" s="8"/>
      <c r="H87" s="13"/>
      <c r="I87" s="9"/>
      <c r="J87" s="9"/>
    </row>
    <row r="88" spans="1:10" s="6" customFormat="1" ht="12.75">
      <c r="A88" s="49" t="s">
        <v>85</v>
      </c>
      <c r="B88" s="37" t="s">
        <v>87</v>
      </c>
      <c r="C88" s="76"/>
      <c r="D88" s="76"/>
      <c r="E88" s="38">
        <v>50</v>
      </c>
      <c r="F88" s="39">
        <f t="shared" si="1"/>
        <v>0</v>
      </c>
      <c r="G88" s="8"/>
      <c r="H88" s="13"/>
      <c r="I88" s="9"/>
      <c r="J88" s="9"/>
    </row>
    <row r="89" spans="1:10" s="6" customFormat="1" ht="25.5">
      <c r="A89" s="52" t="s">
        <v>96</v>
      </c>
      <c r="B89" s="36" t="s">
        <v>132</v>
      </c>
      <c r="C89" s="75"/>
      <c r="D89" s="76"/>
      <c r="E89" s="38">
        <v>20</v>
      </c>
      <c r="F89" s="39">
        <f t="shared" si="1"/>
        <v>0</v>
      </c>
      <c r="G89" s="8"/>
      <c r="H89" s="13"/>
      <c r="I89" s="9"/>
      <c r="J89" s="9"/>
    </row>
    <row r="90" spans="1:10" s="6" customFormat="1" ht="25.5">
      <c r="A90" s="52" t="s">
        <v>134</v>
      </c>
      <c r="B90" s="36" t="s">
        <v>89</v>
      </c>
      <c r="C90" s="75"/>
      <c r="D90" s="76"/>
      <c r="E90" s="38">
        <v>25</v>
      </c>
      <c r="F90" s="39">
        <f t="shared" si="1"/>
        <v>0</v>
      </c>
      <c r="G90" s="8"/>
      <c r="H90" s="13"/>
      <c r="I90" s="9">
        <v>678708</v>
      </c>
      <c r="J90" s="9"/>
    </row>
    <row r="91" spans="1:10" s="6" customFormat="1" ht="12.75">
      <c r="A91" s="51" t="s">
        <v>95</v>
      </c>
      <c r="B91" s="36" t="s">
        <v>97</v>
      </c>
      <c r="C91" s="75"/>
      <c r="D91" s="76"/>
      <c r="E91" s="38">
        <v>4</v>
      </c>
      <c r="F91" s="39">
        <f t="shared" si="1"/>
        <v>0</v>
      </c>
      <c r="G91" s="8"/>
      <c r="H91" s="13"/>
      <c r="I91" s="9"/>
      <c r="J91" s="9"/>
    </row>
    <row r="92" spans="1:10" s="6" customFormat="1" ht="12.75">
      <c r="A92" s="52" t="s">
        <v>135</v>
      </c>
      <c r="B92" s="36" t="s">
        <v>98</v>
      </c>
      <c r="C92" s="75"/>
      <c r="D92" s="76"/>
      <c r="E92" s="38">
        <v>4</v>
      </c>
      <c r="F92" s="39">
        <f t="shared" si="1"/>
        <v>0</v>
      </c>
      <c r="G92" s="8"/>
      <c r="H92" s="13"/>
      <c r="I92" s="9"/>
      <c r="J92" s="9"/>
    </row>
    <row r="93" spans="1:10" s="6" customFormat="1" ht="12.75">
      <c r="A93" s="52" t="s">
        <v>136</v>
      </c>
      <c r="B93" s="36" t="s">
        <v>99</v>
      </c>
      <c r="C93" s="75"/>
      <c r="D93" s="76"/>
      <c r="E93" s="38">
        <v>4</v>
      </c>
      <c r="F93" s="39">
        <f t="shared" si="1"/>
        <v>0</v>
      </c>
      <c r="G93" s="8"/>
      <c r="H93" s="13"/>
      <c r="I93" s="9"/>
      <c r="J93" s="9"/>
    </row>
    <row r="94" spans="1:10" s="6" customFormat="1" ht="25.5">
      <c r="A94" s="51" t="s">
        <v>100</v>
      </c>
      <c r="B94" s="36" t="s">
        <v>116</v>
      </c>
      <c r="C94" s="75"/>
      <c r="D94" s="76"/>
      <c r="E94" s="38">
        <v>56</v>
      </c>
      <c r="F94" s="39">
        <f t="shared" si="1"/>
        <v>0</v>
      </c>
      <c r="G94" s="8"/>
      <c r="H94" s="13"/>
      <c r="I94" s="9"/>
      <c r="J94" s="9"/>
    </row>
    <row r="95" spans="1:10" s="6" customFormat="1" ht="12.75">
      <c r="A95" s="52" t="s">
        <v>137</v>
      </c>
      <c r="B95" s="36" t="s">
        <v>51</v>
      </c>
      <c r="C95" s="75"/>
      <c r="D95" s="76"/>
      <c r="E95" s="38">
        <v>56</v>
      </c>
      <c r="F95" s="39">
        <f t="shared" si="1"/>
        <v>0</v>
      </c>
      <c r="G95" s="8"/>
      <c r="H95" s="13"/>
      <c r="I95" s="9"/>
      <c r="J95" s="9"/>
    </row>
    <row r="96" spans="1:10" s="6" customFormat="1" ht="12.75">
      <c r="A96" s="52" t="s">
        <v>138</v>
      </c>
      <c r="B96" s="36" t="s">
        <v>54</v>
      </c>
      <c r="C96" s="75"/>
      <c r="D96" s="76"/>
      <c r="E96" s="38">
        <v>56</v>
      </c>
      <c r="F96" s="39">
        <f t="shared" si="1"/>
        <v>0</v>
      </c>
      <c r="G96" s="8"/>
      <c r="H96" s="13"/>
      <c r="I96" s="9"/>
      <c r="J96" s="9"/>
    </row>
    <row r="97" spans="1:10" s="6" customFormat="1" ht="12.75">
      <c r="A97" s="52" t="s">
        <v>139</v>
      </c>
      <c r="B97" s="36" t="s">
        <v>52</v>
      </c>
      <c r="C97" s="75"/>
      <c r="D97" s="76"/>
      <c r="E97" s="38">
        <v>56</v>
      </c>
      <c r="F97" s="39">
        <f t="shared" si="1"/>
        <v>0</v>
      </c>
      <c r="G97" s="8"/>
      <c r="H97" s="13"/>
      <c r="I97" s="9"/>
      <c r="J97" s="9"/>
    </row>
    <row r="98" spans="1:10" s="6" customFormat="1" ht="12.75">
      <c r="A98" s="52" t="s">
        <v>140</v>
      </c>
      <c r="B98" s="36" t="s">
        <v>53</v>
      </c>
      <c r="C98" s="75"/>
      <c r="D98" s="76"/>
      <c r="E98" s="38">
        <v>56</v>
      </c>
      <c r="F98" s="39">
        <f t="shared" si="1"/>
        <v>0</v>
      </c>
      <c r="G98" s="8"/>
      <c r="H98" s="13"/>
      <c r="I98" s="9"/>
      <c r="J98" s="9"/>
    </row>
    <row r="99" spans="1:10" s="6" customFormat="1" ht="12.75">
      <c r="A99" s="52" t="s">
        <v>141</v>
      </c>
      <c r="B99" s="36" t="s">
        <v>93</v>
      </c>
      <c r="C99" s="75"/>
      <c r="D99" s="76"/>
      <c r="E99" s="38">
        <v>112</v>
      </c>
      <c r="F99" s="39">
        <f t="shared" si="1"/>
        <v>0</v>
      </c>
      <c r="G99" s="8"/>
      <c r="H99" s="13"/>
      <c r="I99" s="9"/>
      <c r="J99" s="9"/>
    </row>
    <row r="100" spans="1:10" s="6" customFormat="1" ht="25.5">
      <c r="A100" s="52" t="s">
        <v>142</v>
      </c>
      <c r="B100" s="36" t="s">
        <v>117</v>
      </c>
      <c r="C100" s="75"/>
      <c r="D100" s="76"/>
      <c r="E100" s="38">
        <v>38</v>
      </c>
      <c r="F100" s="39">
        <f t="shared" si="1"/>
        <v>0</v>
      </c>
      <c r="G100" s="8"/>
      <c r="H100" s="13"/>
      <c r="I100" s="9">
        <v>395816</v>
      </c>
      <c r="J100" s="9"/>
    </row>
    <row r="101" spans="1:10" s="6" customFormat="1" ht="25.5">
      <c r="A101" s="49" t="s">
        <v>104</v>
      </c>
      <c r="B101" s="36" t="s">
        <v>105</v>
      </c>
      <c r="C101" s="75"/>
      <c r="D101" s="76"/>
      <c r="E101" s="38">
        <v>8</v>
      </c>
      <c r="F101" s="39">
        <f t="shared" si="1"/>
        <v>0</v>
      </c>
      <c r="G101" s="8"/>
      <c r="H101" s="13"/>
      <c r="I101" s="9"/>
      <c r="J101" s="9"/>
    </row>
    <row r="102" spans="1:10" s="6" customFormat="1" ht="12.75">
      <c r="A102" s="50" t="s">
        <v>106</v>
      </c>
      <c r="B102" s="36" t="s">
        <v>113</v>
      </c>
      <c r="C102" s="75"/>
      <c r="D102" s="76"/>
      <c r="E102" s="38">
        <v>16</v>
      </c>
      <c r="F102" s="39">
        <f t="shared" si="1"/>
        <v>0</v>
      </c>
      <c r="G102" s="8"/>
      <c r="H102" s="13"/>
      <c r="I102" s="9"/>
      <c r="J102" s="9"/>
    </row>
    <row r="103" spans="1:10" s="6" customFormat="1" ht="12.75">
      <c r="A103" s="51" t="s">
        <v>107</v>
      </c>
      <c r="B103" s="40" t="s">
        <v>114</v>
      </c>
      <c r="C103" s="78"/>
      <c r="D103" s="79"/>
      <c r="E103" s="41">
        <v>3</v>
      </c>
      <c r="F103" s="39">
        <f t="shared" si="1"/>
        <v>0</v>
      </c>
      <c r="G103" s="8"/>
      <c r="H103" s="13"/>
      <c r="I103" s="9"/>
      <c r="J103" s="9"/>
    </row>
    <row r="104" spans="1:6" ht="12.75">
      <c r="A104" s="57"/>
      <c r="B104" s="36" t="s">
        <v>146</v>
      </c>
      <c r="C104" s="75"/>
      <c r="D104" s="76"/>
      <c r="E104" s="38">
        <v>160</v>
      </c>
      <c r="F104" s="39">
        <f t="shared" si="1"/>
        <v>0</v>
      </c>
    </row>
    <row r="105" spans="1:6" ht="12.75">
      <c r="A105" s="57"/>
      <c r="B105" s="36" t="s">
        <v>147</v>
      </c>
      <c r="C105" s="75"/>
      <c r="D105" s="76"/>
      <c r="E105" s="38">
        <v>500</v>
      </c>
      <c r="F105" s="39">
        <f t="shared" si="1"/>
        <v>0</v>
      </c>
    </row>
    <row r="106" spans="1:6" ht="12.75">
      <c r="A106" s="57"/>
      <c r="B106" s="36" t="s">
        <v>148</v>
      </c>
      <c r="C106" s="75"/>
      <c r="D106" s="76"/>
      <c r="E106" s="38">
        <v>100</v>
      </c>
      <c r="F106" s="39">
        <f t="shared" si="1"/>
        <v>0</v>
      </c>
    </row>
    <row r="107" spans="1:6" ht="13.5" thickBot="1">
      <c r="A107" s="58"/>
      <c r="B107" s="40" t="s">
        <v>149</v>
      </c>
      <c r="C107" s="78"/>
      <c r="D107" s="79"/>
      <c r="E107" s="41">
        <v>1</v>
      </c>
      <c r="F107" s="59">
        <f t="shared" si="1"/>
        <v>0</v>
      </c>
    </row>
    <row r="108" spans="1:6" ht="15.75">
      <c r="A108" s="42"/>
      <c r="B108" s="43" t="s">
        <v>4</v>
      </c>
      <c r="C108" s="43"/>
      <c r="D108" s="44"/>
      <c r="E108" s="45"/>
      <c r="F108" s="46">
        <f>SUM(F7:F107)</f>
        <v>0</v>
      </c>
    </row>
    <row r="109" spans="1:6" ht="15.75">
      <c r="A109" s="24"/>
      <c r="B109" s="2" t="s">
        <v>1</v>
      </c>
      <c r="C109" s="2"/>
      <c r="D109" s="34">
        <v>0.21</v>
      </c>
      <c r="E109" s="25"/>
      <c r="F109" s="26">
        <f>D109*F108</f>
        <v>0</v>
      </c>
    </row>
    <row r="110" spans="1:6" ht="16.5" thickBot="1">
      <c r="A110" s="27"/>
      <c r="B110" s="28" t="s">
        <v>0</v>
      </c>
      <c r="C110" s="28"/>
      <c r="D110" s="29"/>
      <c r="E110" s="30"/>
      <c r="F110" s="31">
        <f>SUM(F108:K109)</f>
        <v>0</v>
      </c>
    </row>
  </sheetData>
  <sheetProtection algorithmName="SHA-512" hashValue="HMrArFIycihoFrP1HJfxIK3O7bsiLWt0HPFqRuYnhFvg6Gv295aWabxfU64YUIAFJtisn/KzbUy6ChkgLBvQRw==" saltValue="k55nwp45k1jUfmjhRMLuFA==" spinCount="100000" sheet="1" objects="1" scenarios="1"/>
  <printOptions horizontalCentered="1"/>
  <pageMargins left="0.3937007874015748" right="0.3937007874015748" top="0.3937007874015748" bottom="0.3937007874015748" header="0" footer="0.2362204724409449"/>
  <pageSetup fitToWidth="2" horizontalDpi="360" verticalDpi="360" orientation="portrait" paperSize="9" scale="80" r:id="rId1"/>
  <headerFooter alignWithMargins="0">
    <oddFooter>&amp;CStrana &amp;P z &amp;N</oddFooter>
  </headerFooter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Miloslav Naděje</dc:creator>
  <cp:keywords/>
  <dc:description/>
  <cp:lastModifiedBy>Milena Petz</cp:lastModifiedBy>
  <cp:lastPrinted>2023-05-18T12:02:18Z</cp:lastPrinted>
  <dcterms:created xsi:type="dcterms:W3CDTF">1998-10-05T10:01:11Z</dcterms:created>
  <dcterms:modified xsi:type="dcterms:W3CDTF">2023-10-23T07:14:22Z</dcterms:modified>
  <cp:category/>
  <cp:version/>
  <cp:contentType/>
  <cp:contentStatus/>
</cp:coreProperties>
</file>