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<sst xmlns="http://schemas.openxmlformats.org/spreadsheetml/2006/main" count="36" uniqueCount="35">
  <si>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</si>
  <si>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</si>
  <si>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</si>
  <si>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</si>
  <si>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</si>
  <si>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</si>
  <si>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</si>
  <si>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</si>
  <si>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</si>
  <si>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</si>
  <si>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</si>
  <si>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</si>
  <si>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</si>
  <si>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</si>
  <si>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</si>
  <si>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</si>
  <si>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</si>
  <si>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</si>
  <si>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</si>
  <si>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</si>
  <si>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</si>
  <si>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</si>
  <si>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</si>
  <si>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</si>
  <si>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</si>
  <si>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</si>
  <si>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</si>
  <si>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</si>
  <si>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</si>
  <si>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</si>
  <si>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</si>
  <si>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kontrola splnění technických parametrů dodávek a materiálů</t>
  </si>
  <si>
    <t>předávací řízení, zkušební provoz včetně jeho vyhodnocení, kolaudace</t>
  </si>
  <si>
    <t>„Technický dozor stavebníka 2024 I“</t>
  </si>
  <si>
    <t>Muzeum Vysočiny Pelhřimov - Společný depozitář v Pelhřimově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</si>
</sst>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/>
      <protection/>
    </xf>
    <xf numFmtId="0" fontId="0" fillId="36" borderId="24" xfId="0" applyFont="1" applyFill="1" applyBorder="1" applyAlignment="1" applyProtection="1">
      <alignment horizontal="center"/>
      <protection/>
    </xf>
    <xf numFmtId="165" fontId="0" fillId="36" borderId="24" xfId="34" applyFont="1" applyFill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center" vertical="center"/>
      <protection/>
    </xf>
    <xf numFmtId="0" fontId="0" fillId="36" borderId="24" xfId="0" applyFont="1" applyFill="1" applyBorder="1" applyAlignment="1" applyProtection="1">
      <alignment horizontal="center" vertical="center" wrapText="1"/>
      <protection/>
    </xf>
    <xf numFmtId="0" fontId="0" fillId="0" borderId="25" xfId="34" applyNumberFormat="1" applyFont="1" applyBorder="1" applyAlignment="1" applyProtection="1">
      <alignment horizontal="center" vertical="center" wrapText="1"/>
      <protection/>
    </xf>
    <xf numFmtId="165" fontId="0" fillId="0" borderId="25" xfId="34" applyFont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7" borderId="29" xfId="0" applyFont="1" applyFill="1" applyBorder="1" applyAlignment="1" applyProtection="1">
      <alignment horizontal="justify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justify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165" fontId="1" fillId="0" borderId="31" xfId="34" applyFont="1" applyFill="1" applyBorder="1" applyAlignment="1" applyProtection="1">
      <alignment horizontal="center" vertical="center"/>
      <protection/>
    </xf>
    <xf numFmtId="165" fontId="1" fillId="0" borderId="24" xfId="34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wrapText="1"/>
      <protection locked="0"/>
    </xf>
    <xf numFmtId="0" fontId="0" fillId="36" borderId="24" xfId="0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34" borderId="20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35" borderId="24" xfId="0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44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zoomScale="60" zoomScalePageLayoutView="60" workbookViewId="0" topLeftCell="A4">
      <selection activeCell="B12" sqref="B12:D12"/>
    </sheetView>
  </sheetViews>
  <sheetFormatPr defaultColWidth="9.140625" defaultRowHeight="12.75"/>
  <cols>
    <col min="1" max="1" width="38.00390625" style="51" customWidth="1"/>
    <col min="2" max="2" width="30.00390625" style="51" customWidth="1"/>
    <col min="3" max="3" width="20.28125" style="51" customWidth="1"/>
    <col min="4" max="4" width="30.28125" style="51" customWidth="1"/>
    <col min="5" max="16384" width="8.7109375" style="51" customWidth="1"/>
  </cols>
  <sheetData>
    <row r="1" spans="1:6" ht="12">
      <c r="A1" s="14" t="s">
        <v>13</v>
      </c>
      <c r="B1" s="15"/>
      <c r="C1" s="15"/>
      <c r="D1" s="16"/>
      <c r="F1" s="52"/>
    </row>
    <row r="2" spans="1:4" ht="12">
      <c r="A2" s="17"/>
      <c r="B2" s="18"/>
      <c r="C2" s="18"/>
      <c r="D2" s="19"/>
    </row>
    <row r="3" spans="1:4" ht="9.75" customHeight="1" thickBot="1">
      <c r="A3" s="20"/>
      <c r="B3" s="21"/>
      <c r="C3" s="21"/>
      <c r="D3" s="22"/>
    </row>
    <row r="4" spans="1:4" ht="12.75" thickBot="1">
      <c r="A4" s="23" t="s">
        <v>23</v>
      </c>
      <c r="B4" s="24"/>
      <c r="C4" s="24"/>
      <c r="D4" s="25"/>
    </row>
    <row r="5" spans="1:4" ht="12">
      <c r="A5" s="1" t="s">
        <v>5</v>
      </c>
      <c r="B5" s="2" t="s">
        <v>33</v>
      </c>
      <c r="C5" s="3"/>
      <c r="D5" s="4"/>
    </row>
    <row r="6" spans="1:4" ht="12.75" thickBot="1">
      <c r="A6" s="5"/>
      <c r="B6" s="6"/>
      <c r="C6" s="7"/>
      <c r="D6" s="8"/>
    </row>
    <row r="7" spans="1:4" ht="12">
      <c r="A7" s="1" t="s">
        <v>14</v>
      </c>
      <c r="B7" s="2" t="s">
        <v>34</v>
      </c>
      <c r="C7" s="9"/>
      <c r="D7" s="10"/>
    </row>
    <row r="8" spans="1:4" ht="12.75" thickBot="1">
      <c r="A8" s="5"/>
      <c r="B8" s="11"/>
      <c r="C8" s="12"/>
      <c r="D8" s="13"/>
    </row>
    <row r="9" spans="1:4" ht="19.5" customHeight="1" thickBot="1">
      <c r="A9" s="39" t="s">
        <v>24</v>
      </c>
      <c r="B9" s="24"/>
      <c r="C9" s="24"/>
      <c r="D9" s="25"/>
    </row>
    <row r="10" spans="1:4" ht="19.5" customHeight="1" thickBot="1">
      <c r="A10" s="74" t="s">
        <v>21</v>
      </c>
      <c r="B10" s="75"/>
      <c r="C10" s="75"/>
      <c r="D10" s="76"/>
    </row>
    <row r="11" spans="1:4" ht="19.5" customHeight="1">
      <c r="A11" s="26" t="s">
        <v>4</v>
      </c>
      <c r="B11" s="56"/>
      <c r="C11" s="57"/>
      <c r="D11" s="58"/>
    </row>
    <row r="12" spans="1:4" ht="19.5" customHeight="1">
      <c r="A12" s="27" t="s">
        <v>22</v>
      </c>
      <c r="B12" s="59"/>
      <c r="C12" s="60"/>
      <c r="D12" s="61"/>
    </row>
    <row r="13" spans="1:4" ht="19.5" customHeight="1">
      <c r="A13" s="27" t="s">
        <v>3</v>
      </c>
      <c r="B13" s="62"/>
      <c r="C13" s="60"/>
      <c r="D13" s="61"/>
    </row>
    <row r="14" spans="1:4" ht="19.5" customHeight="1">
      <c r="A14" s="27" t="s">
        <v>2</v>
      </c>
      <c r="B14" s="63"/>
      <c r="C14" s="60"/>
      <c r="D14" s="61"/>
    </row>
    <row r="15" spans="1:4" ht="19.5" customHeight="1">
      <c r="A15" s="27" t="s">
        <v>1</v>
      </c>
      <c r="B15" s="64"/>
      <c r="C15" s="65"/>
      <c r="D15" s="66"/>
    </row>
    <row r="16" spans="1:4" ht="19.5" customHeight="1" thickBot="1">
      <c r="A16" s="27" t="s">
        <v>0</v>
      </c>
      <c r="B16" s="64"/>
      <c r="C16" s="65"/>
      <c r="D16" s="66"/>
    </row>
    <row r="17" spans="1:4" ht="19.5" customHeight="1" thickBot="1">
      <c r="A17" s="55" t="s">
        <v>25</v>
      </c>
      <c r="B17" s="53"/>
      <c r="C17" s="53"/>
      <c r="D17" s="54"/>
    </row>
    <row r="18" spans="1:4" ht="30" customHeight="1">
      <c r="A18" s="67"/>
      <c r="B18" s="77" t="s">
        <v>26</v>
      </c>
      <c r="C18" s="78" t="s">
        <v>15</v>
      </c>
      <c r="D18" s="79" t="s">
        <v>10</v>
      </c>
    </row>
    <row r="19" spans="1:4" ht="27" customHeight="1">
      <c r="A19" s="28" t="s">
        <v>28</v>
      </c>
      <c r="B19" s="68"/>
      <c r="C19" s="31">
        <f>3</f>
        <v>3</v>
      </c>
      <c r="D19" s="32">
        <f>C19*B19</f>
        <v>0</v>
      </c>
    </row>
    <row r="20" spans="1:4" ht="27.75" customHeight="1">
      <c r="A20" s="28" t="s">
        <v>29</v>
      </c>
      <c r="B20" s="69"/>
      <c r="C20" s="33">
        <f>(2*8)+(22*3)</f>
        <v>82</v>
      </c>
      <c r="D20" s="32">
        <f aca="true" t="shared" si="0" ref="D20:D27">C20*B20</f>
        <v>0</v>
      </c>
    </row>
    <row r="21" spans="1:4" ht="20.25" customHeight="1">
      <c r="A21" s="29" t="s">
        <v>17</v>
      </c>
      <c r="B21" s="69"/>
      <c r="C21" s="33">
        <f>2*2*4*22</f>
        <v>352</v>
      </c>
      <c r="D21" s="32">
        <f t="shared" si="0"/>
        <v>0</v>
      </c>
    </row>
    <row r="22" spans="1:4" ht="20.25" customHeight="1">
      <c r="A22" s="29" t="s">
        <v>18</v>
      </c>
      <c r="B22" s="69"/>
      <c r="C22" s="33">
        <f>2*4*22</f>
        <v>176</v>
      </c>
      <c r="D22" s="32">
        <f t="shared" si="0"/>
        <v>0</v>
      </c>
    </row>
    <row r="23" spans="1:4" ht="24.75" customHeight="1">
      <c r="A23" s="29" t="s">
        <v>30</v>
      </c>
      <c r="B23" s="69"/>
      <c r="C23" s="33">
        <f>(0.25*4*22)+5</f>
        <v>27</v>
      </c>
      <c r="D23" s="32">
        <f t="shared" si="0"/>
        <v>0</v>
      </c>
    </row>
    <row r="24" spans="1:4" ht="20.25" customHeight="1">
      <c r="A24" s="29" t="s">
        <v>19</v>
      </c>
      <c r="B24" s="69"/>
      <c r="C24" s="34">
        <f>4*5</f>
        <v>20</v>
      </c>
      <c r="D24" s="32">
        <f t="shared" si="0"/>
        <v>0</v>
      </c>
    </row>
    <row r="25" spans="1:4" ht="27.75" customHeight="1">
      <c r="A25" s="28" t="s">
        <v>32</v>
      </c>
      <c r="B25" s="69"/>
      <c r="C25" s="34">
        <f>(2*3)+5</f>
        <v>11</v>
      </c>
      <c r="D25" s="32">
        <f t="shared" si="0"/>
        <v>0</v>
      </c>
    </row>
    <row r="26" spans="1:4" ht="25.5" customHeight="1">
      <c r="A26" s="28" t="s">
        <v>31</v>
      </c>
      <c r="B26" s="69"/>
      <c r="C26" s="34">
        <f>1*4*22</f>
        <v>88</v>
      </c>
      <c r="D26" s="32">
        <f t="shared" si="0"/>
        <v>0</v>
      </c>
    </row>
    <row r="27" spans="1:4" ht="20.25" customHeight="1" thickBot="1">
      <c r="A27" s="30" t="s">
        <v>20</v>
      </c>
      <c r="B27" s="69"/>
      <c r="C27" s="34">
        <f>3*22</f>
        <v>66</v>
      </c>
      <c r="D27" s="32">
        <f t="shared" si="0"/>
        <v>0</v>
      </c>
    </row>
    <row r="28" spans="1:4" ht="19.5" customHeight="1" thickBot="1">
      <c r="A28" s="37" t="s">
        <v>27</v>
      </c>
      <c r="B28" s="38"/>
      <c r="C28" s="35">
        <f>SUM(C19:C27)</f>
        <v>825</v>
      </c>
      <c r="D28" s="36">
        <f>SUM(D19:D27)</f>
        <v>0</v>
      </c>
    </row>
    <row r="29" spans="1:4" ht="13.5" thickBot="1">
      <c r="A29" s="55"/>
      <c r="B29" s="53"/>
      <c r="C29" s="53"/>
      <c r="D29" s="54"/>
    </row>
    <row r="30" spans="1:4" ht="27.75" customHeight="1" thickBot="1">
      <c r="A30" s="40"/>
      <c r="B30" s="41" t="s">
        <v>10</v>
      </c>
      <c r="C30" s="42" t="s">
        <v>16</v>
      </c>
      <c r="D30" s="43" t="s">
        <v>11</v>
      </c>
    </row>
    <row r="31" spans="1:4" ht="31.5" customHeight="1" thickBot="1">
      <c r="A31" s="44" t="s">
        <v>12</v>
      </c>
      <c r="B31" s="45">
        <f>D28</f>
        <v>0</v>
      </c>
      <c r="C31" s="46">
        <f>B31*0.21</f>
        <v>0</v>
      </c>
      <c r="D31" s="47">
        <f>C31+B31</f>
        <v>0</v>
      </c>
    </row>
    <row r="32" spans="1:4" ht="13.5" thickBot="1">
      <c r="A32" s="48" t="s">
        <v>9</v>
      </c>
      <c r="B32" s="49"/>
      <c r="C32" s="49"/>
      <c r="D32" s="50"/>
    </row>
    <row r="33" spans="1:4" ht="25.5" customHeight="1" thickBot="1">
      <c r="A33" s="80" t="s">
        <v>8</v>
      </c>
      <c r="B33" s="81"/>
      <c r="C33" s="81"/>
      <c r="D33" s="82"/>
    </row>
    <row r="34" spans="1:4" ht="13.5" thickBot="1">
      <c r="A34" s="39" t="s">
        <v>7</v>
      </c>
      <c r="B34" s="83"/>
      <c r="C34" s="83"/>
      <c r="D34" s="84"/>
    </row>
    <row r="35" spans="1:4" ht="54" customHeight="1" thickBot="1">
      <c r="A35" s="85" t="s">
        <v>6</v>
      </c>
      <c r="B35" s="70"/>
      <c r="C35" s="71"/>
      <c r="D35" s="72"/>
    </row>
    <row r="37" ht="15" customHeight="1">
      <c r="D37" s="73"/>
    </row>
  </sheetData>
  <sheetProtection password="CCE5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&amp;L&amp;"Arial,Tučné"Příloha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2020-02-10T09:21:58Z</cp:lastPrinted>
  <dcterms:created xsi:type="dcterms:W3CDTF">2004-03-05T11:47:16Z</dcterms:created>
  <dcterms:modified xsi:type="dcterms:W3CDTF">2024-01-17T07:10:22Z</dcterms:modified>
  <cp:category/>
  <cp:version/>
  <cp:contentType/>
  <cp:contentStatus/>
</cp:coreProperties>
</file>