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palkova.i\Documents\DNS PP II 2024\03 DNS PP 03\"/>
    </mc:Choice>
  </mc:AlternateContent>
  <workbookProtection workbookPassword="84E7" lockStructure="1"/>
  <bookViews>
    <workbookView xWindow="0" yWindow="0" windowWidth="19200" windowHeight="635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M9" i="1" l="1"/>
  <c r="K9" i="1"/>
  <c r="I9" i="1"/>
  <c r="L9" i="1" s="1"/>
  <c r="J9" i="1" l="1"/>
  <c r="M8" i="1"/>
  <c r="K8" i="1"/>
  <c r="I8" i="1"/>
  <c r="L8" i="1" s="1"/>
  <c r="M7" i="1"/>
  <c r="K7" i="1"/>
  <c r="I7" i="1"/>
  <c r="J7" i="1" s="1"/>
  <c r="M6" i="1"/>
  <c r="K6" i="1"/>
  <c r="I6" i="1"/>
  <c r="J6" i="1" s="1"/>
  <c r="M5" i="1"/>
  <c r="K5" i="1"/>
  <c r="L7" i="1" l="1"/>
  <c r="E10" i="1"/>
  <c r="E12" i="1"/>
  <c r="J8" i="1"/>
  <c r="L6" i="1"/>
  <c r="I5" i="1" l="1"/>
  <c r="L5" i="1" s="1"/>
  <c r="E11" i="1" s="1"/>
  <c r="J5" i="1" l="1"/>
</calcChain>
</file>

<file path=xl/sharedStrings.xml><?xml version="1.0" encoding="utf-8"?>
<sst xmlns="http://schemas.openxmlformats.org/spreadsheetml/2006/main" count="40" uniqueCount="39">
  <si>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</si>
  <si>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</si>
  <si>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</si>
  <si>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</si>
  <si>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</si>
  <si>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</si>
  <si>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</si>
  <si>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</si>
  <si>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</si>
  <si>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</si>
  <si>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</si>
  <si>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</si>
  <si>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</si>
  <si>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</si>
  <si>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</si>
  <si>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Zadavatel požaduje před zadáním předmětů do výroby zaslat jejich grafický návrh (včetně log) k odsouhlasení.</t>
  </si>
  <si>
    <t>Ilustrační obrázek</t>
  </si>
  <si>
    <t>Požadavky na provedení (specifikace)*</t>
  </si>
  <si>
    <t>Poznámkový zápisník s gumičkou</t>
  </si>
  <si>
    <t xml:space="preserve">Informační a propagační výrobky - 39294100-0
Poznámkové bloky - 22816100-4       
</t>
  </si>
  <si>
    <t xml:space="preserve">Maximální přípustná jednotková cena (1 ks) bez DPH </t>
  </si>
  <si>
    <r>
      <rPr>
        <b/>
        <sz val="10"/>
        <rFont val="Arial"/>
        <family val="2"/>
        <charset val="238"/>
      </rPr>
      <t>Poznámkový blok A5 s tvrdou vazbou s gumičkou:</t>
    </r>
    <r>
      <rPr>
        <sz val="10"/>
        <rFont val="Arial"/>
        <family val="2"/>
        <charset val="238"/>
      </rPr>
      <t xml:space="preserve">
Formát: A5, linkovaný, 200 stran
Obal zápisníku: barva béžová (korková), logo KPBI dle přílohy na přední straně zápisníku 15 cm2
Technologie potisku: tampontisk
- U rozměrových, objemových, váhových a výkonnostních parametrů umožňuje zadavatel max. odchylku v intervalu +- 10 %, tato podmínka platí pro minimální rozměr, maximální rozměr není omezen</t>
    </r>
  </si>
  <si>
    <t>Dřevěná tužka s gumou</t>
  </si>
  <si>
    <t>Informační a propagační výrobky - 39294100-0
Tužky 30192130-1</t>
  </si>
  <si>
    <r>
      <rPr>
        <b/>
        <sz val="10"/>
        <rFont val="Arial"/>
        <family val="2"/>
        <charset val="238"/>
      </rPr>
      <t xml:space="preserve">Dřevěná tužka s gumou:
- </t>
    </r>
    <r>
      <rPr>
        <sz val="10"/>
        <rFont val="Arial"/>
        <family val="2"/>
        <charset val="238"/>
      </rPr>
      <t xml:space="preserve">Velikost: 19x 0,7 cm 
- Barva bílá s potiskem logo KPBI dle náhledu
- Technologie potisku: tampontisk
</t>
    </r>
  </si>
  <si>
    <t>Kuličkové pero</t>
  </si>
  <si>
    <t>Informační a propagační výrobky - 39294100-0
Kuličková pera 30192121-5</t>
  </si>
  <si>
    <r>
      <t xml:space="preserve">Kovové kuličkové pero "slim touch":
</t>
    </r>
    <r>
      <rPr>
        <sz val="10"/>
        <rFont val="Arial"/>
        <family val="2"/>
        <charset val="238"/>
      </rPr>
      <t>Modrá náplň, funkce touch pen, 
Barva: bílá s potiskem logo KPBI dle náhledu
Technologie potisku: tamponový potisk</t>
    </r>
  </si>
  <si>
    <t>Flash disk 64GB</t>
  </si>
  <si>
    <t>Informační a propagační výrobky - 39294100-0
Flash paměť 30234600-4</t>
  </si>
  <si>
    <r>
      <t>Kovový USB Flash disk:
- K</t>
    </r>
    <r>
      <rPr>
        <sz val="10"/>
        <rFont val="Arial"/>
        <family val="2"/>
        <charset val="238"/>
      </rPr>
      <t>apacita 64 GB, rozhraní 2.0
- Rozměr 3,5x0,5x1,2 cm (+- 10%)
- Barva: saténově stříbrná
- Potisk: logo KPBI dle náhledu
- Technololgie potisku: laserové gravírání</t>
    </r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</si>
  <si>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</si>
  <si>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6. 10. 2023).
</t>
    </r>
  </si>
  <si>
    <t>**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</si>
  <si>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</si>
  <si>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VZ PP2 03</t>
  </si>
  <si>
    <t>Bavlněná nákupní taška</t>
  </si>
  <si>
    <t xml:space="preserve">Informační a propagační výrobky - 39294100-0
Pytlíky a tašky 18930000-7
</t>
  </si>
  <si>
    <r>
      <rPr>
        <b/>
        <sz val="10"/>
        <rFont val="Arial"/>
        <family val="2"/>
        <charset val="238"/>
      </rPr>
      <t>Bavlněná nákupní taška přes rameno:</t>
    </r>
    <r>
      <rPr>
        <sz val="10"/>
        <rFont val="Arial"/>
        <family val="2"/>
        <charset val="238"/>
      </rPr>
      <t xml:space="preserve">
Materiál: 100g/m2, bavlna, přírodní barva
Rozměr: 39x41cm
Potisk: logo KPBI na přední straně tašky o délce loga 15 cm
- U rozměrových, objemových, váhových a výkonnostních parametrů umožňuje zadavatel max. odchylku v intervalu +- 10 %, tato podmínka platí pro minimální rozměr, maximální rozměr není omezen;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</si>
</sst>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9" fillId="0" borderId="0" xfId="2"/>
    <xf numFmtId="0" fontId="4" fillId="4" borderId="1" xfId="0" applyFont="1" applyFill="1" applyBorder="1" applyAlignment="1">
      <alignment horizontal="center" vertical="center"/>
    </xf>
    <xf numFmtId="44" fontId="4" fillId="5" borderId="1" xfId="3" applyFont="1" applyFill="1" applyBorder="1" applyAlignment="1" applyProtection="1">
      <alignment horizontal="right" vertical="center"/>
      <protection locked="0"/>
    </xf>
    <xf numFmtId="0" fontId="4" fillId="0" borderId="0" xfId="0" applyFont="1"/>
    <xf numFmtId="0" fontId="9" fillId="0" borderId="0" xfId="2"/>
    <xf numFmtId="0" fontId="4" fillId="4" borderId="1" xfId="0" applyFont="1" applyFill="1" applyBorder="1" applyAlignment="1">
      <alignment horizontal="center" vertical="center"/>
    </xf>
    <xf numFmtId="44" fontId="4" fillId="5" borderId="1" xfId="4" applyFont="1" applyFill="1" applyBorder="1" applyAlignment="1" applyProtection="1">
      <alignment horizontal="right" vertical="center"/>
      <protection locked="0"/>
    </xf>
    <xf numFmtId="0" fontId="4" fillId="0" borderId="0" xfId="0" applyFont="1"/>
    <xf numFmtId="0" fontId="9" fillId="0" borderId="0" xfId="2"/>
    <xf numFmtId="0" fontId="4" fillId="4" borderId="1" xfId="0" applyFont="1" applyFill="1" applyBorder="1" applyAlignment="1">
      <alignment horizontal="center" vertical="center"/>
    </xf>
    <xf numFmtId="44" fontId="4" fillId="5" borderId="1" xfId="4" applyFont="1" applyFill="1" applyBorder="1" applyAlignment="1" applyProtection="1">
      <alignment horizontal="right" vertical="center"/>
      <protection locked="0"/>
    </xf>
    <xf numFmtId="0" fontId="4" fillId="0" borderId="0" xfId="0" applyFont="1"/>
    <xf numFmtId="0" fontId="9" fillId="0" borderId="0" xfId="2"/>
    <xf numFmtId="0" fontId="4" fillId="4" borderId="1" xfId="0" applyFont="1" applyFill="1" applyBorder="1" applyAlignment="1">
      <alignment horizontal="center" vertical="center"/>
    </xf>
    <xf numFmtId="44" fontId="4" fillId="5" borderId="1" xfId="4" applyFont="1" applyFill="1" applyBorder="1" applyAlignment="1" applyProtection="1">
      <alignment horizontal="right" vertical="center"/>
      <protection locked="0"/>
    </xf>
    <xf numFmtId="0" fontId="4" fillId="0" borderId="0" xfId="0" applyFont="1"/>
    <xf numFmtId="0" fontId="9" fillId="0" borderId="0" xfId="2"/>
    <xf numFmtId="0" fontId="4" fillId="4" borderId="1" xfId="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/>
    <xf numFmtId="0" fontId="10" fillId="0" borderId="6" xfId="0" applyFont="1" applyFill="1" applyBorder="1" applyAlignment="1" applyProtection="1">
      <alignment horizontal="center"/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center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10" xfId="0" applyFont="1" applyFill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>
      <alignment horizontal="left" vertical="top" wrapText="1"/>
    </xf>
    <xf numFmtId="0" fontId="3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left" vertical="center" wrapText="1"/>
    </xf>
    <xf numFmtId="0" fontId="0" fillId="4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165" fontId="4" fillId="4" borderId="1" xfId="1" applyNumberFormat="1" applyFont="1" applyFill="1" applyBorder="1" applyAlignment="1" applyProtection="1">
      <alignment horizontal="center" vertical="center" wrapText="1"/>
    </xf>
    <xf numFmtId="44" fontId="4" fillId="4" borderId="1" xfId="3" applyNumberFormat="1" applyFont="1" applyFill="1" applyBorder="1" applyAlignment="1" applyProtection="1">
      <alignment horizontal="center" vertical="center" wrapText="1"/>
    </xf>
    <xf numFmtId="44" fontId="4" fillId="4" borderId="1" xfId="4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44" fontId="4" fillId="4" borderId="1" xfId="3" applyFont="1" applyFill="1" applyBorder="1" applyAlignment="1" applyProtection="1">
      <alignment horizontal="right" vertical="center"/>
    </xf>
    <xf numFmtId="44" fontId="4" fillId="4" borderId="5" xfId="3" applyFont="1" applyFill="1" applyBorder="1" applyAlignment="1" applyProtection="1">
      <alignment horizontal="right" vertical="center"/>
    </xf>
    <xf numFmtId="0" fontId="0" fillId="0" borderId="4" xfId="0" applyBorder="1" applyProtection="1"/>
    <xf numFmtId="0" fontId="0" fillId="0" borderId="1" xfId="0" applyBorder="1" applyProtection="1"/>
    <xf numFmtId="0" fontId="0" fillId="0" borderId="0" xfId="0" applyProtection="1"/>
    <xf numFmtId="0" fontId="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 wrapText="1"/>
    </xf>
    <xf numFmtId="44" fontId="8" fillId="4" borderId="2" xfId="3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 wrapText="1"/>
    </xf>
    <xf numFmtId="44" fontId="8" fillId="4" borderId="1" xfId="3" applyFont="1" applyFill="1" applyBorder="1" applyAlignment="1" applyProtection="1">
      <alignment horizontal="right" vertical="center"/>
    </xf>
    <xf numFmtId="0" fontId="2" fillId="3" borderId="3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horizontal="center" vertical="center" wrapText="1"/>
    </xf>
    <xf numFmtId="44" fontId="8" fillId="4" borderId="3" xfId="3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6" fillId="0" borderId="0" xfId="0" applyFont="1" applyAlignment="1" applyProtection="1">
      <alignment wrapText="1"/>
    </xf>
    <xf numFmtId="44" fontId="6" fillId="0" borderId="0" xfId="0" applyNumberFormat="1" applyFont="1"/>
  </cellXfs>
  <cellStyles count="5">
    <cellStyle name="Čárka" xfId="1" builtinId="3"/>
    <cellStyle name="Hypertextový odkaz" xfId="2" builtinId="8"/>
    <cellStyle name="Měna" xfId="3" builtinId="4"/>
    <cellStyle name="Měna 2" xf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9</xdr:row>
      <xdr:rowOff>0</xdr:rowOff>
    </xdr:from>
    <xdr:to>
      <xdr:col>13</xdr:col>
      <xdr:colOff>295275</xdr:colOff>
      <xdr:row>9</xdr:row>
      <xdr:rowOff>304800</xdr:rowOff>
    </xdr:to>
    <xdr:sp macro="" textlink="">
      <xdr:nvSpPr>
        <xdr:cNvPr id="3117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295275</xdr:colOff>
      <xdr:row>9</xdr:row>
      <xdr:rowOff>304800</xdr:rowOff>
    </xdr:to>
    <xdr:sp macro="" textlink="">
      <xdr:nvSpPr>
        <xdr:cNvPr id="3118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295275</xdr:colOff>
      <xdr:row>9</xdr:row>
      <xdr:rowOff>304800</xdr:rowOff>
    </xdr:to>
    <xdr:sp macro="" textlink="">
      <xdr:nvSpPr>
        <xdr:cNvPr id="3119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787400</xdr:colOff>
      <xdr:row>4</xdr:row>
      <xdr:rowOff>70011</xdr:rowOff>
    </xdr:from>
    <xdr:ext cx="2946400" cy="2871983"/>
    <xdr:pic>
      <xdr:nvPicPr>
        <xdr:cNvPr id="7" name="Obrázek 6" descr="Obrázky: Korkový poznámkový blok A5 s tvrdou vazbou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72300" y="6572411"/>
          <a:ext cx="2946400" cy="2871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13</xdr:col>
      <xdr:colOff>673100</xdr:colOff>
      <xdr:row>5</xdr:row>
      <xdr:rowOff>120811</xdr:rowOff>
    </xdr:from>
    <xdr:to>
      <xdr:col>13</xdr:col>
      <xdr:colOff>4015740</xdr:colOff>
      <xdr:row>5</xdr:row>
      <xdr:rowOff>2841151</xdr:rowOff>
    </xdr:to>
    <xdr:pic>
      <xdr:nvPicPr>
        <xdr:cNvPr id="13" name="Obrázek 12" descr="Náhled produktu Dřevěná grafitová tužka GODIVA s gumou - bílá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8000" y="4883311"/>
          <a:ext cx="3342640" cy="272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215900</xdr:colOff>
      <xdr:row>6</xdr:row>
      <xdr:rowOff>177800</xdr:rowOff>
    </xdr:from>
    <xdr:to>
      <xdr:col>13</xdr:col>
      <xdr:colOff>4159250</xdr:colOff>
      <xdr:row>6</xdr:row>
      <xdr:rowOff>2806700</xdr:rowOff>
    </xdr:to>
    <xdr:pic>
      <xdr:nvPicPr>
        <xdr:cNvPr id="14" name="Obrázek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00800" y="7924800"/>
          <a:ext cx="394335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342900</xdr:colOff>
      <xdr:row>7</xdr:row>
      <xdr:rowOff>76200</xdr:rowOff>
    </xdr:from>
    <xdr:to>
      <xdr:col>13</xdr:col>
      <xdr:colOff>4290060</xdr:colOff>
      <xdr:row>7</xdr:row>
      <xdr:rowOff>2964180</xdr:rowOff>
    </xdr:to>
    <xdr:pic>
      <xdr:nvPicPr>
        <xdr:cNvPr id="15" name="Obrázek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7800" y="10807700"/>
          <a:ext cx="3947160" cy="2887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311150</xdr:colOff>
      <xdr:row>9</xdr:row>
      <xdr:rowOff>304800</xdr:rowOff>
    </xdr:to>
    <xdr:sp macro="" textlink="">
      <xdr:nvSpPr>
        <xdr:cNvPr id="23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307050" y="50546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311150</xdr:colOff>
      <xdr:row>9</xdr:row>
      <xdr:rowOff>304800</xdr:rowOff>
    </xdr:to>
    <xdr:sp macro="" textlink="">
      <xdr:nvSpPr>
        <xdr:cNvPr id="24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307050" y="50546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311150</xdr:colOff>
      <xdr:row>9</xdr:row>
      <xdr:rowOff>304800</xdr:rowOff>
    </xdr:to>
    <xdr:sp macro="" textlink="">
      <xdr:nvSpPr>
        <xdr:cNvPr id="25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307050" y="50546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311150</xdr:colOff>
      <xdr:row>9</xdr:row>
      <xdr:rowOff>304800</xdr:rowOff>
    </xdr:to>
    <xdr:sp macro="" textlink="">
      <xdr:nvSpPr>
        <xdr:cNvPr id="2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307050" y="50546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311150</xdr:colOff>
      <xdr:row>9</xdr:row>
      <xdr:rowOff>304800</xdr:rowOff>
    </xdr:to>
    <xdr:sp macro="" textlink="">
      <xdr:nvSpPr>
        <xdr:cNvPr id="2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307050" y="50546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311150</xdr:colOff>
      <xdr:row>9</xdr:row>
      <xdr:rowOff>304800</xdr:rowOff>
    </xdr:to>
    <xdr:sp macro="" textlink="">
      <xdr:nvSpPr>
        <xdr:cNvPr id="2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307050" y="50546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1295400</xdr:colOff>
      <xdr:row>8</xdr:row>
      <xdr:rowOff>22860</xdr:rowOff>
    </xdr:from>
    <xdr:to>
      <xdr:col>13</xdr:col>
      <xdr:colOff>3436620</xdr:colOff>
      <xdr:row>8</xdr:row>
      <xdr:rowOff>2964180</xdr:rowOff>
    </xdr:to>
    <xdr:pic>
      <xdr:nvPicPr>
        <xdr:cNvPr id="17" name="Obrázek 2" descr="cid:image002.png@01D504D3.7C78589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35850" y="1794510"/>
          <a:ext cx="2141220" cy="294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E1" zoomScale="70" zoomScaleNormal="70" workbookViewId="0">
      <selection activeCell="F10" sqref="F10:N11"/>
    </sheetView>
  </sheetViews>
  <sheetFormatPr defaultColWidth="9.08984375" defaultRowHeight="12.5" x14ac:dyDescent="0.25"/>
  <cols>
    <col min="1" max="1" width="5.6328125" style="5" customWidth="1"/>
    <col min="2" max="2" width="24.36328125" style="6" customWidth="1"/>
    <col min="3" max="3" width="54.08984375" style="6" customWidth="1"/>
    <col min="4" max="4" width="33.54296875" style="4" customWidth="1"/>
    <col min="5" max="5" width="31.6328125" style="4" customWidth="1"/>
    <col min="6" max="6" width="18.36328125" style="4" customWidth="1"/>
    <col min="7" max="7" width="17" style="4" customWidth="1"/>
    <col min="8" max="8" width="13.90625" style="4" customWidth="1"/>
    <col min="9" max="9" width="13.36328125" style="4" customWidth="1"/>
    <col min="10" max="10" width="13.90625" style="4" customWidth="1"/>
    <col min="11" max="11" width="14.453125" style="4" customWidth="1"/>
    <col min="12" max="12" width="14.36328125" style="4" customWidth="1"/>
    <col min="13" max="13" width="15.08984375" style="4" customWidth="1"/>
    <col min="14" max="14" width="66.08984375" style="4" customWidth="1"/>
    <col min="15" max="16384" width="9.08984375" style="4"/>
  </cols>
  <sheetData>
    <row r="1" spans="1:17" ht="17" x14ac:dyDescent="0.25">
      <c r="B1" s="44" t="s">
        <v>35</v>
      </c>
      <c r="C1" s="45"/>
      <c r="D1" s="46"/>
      <c r="E1" s="46"/>
      <c r="F1" s="46"/>
      <c r="G1" s="46"/>
    </row>
    <row r="2" spans="1:17" s="3" customFormat="1" ht="17" x14ac:dyDescent="0.5">
      <c r="A2" s="1"/>
      <c r="B2" s="47" t="s">
        <v>8</v>
      </c>
      <c r="C2" s="47"/>
      <c r="D2" s="48"/>
      <c r="E2" s="48"/>
      <c r="F2" s="48"/>
      <c r="G2" s="48"/>
      <c r="H2" s="9"/>
      <c r="I2" s="9"/>
      <c r="N2" s="11"/>
    </row>
    <row r="3" spans="1:17" x14ac:dyDescent="0.25">
      <c r="B3" s="45"/>
      <c r="C3" s="45"/>
      <c r="D3" s="46"/>
      <c r="E3" s="46"/>
      <c r="F3" s="46"/>
      <c r="G3" s="46"/>
      <c r="H3" s="9"/>
      <c r="I3" s="9"/>
      <c r="K3" s="77"/>
      <c r="L3" s="77"/>
      <c r="M3" s="77"/>
    </row>
    <row r="4" spans="1:17" s="3" customFormat="1" ht="93" customHeight="1" x14ac:dyDescent="0.25">
      <c r="A4" s="12" t="s">
        <v>0</v>
      </c>
      <c r="B4" s="49" t="s">
        <v>4</v>
      </c>
      <c r="C4" s="49" t="s">
        <v>7</v>
      </c>
      <c r="D4" s="50" t="s">
        <v>17</v>
      </c>
      <c r="E4" s="50"/>
      <c r="F4" s="49" t="s">
        <v>12</v>
      </c>
      <c r="G4" s="49" t="s">
        <v>20</v>
      </c>
      <c r="H4" s="49" t="s">
        <v>2</v>
      </c>
      <c r="I4" s="49" t="s">
        <v>14</v>
      </c>
      <c r="J4" s="49" t="s">
        <v>1</v>
      </c>
      <c r="K4" s="49" t="s">
        <v>5</v>
      </c>
      <c r="L4" s="49" t="s">
        <v>14</v>
      </c>
      <c r="M4" s="49" t="s">
        <v>6</v>
      </c>
      <c r="N4" s="49" t="s">
        <v>16</v>
      </c>
      <c r="O4" s="58"/>
    </row>
    <row r="5" spans="1:17" s="3" customFormat="1" ht="234.65" customHeight="1" x14ac:dyDescent="0.25">
      <c r="A5" s="14">
        <v>1</v>
      </c>
      <c r="B5" s="51" t="s">
        <v>18</v>
      </c>
      <c r="C5" s="51" t="s">
        <v>19</v>
      </c>
      <c r="D5" s="52" t="s">
        <v>21</v>
      </c>
      <c r="E5" s="53"/>
      <c r="F5" s="54">
        <v>350</v>
      </c>
      <c r="G5" s="55">
        <v>170</v>
      </c>
      <c r="H5" s="15"/>
      <c r="I5" s="59">
        <f>H5*0.21</f>
        <v>0</v>
      </c>
      <c r="J5" s="59">
        <f>SUM(H5:I5)</f>
        <v>0</v>
      </c>
      <c r="K5" s="59">
        <f>F5*H5</f>
        <v>0</v>
      </c>
      <c r="L5" s="59">
        <f>I5*F5</f>
        <v>0</v>
      </c>
      <c r="M5" s="60">
        <f>H5*1.21*F5</f>
        <v>0</v>
      </c>
      <c r="N5" s="61"/>
      <c r="Q5" s="13"/>
    </row>
    <row r="6" spans="1:17" s="3" customFormat="1" ht="234.65" customHeight="1" x14ac:dyDescent="0.25">
      <c r="A6" s="18">
        <v>2</v>
      </c>
      <c r="B6" s="51" t="s">
        <v>22</v>
      </c>
      <c r="C6" s="51" t="s">
        <v>23</v>
      </c>
      <c r="D6" s="52" t="s">
        <v>24</v>
      </c>
      <c r="E6" s="53"/>
      <c r="F6" s="54">
        <v>800</v>
      </c>
      <c r="G6" s="56">
        <v>10</v>
      </c>
      <c r="H6" s="19"/>
      <c r="I6" s="59">
        <f>H6*0.21</f>
        <v>0</v>
      </c>
      <c r="J6" s="59">
        <f>SUM(H6:I6)</f>
        <v>0</v>
      </c>
      <c r="K6" s="59">
        <f>F6*H6</f>
        <v>0</v>
      </c>
      <c r="L6" s="59">
        <f>I6*F6</f>
        <v>0</v>
      </c>
      <c r="M6" s="60">
        <f>H6*1.21*F6</f>
        <v>0</v>
      </c>
      <c r="N6" s="62"/>
      <c r="O6" s="16"/>
      <c r="P6" s="16"/>
      <c r="Q6" s="17"/>
    </row>
    <row r="7" spans="1:17" s="3" customFormat="1" ht="234.65" customHeight="1" x14ac:dyDescent="0.25">
      <c r="A7" s="22">
        <v>3</v>
      </c>
      <c r="B7" s="51" t="s">
        <v>25</v>
      </c>
      <c r="C7" s="51" t="s">
        <v>26</v>
      </c>
      <c r="D7" s="57" t="s">
        <v>27</v>
      </c>
      <c r="E7" s="53"/>
      <c r="F7" s="54">
        <v>800</v>
      </c>
      <c r="G7" s="56">
        <v>17</v>
      </c>
      <c r="H7" s="23"/>
      <c r="I7" s="59">
        <f>H7*0.21</f>
        <v>0</v>
      </c>
      <c r="J7" s="59">
        <f>SUM(H7:I7)</f>
        <v>0</v>
      </c>
      <c r="K7" s="59">
        <f>F7*H7</f>
        <v>0</v>
      </c>
      <c r="L7" s="59">
        <f>I7*F7</f>
        <v>0</v>
      </c>
      <c r="M7" s="60">
        <f>H7*1.21*F7</f>
        <v>0</v>
      </c>
      <c r="N7" s="62"/>
      <c r="O7" s="20"/>
      <c r="P7" s="20"/>
      <c r="Q7" s="21"/>
    </row>
    <row r="8" spans="1:17" s="3" customFormat="1" ht="234.65" customHeight="1" x14ac:dyDescent="0.25">
      <c r="A8" s="26">
        <v>4</v>
      </c>
      <c r="B8" s="51" t="s">
        <v>28</v>
      </c>
      <c r="C8" s="51" t="s">
        <v>29</v>
      </c>
      <c r="D8" s="57" t="s">
        <v>30</v>
      </c>
      <c r="E8" s="53"/>
      <c r="F8" s="54">
        <v>400</v>
      </c>
      <c r="G8" s="56">
        <v>160</v>
      </c>
      <c r="H8" s="27"/>
      <c r="I8" s="59">
        <f>H8*0.21</f>
        <v>0</v>
      </c>
      <c r="J8" s="59">
        <f>SUM(H8:I8)</f>
        <v>0</v>
      </c>
      <c r="K8" s="59">
        <f>F8*H8</f>
        <v>0</v>
      </c>
      <c r="L8" s="59">
        <f>I8*F8</f>
        <v>0</v>
      </c>
      <c r="M8" s="60">
        <f>H8*1.21*F8</f>
        <v>0</v>
      </c>
      <c r="N8" s="62"/>
      <c r="O8" s="24"/>
      <c r="P8" s="24"/>
      <c r="Q8" s="25"/>
    </row>
    <row r="9" spans="1:17" s="28" customFormat="1" ht="234.65" customHeight="1" x14ac:dyDescent="0.25">
      <c r="A9" s="30">
        <v>1</v>
      </c>
      <c r="B9" s="51" t="s">
        <v>36</v>
      </c>
      <c r="C9" s="51" t="s">
        <v>37</v>
      </c>
      <c r="D9" s="52" t="s">
        <v>38</v>
      </c>
      <c r="E9" s="53"/>
      <c r="F9" s="54">
        <v>550</v>
      </c>
      <c r="G9" s="55">
        <v>60</v>
      </c>
      <c r="H9" s="15"/>
      <c r="I9" s="59">
        <f>H9*0.21</f>
        <v>0</v>
      </c>
      <c r="J9" s="59">
        <f>SUM(H9:I9)</f>
        <v>0</v>
      </c>
      <c r="K9" s="59">
        <f>F9*H9</f>
        <v>0</v>
      </c>
      <c r="L9" s="59">
        <f>I9*F9</f>
        <v>0</v>
      </c>
      <c r="M9" s="60">
        <f>H9*1.21*F9</f>
        <v>0</v>
      </c>
      <c r="N9" s="63"/>
      <c r="Q9" s="29"/>
    </row>
    <row r="10" spans="1:17" s="8" customFormat="1" ht="36" customHeight="1" x14ac:dyDescent="0.25">
      <c r="A10" s="64" t="s">
        <v>9</v>
      </c>
      <c r="B10" s="65"/>
      <c r="C10" s="65"/>
      <c r="D10" s="66" t="s">
        <v>10</v>
      </c>
      <c r="E10" s="67">
        <f>SUM(K5:K9)</f>
        <v>0</v>
      </c>
      <c r="F10" s="35" t="s">
        <v>31</v>
      </c>
      <c r="G10" s="36"/>
      <c r="H10" s="36"/>
      <c r="I10" s="36"/>
      <c r="J10" s="36"/>
      <c r="K10" s="36"/>
      <c r="L10" s="36"/>
      <c r="M10" s="36"/>
      <c r="N10" s="37"/>
    </row>
    <row r="11" spans="1:17" s="8" customFormat="1" ht="36" customHeight="1" x14ac:dyDescent="0.25">
      <c r="A11" s="68"/>
      <c r="B11" s="68"/>
      <c r="C11" s="68"/>
      <c r="D11" s="69" t="s">
        <v>3</v>
      </c>
      <c r="E11" s="70">
        <f>SUM(L5:L9)</f>
        <v>0</v>
      </c>
      <c r="F11" s="38"/>
      <c r="G11" s="39"/>
      <c r="H11" s="39"/>
      <c r="I11" s="39"/>
      <c r="J11" s="39"/>
      <c r="K11" s="39"/>
      <c r="L11" s="39"/>
      <c r="M11" s="39"/>
      <c r="N11" s="40"/>
    </row>
    <row r="12" spans="1:17" s="8" customFormat="1" ht="65" customHeight="1" thickBot="1" x14ac:dyDescent="0.3">
      <c r="A12" s="71"/>
      <c r="B12" s="71"/>
      <c r="C12" s="71"/>
      <c r="D12" s="72" t="s">
        <v>11</v>
      </c>
      <c r="E12" s="73">
        <f>SUM(M5:M9)</f>
        <v>0</v>
      </c>
      <c r="F12" s="41" t="s">
        <v>32</v>
      </c>
      <c r="G12" s="42"/>
      <c r="H12" s="42"/>
      <c r="I12" s="42"/>
      <c r="J12" s="42"/>
      <c r="K12" s="42"/>
      <c r="L12" s="42"/>
      <c r="M12" s="42"/>
      <c r="N12" s="43"/>
    </row>
    <row r="13" spans="1:17" s="3" customFormat="1" ht="15" thickTop="1" x14ac:dyDescent="0.35">
      <c r="A13" s="74"/>
      <c r="B13" s="45"/>
      <c r="C13" s="45"/>
      <c r="D13" s="75"/>
      <c r="E13" s="75"/>
      <c r="F13" s="2"/>
      <c r="G13" s="2"/>
      <c r="H13" s="4"/>
      <c r="I13" s="4"/>
      <c r="J13" s="4"/>
      <c r="K13" s="4"/>
      <c r="L13" s="4"/>
      <c r="M13" s="4"/>
      <c r="N13"/>
    </row>
    <row r="14" spans="1:17" s="3" customFormat="1" ht="14.5" x14ac:dyDescent="0.35">
      <c r="A14" s="31" t="s">
        <v>13</v>
      </c>
      <c r="B14" s="32" t="s">
        <v>15</v>
      </c>
      <c r="C14" s="45"/>
      <c r="D14" s="75"/>
      <c r="E14" s="75"/>
      <c r="F14" s="2"/>
      <c r="G14" s="2"/>
      <c r="H14" s="4"/>
      <c r="I14" s="4"/>
      <c r="J14" s="4"/>
      <c r="K14" s="4"/>
      <c r="L14" s="4"/>
      <c r="M14" s="4"/>
      <c r="N14"/>
    </row>
    <row r="15" spans="1:17" s="3" customFormat="1" x14ac:dyDescent="0.25">
      <c r="A15" s="33" t="s">
        <v>33</v>
      </c>
      <c r="B15" s="34" t="s">
        <v>34</v>
      </c>
      <c r="C15" s="45"/>
      <c r="D15" s="76"/>
      <c r="E15" s="76"/>
      <c r="F15" s="7"/>
      <c r="G15" s="7"/>
      <c r="H15" s="4"/>
      <c r="I15" s="4"/>
      <c r="J15" s="4"/>
      <c r="K15" s="4"/>
      <c r="L15" s="4"/>
      <c r="M15" s="4"/>
      <c r="N15"/>
    </row>
    <row r="16" spans="1:17" s="3" customFormat="1" x14ac:dyDescent="0.25">
      <c r="A16" s="58"/>
      <c r="B16" s="58"/>
      <c r="C16" s="45"/>
      <c r="D16" s="76"/>
      <c r="E16" s="76"/>
      <c r="F16" s="7"/>
      <c r="G16" s="7"/>
      <c r="H16" s="4"/>
      <c r="I16" s="4"/>
      <c r="J16" s="4"/>
      <c r="K16" s="4"/>
      <c r="L16" s="4"/>
      <c r="M16" s="4"/>
      <c r="N16"/>
    </row>
    <row r="17" spans="1:14" s="3" customFormat="1" x14ac:dyDescent="0.25">
      <c r="C17" s="6"/>
      <c r="D17" s="7"/>
      <c r="E17" s="7"/>
      <c r="F17" s="7"/>
      <c r="G17" s="7"/>
      <c r="H17" s="4"/>
      <c r="I17" s="4"/>
      <c r="J17" s="4"/>
      <c r="K17" s="4"/>
      <c r="L17" s="4"/>
      <c r="M17" s="4"/>
      <c r="N17"/>
    </row>
    <row r="18" spans="1:14" s="3" customFormat="1" x14ac:dyDescent="0.25">
      <c r="A18" s="5"/>
      <c r="B18" s="10"/>
      <c r="C18" s="6"/>
      <c r="D18" s="7"/>
      <c r="E18" s="7"/>
      <c r="F18" s="7"/>
      <c r="G18" s="7"/>
      <c r="H18" s="4"/>
      <c r="I18" s="4"/>
      <c r="J18" s="4"/>
      <c r="K18" s="4"/>
      <c r="L18" s="4"/>
      <c r="M18" s="4"/>
      <c r="N18"/>
    </row>
    <row r="19" spans="1:14" s="3" customFormat="1" x14ac:dyDescent="0.25">
      <c r="A19" s="5"/>
      <c r="B19" s="6"/>
      <c r="C19" s="6"/>
      <c r="D19" s="7"/>
      <c r="E19" s="7"/>
      <c r="F19" s="7"/>
      <c r="G19" s="7"/>
      <c r="H19" s="4"/>
      <c r="I19" s="4"/>
      <c r="J19" s="4"/>
      <c r="K19" s="4"/>
      <c r="L19" s="4"/>
      <c r="M19" s="4"/>
      <c r="N19"/>
    </row>
  </sheetData>
  <sheetProtection password="CB25" sheet="1" objects="1" scenarios="1" selectLockedCells="1"/>
  <mergeCells count="9">
    <mergeCell ref="F10:N11"/>
    <mergeCell ref="F12:N12"/>
    <mergeCell ref="A10:C12"/>
    <mergeCell ref="D4:E4"/>
    <mergeCell ref="D5:E5"/>
    <mergeCell ref="D6:E6"/>
    <mergeCell ref="D7:E7"/>
    <mergeCell ref="D8:E8"/>
    <mergeCell ref="D9:E9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Krpálková Ivana Bc.</cp:lastModifiedBy>
  <cp:lastPrinted>2022-08-08T10:11:02Z</cp:lastPrinted>
  <dcterms:created xsi:type="dcterms:W3CDTF">1997-01-24T11:07:25Z</dcterms:created>
  <dcterms:modified xsi:type="dcterms:W3CDTF">2024-02-14T14:39:01Z</dcterms:modified>
</cp:coreProperties>
</file>