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40" activeTab="0"/>
  </bookViews>
  <sheets>
    <sheet name="Harmonogram plnění" sheetId="4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<sst xmlns="http://schemas.openxmlformats.org/spreadsheetml/2006/main" count="18" uniqueCount="18">
  <si>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rok</t>
  </si>
  <si>
    <t>měsíc</t>
  </si>
  <si>
    <t>zahájení</t>
  </si>
  <si>
    <t>ukončení</t>
  </si>
  <si>
    <t>Harmonogram plnění</t>
  </si>
  <si>
    <t>Poznámky:</t>
  </si>
  <si>
    <t>Předání a převzetí dokončeného plnění (v případě části 3 i zaškolení) musí být provedeno před uplynutím shora uvedené lhůty plnění.</t>
  </si>
  <si>
    <t>část 1 - Stavební úpravy budov Komenského 10 a Masarykovo nám. 10, Jihlava</t>
  </si>
  <si>
    <t>část 2 - Svítidla a osvětlení</t>
  </si>
  <si>
    <t>část 3 - AV technika</t>
  </si>
  <si>
    <t>týden</t>
  </si>
  <si>
    <r>
      <rPr>
        <sz val="10"/>
        <color theme="1"/>
        <rFont val="Calibri"/>
        <family val="2"/>
        <scheme val="minor"/>
      </rPr>
      <t xml:space="preserve">Veřejná zakázka </t>
    </r>
    <r>
      <rPr>
        <b/>
        <sz val="10"/>
        <color theme="1"/>
        <rFont val="Calibri"/>
        <family val="2"/>
        <scheme val="minor"/>
      </rPr>
      <t>Revitalizace prostor Oblastní galerie Vysočiny</t>
    </r>
  </si>
  <si>
    <t>den</t>
  </si>
  <si>
    <t>Po uzavření smluv s dodavateli vybranými pro plnění jednotlivých částí veřejné zakázky zadavatel svolá společnou koordinační schůzku s těmito dodavateli k upřesnění dílčích termínů a detailů plnění pro zajištění vzájemné koordinace a zdárného navázání a propojení plnění jednotlivých částí veřejné zakázky a navázání komunikace mezi dodavateli. Zadavatel předpokládá, že k této schůzce dojde v průběhu 26. týdne (tj. v týdnu od 24. 6. 2024). Účast dodavatelů vybraných pro plnění jednotlivých částí veřejné zakázky na této schůzce je závazná.</t>
  </si>
  <si>
    <t>Koordinanční  schůzka</t>
  </si>
  <si>
    <t>Výhrady změny uvedených termínů jsou popsány v čl. 5 a čl. 20 písm. a) a b) Zadávací dokumentace.</t>
  </si>
  <si>
    <r>
      <rPr>
        <b/>
        <sz val="10"/>
        <color theme="1"/>
        <rFont val="Calibri"/>
        <family val="2"/>
        <scheme val="minor"/>
      </rPr>
      <t>Příloha č. 2</t>
    </r>
    <r>
      <rPr>
        <sz val="10"/>
        <color theme="1"/>
        <rFont val="Calibri"/>
        <family val="2"/>
        <scheme val="minor"/>
      </rPr>
      <t xml:space="preserve"> Zadávací dokumentace/smlouvy - </t>
    </r>
    <r>
      <rPr>
        <b/>
        <sz val="10"/>
        <color theme="1"/>
        <rFont val="Calibri"/>
        <family val="2"/>
        <scheme val="minor"/>
      </rPr>
      <t>Harmonogram plnění veřejné zakázky</t>
    </r>
  </si>
  <si>
    <t>Dodavatelé vybraní pro plnění jednotlivých částí veřejné zakázky jsou zavázáni ke vzájemné spolupráci a ke společné koordinaci při plnění veřejné zakázky, jejíž potřeba může být vyžadována i mimo lhůty plnění uvedené pro příslušnou část veřejné zakázky v harmonogramu plnění.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</si>
</sst>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"/>
    <numFmt numFmtId="165" formatCode="dd"/>
    <numFmt numFmtId="166" formatCode="mmmm"/>
    <numFmt numFmtId="167" formatCode="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EDCCCB"/>
        <bgColor indexed="64"/>
      </patternFill>
    </fill>
    <fill>
      <patternFill patternType="solid">
        <fgColor rgb="FFFBD1AF"/>
        <bgColor indexed="64"/>
      </patternFill>
    </fill>
    <fill>
      <patternFill patternType="solid">
        <fgColor rgb="FFB4DE8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ashed"/>
      <right style="dashed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14" fontId="2" fillId="0" borderId="1" xfId="0" applyNumberFormat="1" applyFont="1" applyFill="1" applyBorder="1" applyAlignment="1">
      <alignment vertical="top"/>
    </xf>
    <xf numFmtId="14" fontId="2" fillId="0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top"/>
    </xf>
    <xf numFmtId="14" fontId="8" fillId="0" borderId="6" xfId="0" applyNumberFormat="1" applyFont="1" applyFill="1" applyBorder="1" applyAlignment="1">
      <alignment vertical="center"/>
    </xf>
    <xf numFmtId="14" fontId="2" fillId="0" borderId="7" xfId="0" applyNumberFormat="1" applyFont="1" applyFill="1" applyBorder="1" applyAlignment="1">
      <alignment vertical="center"/>
    </xf>
    <xf numFmtId="14" fontId="3" fillId="0" borderId="7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7" xfId="0" applyBorder="1"/>
    <xf numFmtId="165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7" fontId="3" fillId="0" borderId="8" xfId="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 wrapText="1"/>
    </xf>
    <xf numFmtId="14" fontId="3" fillId="2" borderId="8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vertical="center"/>
    </xf>
    <xf numFmtId="14" fontId="8" fillId="4" borderId="9" xfId="0" applyNumberFormat="1" applyFont="1" applyFill="1" applyBorder="1" applyAlignment="1">
      <alignment horizontal="center" vertical="center"/>
    </xf>
    <xf numFmtId="14" fontId="8" fillId="4" borderId="10" xfId="0" applyNumberFormat="1" applyFont="1" applyFill="1" applyBorder="1" applyAlignment="1">
      <alignment horizontal="center" vertical="center"/>
    </xf>
    <xf numFmtId="14" fontId="3" fillId="5" borderId="13" xfId="0" applyNumberFormat="1" applyFont="1" applyFill="1" applyBorder="1" applyAlignment="1">
      <alignment horizontal="center" vertical="center" wrapText="1"/>
    </xf>
    <xf numFmtId="14" fontId="3" fillId="5" borderId="17" xfId="0" applyNumberFormat="1" applyFont="1" applyFill="1" applyBorder="1" applyAlignment="1">
      <alignment horizontal="center" vertical="center" wrapText="1"/>
    </xf>
    <xf numFmtId="14" fontId="3" fillId="5" borderId="14" xfId="0" applyNumberFormat="1" applyFont="1" applyFill="1" applyBorder="1" applyAlignment="1">
      <alignment horizontal="center" vertical="center" wrapText="1"/>
    </xf>
    <xf numFmtId="14" fontId="3" fillId="5" borderId="15" xfId="0" applyNumberFormat="1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 wrapText="1"/>
    </xf>
    <xf numFmtId="14" fontId="3" fillId="5" borderId="16" xfId="0" applyNumberFormat="1" applyFont="1" applyFill="1" applyBorder="1" applyAlignment="1">
      <alignment horizontal="center" vertical="center" wrapText="1"/>
    </xf>
    <xf numFmtId="14" fontId="3" fillId="5" borderId="11" xfId="0" applyNumberFormat="1" applyFont="1" applyFill="1" applyBorder="1" applyAlignment="1">
      <alignment horizontal="center" vertical="center" wrapText="1"/>
    </xf>
    <xf numFmtId="14" fontId="3" fillId="5" borderId="18" xfId="0" applyNumberFormat="1" applyFont="1" applyFill="1" applyBorder="1" applyAlignment="1">
      <alignment horizontal="center" vertical="center" wrapText="1"/>
    </xf>
    <xf numFmtId="14" fontId="3" fillId="5" borderId="12" xfId="0" applyNumberFormat="1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/>
    </xf>
    <xf numFmtId="14" fontId="3" fillId="3" borderId="18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7"/>
  <sheetViews>
    <sheetView tabSelected="1"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IF18" sqref="IF18"/>
    </sheetView>
  </sheetViews>
  <sheetFormatPr defaultColWidth="9.140625" defaultRowHeight="15" outlineLevelCol="1"/>
  <cols>
    <col min="1" max="1" width="5.421875" style="0" customWidth="1"/>
    <col min="2" max="2" width="8.7109375" style="0" customWidth="1"/>
    <col min="3" max="4" width="8.28125" style="0" bestFit="1" customWidth="1"/>
    <col min="5" max="5" width="2.28125" style="0" customWidth="1"/>
    <col min="6" max="8" width="2.28125" style="0" customWidth="1" outlineLevel="1"/>
    <col min="9" max="18" width="2.28125" style="0" customWidth="1"/>
    <col min="19" max="179" width="2.28125" style="0" hidden="1" customWidth="1" outlineLevel="1"/>
    <col min="180" max="180" width="2.28125" style="0" customWidth="1" collapsed="1"/>
    <col min="181" max="207" width="2.28125" style="0" customWidth="1"/>
    <col min="208" max="249" width="2.28125" style="0" hidden="1" customWidth="1" outlineLevel="1"/>
    <col min="250" max="250" width="2.28125" style="0" customWidth="1" collapsed="1"/>
    <col min="251" max="254" width="2.28125" style="0" customWidth="1"/>
  </cols>
  <sheetData>
    <row r="1" spans="1:73" ht="1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</row>
    <row r="2" spans="1:254" ht="1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</row>
    <row r="3" ht="15">
      <c r="L3" s="14"/>
    </row>
    <row r="4" spans="1:254" ht="14.5" customHeight="1">
      <c r="A4" s="31" t="s">
        <v>4</v>
      </c>
      <c r="B4" s="32"/>
      <c r="C4" s="27" t="s">
        <v>0</v>
      </c>
      <c r="D4" s="28"/>
      <c r="E4" s="37">
        <f>E7</f>
        <v>45467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9"/>
      <c r="GN4" s="37">
        <f>GN7</f>
        <v>45658</v>
      </c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9"/>
    </row>
    <row r="5" spans="1:254" ht="14.5" customHeight="1">
      <c r="A5" s="33"/>
      <c r="B5" s="34"/>
      <c r="C5" s="29" t="s">
        <v>1</v>
      </c>
      <c r="D5" s="30"/>
      <c r="E5" s="20">
        <f>E7</f>
        <v>45467</v>
      </c>
      <c r="F5" s="21"/>
      <c r="G5" s="21"/>
      <c r="H5" s="21"/>
      <c r="I5" s="21"/>
      <c r="J5" s="21"/>
      <c r="K5" s="22"/>
      <c r="L5" s="20">
        <f>L7</f>
        <v>45474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  <c r="AQ5" s="20">
        <f>AQ7</f>
        <v>45505</v>
      </c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2"/>
      <c r="BV5" s="20">
        <f>BV7</f>
        <v>45536</v>
      </c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2"/>
      <c r="CZ5" s="20">
        <f>CZ7</f>
        <v>45566</v>
      </c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2"/>
      <c r="EE5" s="20">
        <f>EE7</f>
        <v>45597</v>
      </c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2"/>
      <c r="FI5" s="20">
        <f>FI7</f>
        <v>45627</v>
      </c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2"/>
      <c r="GN5" s="20">
        <f>GN7</f>
        <v>45658</v>
      </c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2"/>
      <c r="HS5" s="20">
        <f>HS7</f>
        <v>45689</v>
      </c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2"/>
    </row>
    <row r="6" spans="1:254" ht="14.5" customHeight="1">
      <c r="A6" s="33"/>
      <c r="B6" s="34"/>
      <c r="C6" s="25" t="s">
        <v>10</v>
      </c>
      <c r="D6" s="26"/>
      <c r="E6" s="17">
        <f>WEEKNUM(E7)</f>
        <v>26</v>
      </c>
      <c r="F6" s="18"/>
      <c r="G6" s="18"/>
      <c r="H6" s="18"/>
      <c r="I6" s="18"/>
      <c r="J6" s="18"/>
      <c r="K6" s="19"/>
      <c r="L6" s="17">
        <f>WEEKNUM(L7)</f>
        <v>27</v>
      </c>
      <c r="M6" s="18"/>
      <c r="N6" s="18"/>
      <c r="O6" s="18"/>
      <c r="P6" s="18"/>
      <c r="Q6" s="18"/>
      <c r="R6" s="19"/>
      <c r="S6" s="17">
        <f>WEEKNUM(L7+7)</f>
        <v>28</v>
      </c>
      <c r="T6" s="18"/>
      <c r="U6" s="18"/>
      <c r="V6" s="18"/>
      <c r="W6" s="18"/>
      <c r="X6" s="18"/>
      <c r="Y6" s="19"/>
      <c r="Z6" s="17">
        <f>WEEKNUM(L7+14)</f>
        <v>29</v>
      </c>
      <c r="AA6" s="18"/>
      <c r="AB6" s="18"/>
      <c r="AC6" s="18"/>
      <c r="AD6" s="18"/>
      <c r="AE6" s="18"/>
      <c r="AF6" s="19"/>
      <c r="AG6" s="17">
        <f>WEEKNUM(L7+21)</f>
        <v>30</v>
      </c>
      <c r="AH6" s="18"/>
      <c r="AI6" s="18"/>
      <c r="AJ6" s="18"/>
      <c r="AK6" s="18"/>
      <c r="AL6" s="18"/>
      <c r="AM6" s="19"/>
      <c r="AN6" s="17">
        <f>WEEKNUM(L7+28)</f>
        <v>31</v>
      </c>
      <c r="AO6" s="18"/>
      <c r="AP6" s="18"/>
      <c r="AQ6" s="18"/>
      <c r="AR6" s="18"/>
      <c r="AS6" s="18"/>
      <c r="AT6" s="19"/>
      <c r="AU6" s="17">
        <f>WEEKNUM(L7+35)</f>
        <v>32</v>
      </c>
      <c r="AV6" s="18"/>
      <c r="AW6" s="18"/>
      <c r="AX6" s="18"/>
      <c r="AY6" s="18"/>
      <c r="AZ6" s="18"/>
      <c r="BA6" s="19"/>
      <c r="BB6" s="17">
        <f>WEEKNUM(L7+42)</f>
        <v>33</v>
      </c>
      <c r="BC6" s="18"/>
      <c r="BD6" s="18"/>
      <c r="BE6" s="18"/>
      <c r="BF6" s="18"/>
      <c r="BG6" s="18"/>
      <c r="BH6" s="19"/>
      <c r="BI6" s="17">
        <f>WEEKNUM(L7+49)</f>
        <v>34</v>
      </c>
      <c r="BJ6" s="18"/>
      <c r="BK6" s="18"/>
      <c r="BL6" s="18"/>
      <c r="BM6" s="18"/>
      <c r="BN6" s="18"/>
      <c r="BO6" s="19"/>
      <c r="BP6" s="17">
        <f>WEEKNUM(L7+56)</f>
        <v>35</v>
      </c>
      <c r="BQ6" s="18"/>
      <c r="BR6" s="18"/>
      <c r="BS6" s="18"/>
      <c r="BT6" s="18"/>
      <c r="BU6" s="18"/>
      <c r="BV6" s="19"/>
      <c r="BW6" s="17">
        <f>WEEKNUM(L7+63)</f>
        <v>36</v>
      </c>
      <c r="BX6" s="18"/>
      <c r="BY6" s="18"/>
      <c r="BZ6" s="18"/>
      <c r="CA6" s="18"/>
      <c r="CB6" s="18"/>
      <c r="CC6" s="19"/>
      <c r="CD6" s="17">
        <f>WEEKNUM(L7+70)</f>
        <v>37</v>
      </c>
      <c r="CE6" s="18"/>
      <c r="CF6" s="18"/>
      <c r="CG6" s="18"/>
      <c r="CH6" s="18"/>
      <c r="CI6" s="18"/>
      <c r="CJ6" s="19"/>
      <c r="CK6" s="17">
        <f>WEEKNUM(L7+77)</f>
        <v>38</v>
      </c>
      <c r="CL6" s="18"/>
      <c r="CM6" s="18"/>
      <c r="CN6" s="18"/>
      <c r="CO6" s="18"/>
      <c r="CP6" s="18"/>
      <c r="CQ6" s="19"/>
      <c r="CR6" s="17">
        <f>WEEKNUM(L7+84)</f>
        <v>39</v>
      </c>
      <c r="CS6" s="18"/>
      <c r="CT6" s="18"/>
      <c r="CU6" s="18"/>
      <c r="CV6" s="18"/>
      <c r="CW6" s="18"/>
      <c r="CX6" s="19"/>
      <c r="CY6" s="17">
        <f>WEEKNUM(L7+91)</f>
        <v>40</v>
      </c>
      <c r="CZ6" s="18"/>
      <c r="DA6" s="18"/>
      <c r="DB6" s="18"/>
      <c r="DC6" s="18"/>
      <c r="DD6" s="18"/>
      <c r="DE6" s="19"/>
      <c r="DF6" s="17">
        <f>WEEKNUM(L7+98)</f>
        <v>41</v>
      </c>
      <c r="DG6" s="18"/>
      <c r="DH6" s="18"/>
      <c r="DI6" s="18"/>
      <c r="DJ6" s="18"/>
      <c r="DK6" s="18"/>
      <c r="DL6" s="19"/>
      <c r="DM6" s="17">
        <f>WEEKNUM(L7+105)</f>
        <v>42</v>
      </c>
      <c r="DN6" s="18"/>
      <c r="DO6" s="18"/>
      <c r="DP6" s="18"/>
      <c r="DQ6" s="18"/>
      <c r="DR6" s="18"/>
      <c r="DS6" s="19"/>
      <c r="DT6" s="17">
        <f>WEEKNUM(L7+112)</f>
        <v>43</v>
      </c>
      <c r="DU6" s="18"/>
      <c r="DV6" s="18"/>
      <c r="DW6" s="18"/>
      <c r="DX6" s="18"/>
      <c r="DY6" s="18"/>
      <c r="DZ6" s="19"/>
      <c r="EA6" s="17">
        <f>WEEKNUM(L7+119)</f>
        <v>44</v>
      </c>
      <c r="EB6" s="18"/>
      <c r="EC6" s="18"/>
      <c r="ED6" s="18"/>
      <c r="EE6" s="18"/>
      <c r="EF6" s="18"/>
      <c r="EG6" s="19"/>
      <c r="EH6" s="17">
        <f>WEEKNUM(L7+126)</f>
        <v>45</v>
      </c>
      <c r="EI6" s="18"/>
      <c r="EJ6" s="18"/>
      <c r="EK6" s="18"/>
      <c r="EL6" s="18"/>
      <c r="EM6" s="18"/>
      <c r="EN6" s="19"/>
      <c r="EO6" s="17">
        <f>WEEKNUM(L7+133)</f>
        <v>46</v>
      </c>
      <c r="EP6" s="18"/>
      <c r="EQ6" s="18"/>
      <c r="ER6" s="18"/>
      <c r="ES6" s="18"/>
      <c r="ET6" s="18"/>
      <c r="EU6" s="19"/>
      <c r="EV6" s="17">
        <f>WEEKNUM(L7+140)</f>
        <v>47</v>
      </c>
      <c r="EW6" s="18"/>
      <c r="EX6" s="18"/>
      <c r="EY6" s="18"/>
      <c r="EZ6" s="18"/>
      <c r="FA6" s="18"/>
      <c r="FB6" s="19"/>
      <c r="FC6" s="17">
        <f>WEEKNUM(L7+147)</f>
        <v>48</v>
      </c>
      <c r="FD6" s="18"/>
      <c r="FE6" s="18"/>
      <c r="FF6" s="18"/>
      <c r="FG6" s="18"/>
      <c r="FH6" s="18"/>
      <c r="FI6" s="19"/>
      <c r="FJ6" s="17">
        <f>WEEKNUM(L7+154)</f>
        <v>49</v>
      </c>
      <c r="FK6" s="18"/>
      <c r="FL6" s="18"/>
      <c r="FM6" s="18"/>
      <c r="FN6" s="18"/>
      <c r="FO6" s="18"/>
      <c r="FP6" s="19"/>
      <c r="FQ6" s="17">
        <f>WEEKNUM(L7+161)</f>
        <v>50</v>
      </c>
      <c r="FR6" s="18"/>
      <c r="FS6" s="18"/>
      <c r="FT6" s="18"/>
      <c r="FU6" s="18"/>
      <c r="FV6" s="18"/>
      <c r="FW6" s="19"/>
      <c r="FX6" s="17">
        <f>WEEKNUM(L7+168)</f>
        <v>51</v>
      </c>
      <c r="FY6" s="18"/>
      <c r="FZ6" s="18"/>
      <c r="GA6" s="18"/>
      <c r="GB6" s="18"/>
      <c r="GC6" s="18"/>
      <c r="GD6" s="19"/>
      <c r="GE6" s="17">
        <f>WEEKNUM(L7+175)</f>
        <v>52</v>
      </c>
      <c r="GF6" s="18"/>
      <c r="GG6" s="18"/>
      <c r="GH6" s="18"/>
      <c r="GI6" s="18"/>
      <c r="GJ6" s="18"/>
      <c r="GK6" s="19"/>
      <c r="GL6" s="17">
        <f>WEEKNUM(L7+182)</f>
        <v>53</v>
      </c>
      <c r="GM6" s="18"/>
      <c r="GN6" s="18"/>
      <c r="GO6" s="18"/>
      <c r="GP6" s="18"/>
      <c r="GQ6" s="18"/>
      <c r="GR6" s="19"/>
      <c r="GS6" s="17">
        <f>WEEKNUM(L7+189)</f>
        <v>2</v>
      </c>
      <c r="GT6" s="18"/>
      <c r="GU6" s="18"/>
      <c r="GV6" s="18"/>
      <c r="GW6" s="18"/>
      <c r="GX6" s="18"/>
      <c r="GY6" s="19"/>
      <c r="GZ6" s="17">
        <f>WEEKNUM(L7+196)</f>
        <v>3</v>
      </c>
      <c r="HA6" s="18"/>
      <c r="HB6" s="18"/>
      <c r="HC6" s="18"/>
      <c r="HD6" s="18"/>
      <c r="HE6" s="18"/>
      <c r="HF6" s="19"/>
      <c r="HG6" s="17">
        <f>WEEKNUM(L7+203)</f>
        <v>4</v>
      </c>
      <c r="HH6" s="18"/>
      <c r="HI6" s="18"/>
      <c r="HJ6" s="18"/>
      <c r="HK6" s="18"/>
      <c r="HL6" s="18"/>
      <c r="HM6" s="19"/>
      <c r="HN6" s="17">
        <f>WEEKNUM(L7+210)</f>
        <v>5</v>
      </c>
      <c r="HO6" s="18"/>
      <c r="HP6" s="18"/>
      <c r="HQ6" s="18"/>
      <c r="HR6" s="18"/>
      <c r="HS6" s="18"/>
      <c r="HT6" s="19"/>
      <c r="HU6" s="17">
        <f>WEEKNUM(L7+217)</f>
        <v>6</v>
      </c>
      <c r="HV6" s="18"/>
      <c r="HW6" s="18"/>
      <c r="HX6" s="18"/>
      <c r="HY6" s="18"/>
      <c r="HZ6" s="18"/>
      <c r="IA6" s="19"/>
      <c r="IB6" s="17">
        <f>WEEKNUM(L7+224)</f>
        <v>7</v>
      </c>
      <c r="IC6" s="18"/>
      <c r="ID6" s="18"/>
      <c r="IE6" s="18"/>
      <c r="IF6" s="18"/>
      <c r="IG6" s="18"/>
      <c r="IH6" s="19"/>
      <c r="II6" s="17">
        <f>WEEKNUM(L7+231)</f>
        <v>8</v>
      </c>
      <c r="IJ6" s="18"/>
      <c r="IK6" s="18"/>
      <c r="IL6" s="18"/>
      <c r="IM6" s="18"/>
      <c r="IN6" s="18"/>
      <c r="IO6" s="19"/>
      <c r="IP6" s="17">
        <f>WEEKNUM(L7+238)</f>
        <v>9</v>
      </c>
      <c r="IQ6" s="18"/>
      <c r="IR6" s="18"/>
      <c r="IS6" s="18"/>
      <c r="IT6" s="19"/>
    </row>
    <row r="7" spans="1:254" ht="14.5" customHeight="1">
      <c r="A7" s="33"/>
      <c r="B7" s="34"/>
      <c r="C7" s="25" t="s">
        <v>12</v>
      </c>
      <c r="D7" s="26"/>
      <c r="E7" s="9">
        <f aca="true" t="shared" si="0" ref="E7:K7">F7-1</f>
        <v>45467</v>
      </c>
      <c r="F7" s="9">
        <f t="shared" si="0"/>
        <v>45468</v>
      </c>
      <c r="G7" s="9">
        <f t="shared" si="0"/>
        <v>45469</v>
      </c>
      <c r="H7" s="9">
        <f t="shared" si="0"/>
        <v>45470</v>
      </c>
      <c r="I7" s="9">
        <f t="shared" si="0"/>
        <v>45471</v>
      </c>
      <c r="J7" s="9">
        <f t="shared" si="0"/>
        <v>45472</v>
      </c>
      <c r="K7" s="9">
        <f t="shared" si="0"/>
        <v>45473</v>
      </c>
      <c r="L7" s="7">
        <v>45474</v>
      </c>
      <c r="M7" s="9">
        <f>L7+1</f>
        <v>45475</v>
      </c>
      <c r="N7" s="8">
        <f aca="true" t="shared" si="1" ref="N7:BU7">M7+1</f>
        <v>45476</v>
      </c>
      <c r="O7" s="7">
        <f t="shared" si="1"/>
        <v>45477</v>
      </c>
      <c r="P7" s="7">
        <f t="shared" si="1"/>
        <v>45478</v>
      </c>
      <c r="Q7" s="7">
        <f t="shared" si="1"/>
        <v>45479</v>
      </c>
      <c r="R7" s="7">
        <f t="shared" si="1"/>
        <v>45480</v>
      </c>
      <c r="S7" s="7">
        <f t="shared" si="1"/>
        <v>45481</v>
      </c>
      <c r="T7" s="9">
        <f t="shared" si="1"/>
        <v>45482</v>
      </c>
      <c r="U7" s="8">
        <f t="shared" si="1"/>
        <v>45483</v>
      </c>
      <c r="V7" s="7">
        <f t="shared" si="1"/>
        <v>45484</v>
      </c>
      <c r="W7" s="7">
        <f t="shared" si="1"/>
        <v>45485</v>
      </c>
      <c r="X7" s="7">
        <f t="shared" si="1"/>
        <v>45486</v>
      </c>
      <c r="Y7" s="7">
        <f t="shared" si="1"/>
        <v>45487</v>
      </c>
      <c r="Z7" s="7">
        <f t="shared" si="1"/>
        <v>45488</v>
      </c>
      <c r="AA7" s="9">
        <f t="shared" si="1"/>
        <v>45489</v>
      </c>
      <c r="AB7" s="8">
        <f t="shared" si="1"/>
        <v>45490</v>
      </c>
      <c r="AC7" s="7">
        <f t="shared" si="1"/>
        <v>45491</v>
      </c>
      <c r="AD7" s="7">
        <f t="shared" si="1"/>
        <v>45492</v>
      </c>
      <c r="AE7" s="7">
        <f t="shared" si="1"/>
        <v>45493</v>
      </c>
      <c r="AF7" s="7">
        <f t="shared" si="1"/>
        <v>45494</v>
      </c>
      <c r="AG7" s="7">
        <f t="shared" si="1"/>
        <v>45495</v>
      </c>
      <c r="AH7" s="9">
        <f t="shared" si="1"/>
        <v>45496</v>
      </c>
      <c r="AI7" s="8">
        <f t="shared" si="1"/>
        <v>45497</v>
      </c>
      <c r="AJ7" s="7">
        <f t="shared" si="1"/>
        <v>45498</v>
      </c>
      <c r="AK7" s="7">
        <f t="shared" si="1"/>
        <v>45499</v>
      </c>
      <c r="AL7" s="7">
        <f t="shared" si="1"/>
        <v>45500</v>
      </c>
      <c r="AM7" s="7">
        <f t="shared" si="1"/>
        <v>45501</v>
      </c>
      <c r="AN7" s="7">
        <f t="shared" si="1"/>
        <v>45502</v>
      </c>
      <c r="AO7" s="9">
        <f t="shared" si="1"/>
        <v>45503</v>
      </c>
      <c r="AP7" s="8">
        <f t="shared" si="1"/>
        <v>45504</v>
      </c>
      <c r="AQ7" s="7">
        <f t="shared" si="1"/>
        <v>45505</v>
      </c>
      <c r="AR7" s="7">
        <f t="shared" si="1"/>
        <v>45506</v>
      </c>
      <c r="AS7" s="7">
        <f t="shared" si="1"/>
        <v>45507</v>
      </c>
      <c r="AT7" s="7">
        <f t="shared" si="1"/>
        <v>45508</v>
      </c>
      <c r="AU7" s="7">
        <f t="shared" si="1"/>
        <v>45509</v>
      </c>
      <c r="AV7" s="9">
        <f t="shared" si="1"/>
        <v>45510</v>
      </c>
      <c r="AW7" s="8">
        <f t="shared" si="1"/>
        <v>45511</v>
      </c>
      <c r="AX7" s="7">
        <f t="shared" si="1"/>
        <v>45512</v>
      </c>
      <c r="AY7" s="7">
        <f t="shared" si="1"/>
        <v>45513</v>
      </c>
      <c r="AZ7" s="7">
        <f t="shared" si="1"/>
        <v>45514</v>
      </c>
      <c r="BA7" s="7">
        <f t="shared" si="1"/>
        <v>45515</v>
      </c>
      <c r="BB7" s="7">
        <f t="shared" si="1"/>
        <v>45516</v>
      </c>
      <c r="BC7" s="9">
        <f t="shared" si="1"/>
        <v>45517</v>
      </c>
      <c r="BD7" s="8">
        <f t="shared" si="1"/>
        <v>45518</v>
      </c>
      <c r="BE7" s="7">
        <f t="shared" si="1"/>
        <v>45519</v>
      </c>
      <c r="BF7" s="7">
        <f t="shared" si="1"/>
        <v>45520</v>
      </c>
      <c r="BG7" s="7">
        <f t="shared" si="1"/>
        <v>45521</v>
      </c>
      <c r="BH7" s="7">
        <f t="shared" si="1"/>
        <v>45522</v>
      </c>
      <c r="BI7" s="7">
        <f t="shared" si="1"/>
        <v>45523</v>
      </c>
      <c r="BJ7" s="9">
        <f t="shared" si="1"/>
        <v>45524</v>
      </c>
      <c r="BK7" s="8">
        <f t="shared" si="1"/>
        <v>45525</v>
      </c>
      <c r="BL7" s="7">
        <f t="shared" si="1"/>
        <v>45526</v>
      </c>
      <c r="BM7" s="7">
        <f t="shared" si="1"/>
        <v>45527</v>
      </c>
      <c r="BN7" s="7">
        <f t="shared" si="1"/>
        <v>45528</v>
      </c>
      <c r="BO7" s="7">
        <f t="shared" si="1"/>
        <v>45529</v>
      </c>
      <c r="BP7" s="7">
        <f t="shared" si="1"/>
        <v>45530</v>
      </c>
      <c r="BQ7" s="9">
        <f t="shared" si="1"/>
        <v>45531</v>
      </c>
      <c r="BR7" s="8">
        <f t="shared" si="1"/>
        <v>45532</v>
      </c>
      <c r="BS7" s="7">
        <f t="shared" si="1"/>
        <v>45533</v>
      </c>
      <c r="BT7" s="7">
        <f t="shared" si="1"/>
        <v>45534</v>
      </c>
      <c r="BU7" s="9">
        <f t="shared" si="1"/>
        <v>45535</v>
      </c>
      <c r="BV7" s="9">
        <f aca="true" t="shared" si="2" ref="BV7">BU7+1</f>
        <v>45536</v>
      </c>
      <c r="BW7" s="9">
        <f aca="true" t="shared" si="3" ref="BW7">BV7+1</f>
        <v>45537</v>
      </c>
      <c r="BX7" s="9">
        <f aca="true" t="shared" si="4" ref="BX7">BW7+1</f>
        <v>45538</v>
      </c>
      <c r="BY7" s="9">
        <f aca="true" t="shared" si="5" ref="BY7">BX7+1</f>
        <v>45539</v>
      </c>
      <c r="BZ7" s="9">
        <f aca="true" t="shared" si="6" ref="BZ7">BY7+1</f>
        <v>45540</v>
      </c>
      <c r="CA7" s="9">
        <f aca="true" t="shared" si="7" ref="CA7">BZ7+1</f>
        <v>45541</v>
      </c>
      <c r="CB7" s="9">
        <f aca="true" t="shared" si="8" ref="CB7">CA7+1</f>
        <v>45542</v>
      </c>
      <c r="CC7" s="9">
        <f aca="true" t="shared" si="9" ref="CC7">CB7+1</f>
        <v>45543</v>
      </c>
      <c r="CD7" s="9">
        <f aca="true" t="shared" si="10" ref="CD7">CC7+1</f>
        <v>45544</v>
      </c>
      <c r="CE7" s="9">
        <f aca="true" t="shared" si="11" ref="CE7">CD7+1</f>
        <v>45545</v>
      </c>
      <c r="CF7" s="9">
        <f aca="true" t="shared" si="12" ref="CF7">CE7+1</f>
        <v>45546</v>
      </c>
      <c r="CG7" s="9">
        <f aca="true" t="shared" si="13" ref="CG7">CF7+1</f>
        <v>45547</v>
      </c>
      <c r="CH7" s="9">
        <f aca="true" t="shared" si="14" ref="CH7">CG7+1</f>
        <v>45548</v>
      </c>
      <c r="CI7" s="9">
        <f aca="true" t="shared" si="15" ref="CI7">CH7+1</f>
        <v>45549</v>
      </c>
      <c r="CJ7" s="9">
        <f aca="true" t="shared" si="16" ref="CJ7">CI7+1</f>
        <v>45550</v>
      </c>
      <c r="CK7" s="9">
        <f aca="true" t="shared" si="17" ref="CK7">CJ7+1</f>
        <v>45551</v>
      </c>
      <c r="CL7" s="9">
        <f aca="true" t="shared" si="18" ref="CL7">CK7+1</f>
        <v>45552</v>
      </c>
      <c r="CM7" s="9">
        <f aca="true" t="shared" si="19" ref="CM7">CL7+1</f>
        <v>45553</v>
      </c>
      <c r="CN7" s="9">
        <f aca="true" t="shared" si="20" ref="CN7">CM7+1</f>
        <v>45554</v>
      </c>
      <c r="CO7" s="9">
        <f aca="true" t="shared" si="21" ref="CO7">CN7+1</f>
        <v>45555</v>
      </c>
      <c r="CP7" s="9">
        <f aca="true" t="shared" si="22" ref="CP7">CO7+1</f>
        <v>45556</v>
      </c>
      <c r="CQ7" s="9">
        <f aca="true" t="shared" si="23" ref="CQ7">CP7+1</f>
        <v>45557</v>
      </c>
      <c r="CR7" s="9">
        <f aca="true" t="shared" si="24" ref="CR7">CQ7+1</f>
        <v>45558</v>
      </c>
      <c r="CS7" s="9">
        <f aca="true" t="shared" si="25" ref="CS7">CR7+1</f>
        <v>45559</v>
      </c>
      <c r="CT7" s="9">
        <f aca="true" t="shared" si="26" ref="CT7">CS7+1</f>
        <v>45560</v>
      </c>
      <c r="CU7" s="9">
        <f aca="true" t="shared" si="27" ref="CU7">CT7+1</f>
        <v>45561</v>
      </c>
      <c r="CV7" s="9">
        <f aca="true" t="shared" si="28" ref="CV7">CU7+1</f>
        <v>45562</v>
      </c>
      <c r="CW7" s="9">
        <f aca="true" t="shared" si="29" ref="CW7">CV7+1</f>
        <v>45563</v>
      </c>
      <c r="CX7" s="9">
        <f aca="true" t="shared" si="30" ref="CX7">CW7+1</f>
        <v>45564</v>
      </c>
      <c r="CY7" s="9">
        <f aca="true" t="shared" si="31" ref="CY7">CX7+1</f>
        <v>45565</v>
      </c>
      <c r="CZ7" s="9">
        <f aca="true" t="shared" si="32" ref="CZ7">CY7+1</f>
        <v>45566</v>
      </c>
      <c r="DA7" s="9">
        <f aca="true" t="shared" si="33" ref="DA7">CZ7+1</f>
        <v>45567</v>
      </c>
      <c r="DB7" s="9">
        <f aca="true" t="shared" si="34" ref="DB7">DA7+1</f>
        <v>45568</v>
      </c>
      <c r="DC7" s="9">
        <f aca="true" t="shared" si="35" ref="DC7">DB7+1</f>
        <v>45569</v>
      </c>
      <c r="DD7" s="9">
        <f aca="true" t="shared" si="36" ref="DD7">DC7+1</f>
        <v>45570</v>
      </c>
      <c r="DE7" s="9">
        <f aca="true" t="shared" si="37" ref="DE7">DD7+1</f>
        <v>45571</v>
      </c>
      <c r="DF7" s="9">
        <f aca="true" t="shared" si="38" ref="DF7">DE7+1</f>
        <v>45572</v>
      </c>
      <c r="DG7" s="9">
        <f aca="true" t="shared" si="39" ref="DG7">DF7+1</f>
        <v>45573</v>
      </c>
      <c r="DH7" s="9">
        <f aca="true" t="shared" si="40" ref="DH7">DG7+1</f>
        <v>45574</v>
      </c>
      <c r="DI7" s="9">
        <f aca="true" t="shared" si="41" ref="DI7">DH7+1</f>
        <v>45575</v>
      </c>
      <c r="DJ7" s="9">
        <f aca="true" t="shared" si="42" ref="DJ7">DI7+1</f>
        <v>45576</v>
      </c>
      <c r="DK7" s="9">
        <f aca="true" t="shared" si="43" ref="DK7">DJ7+1</f>
        <v>45577</v>
      </c>
      <c r="DL7" s="9">
        <f aca="true" t="shared" si="44" ref="DL7">DK7+1</f>
        <v>45578</v>
      </c>
      <c r="DM7" s="9">
        <f aca="true" t="shared" si="45" ref="DM7">DL7+1</f>
        <v>45579</v>
      </c>
      <c r="DN7" s="9">
        <f aca="true" t="shared" si="46" ref="DN7">DM7+1</f>
        <v>45580</v>
      </c>
      <c r="DO7" s="9">
        <f aca="true" t="shared" si="47" ref="DO7">DN7+1</f>
        <v>45581</v>
      </c>
      <c r="DP7" s="9">
        <f aca="true" t="shared" si="48" ref="DP7">DO7+1</f>
        <v>45582</v>
      </c>
      <c r="DQ7" s="9">
        <f aca="true" t="shared" si="49" ref="DQ7">DP7+1</f>
        <v>45583</v>
      </c>
      <c r="DR7" s="9">
        <f aca="true" t="shared" si="50" ref="DR7">DQ7+1</f>
        <v>45584</v>
      </c>
      <c r="DS7" s="9">
        <f aca="true" t="shared" si="51" ref="DS7">DR7+1</f>
        <v>45585</v>
      </c>
      <c r="DT7" s="9">
        <f aca="true" t="shared" si="52" ref="DT7">DS7+1</f>
        <v>45586</v>
      </c>
      <c r="DU7" s="9">
        <f aca="true" t="shared" si="53" ref="DU7">DT7+1</f>
        <v>45587</v>
      </c>
      <c r="DV7" s="9">
        <f aca="true" t="shared" si="54" ref="DV7">DU7+1</f>
        <v>45588</v>
      </c>
      <c r="DW7" s="9">
        <f aca="true" t="shared" si="55" ref="DW7">DV7+1</f>
        <v>45589</v>
      </c>
      <c r="DX7" s="9">
        <f aca="true" t="shared" si="56" ref="DX7">DW7+1</f>
        <v>45590</v>
      </c>
      <c r="DY7" s="9">
        <f aca="true" t="shared" si="57" ref="DY7">DX7+1</f>
        <v>45591</v>
      </c>
      <c r="DZ7" s="9">
        <f aca="true" t="shared" si="58" ref="DZ7">DY7+1</f>
        <v>45592</v>
      </c>
      <c r="EA7" s="9">
        <f aca="true" t="shared" si="59" ref="EA7">DZ7+1</f>
        <v>45593</v>
      </c>
      <c r="EB7" s="9">
        <f aca="true" t="shared" si="60" ref="EB7">EA7+1</f>
        <v>45594</v>
      </c>
      <c r="EC7" s="9">
        <f aca="true" t="shared" si="61" ref="EC7">EB7+1</f>
        <v>45595</v>
      </c>
      <c r="ED7" s="9">
        <f aca="true" t="shared" si="62" ref="ED7">EC7+1</f>
        <v>45596</v>
      </c>
      <c r="EE7" s="9">
        <f aca="true" t="shared" si="63" ref="EE7">ED7+1</f>
        <v>45597</v>
      </c>
      <c r="EF7" s="9">
        <f aca="true" t="shared" si="64" ref="EF7">EE7+1</f>
        <v>45598</v>
      </c>
      <c r="EG7" s="9">
        <f aca="true" t="shared" si="65" ref="EG7">EF7+1</f>
        <v>45599</v>
      </c>
      <c r="EH7" s="9">
        <f aca="true" t="shared" si="66" ref="EH7">EG7+1</f>
        <v>45600</v>
      </c>
      <c r="EI7" s="9">
        <f aca="true" t="shared" si="67" ref="EI7">EH7+1</f>
        <v>45601</v>
      </c>
      <c r="EJ7" s="9">
        <f aca="true" t="shared" si="68" ref="EJ7">EI7+1</f>
        <v>45602</v>
      </c>
      <c r="EK7" s="9">
        <f aca="true" t="shared" si="69" ref="EK7">EJ7+1</f>
        <v>45603</v>
      </c>
      <c r="EL7" s="9">
        <f aca="true" t="shared" si="70" ref="EL7">EK7+1</f>
        <v>45604</v>
      </c>
      <c r="EM7" s="9">
        <f aca="true" t="shared" si="71" ref="EM7">EL7+1</f>
        <v>45605</v>
      </c>
      <c r="EN7" s="9">
        <f aca="true" t="shared" si="72" ref="EN7">EM7+1</f>
        <v>45606</v>
      </c>
      <c r="EO7" s="9">
        <f aca="true" t="shared" si="73" ref="EO7">EN7+1</f>
        <v>45607</v>
      </c>
      <c r="EP7" s="9">
        <f aca="true" t="shared" si="74" ref="EP7">EO7+1</f>
        <v>45608</v>
      </c>
      <c r="EQ7" s="9">
        <f aca="true" t="shared" si="75" ref="EQ7">EP7+1</f>
        <v>45609</v>
      </c>
      <c r="ER7" s="9">
        <f aca="true" t="shared" si="76" ref="ER7">EQ7+1</f>
        <v>45610</v>
      </c>
      <c r="ES7" s="9">
        <f aca="true" t="shared" si="77" ref="ES7">ER7+1</f>
        <v>45611</v>
      </c>
      <c r="ET7" s="9">
        <f aca="true" t="shared" si="78" ref="ET7">ES7+1</f>
        <v>45612</v>
      </c>
      <c r="EU7" s="9">
        <f aca="true" t="shared" si="79" ref="EU7">ET7+1</f>
        <v>45613</v>
      </c>
      <c r="EV7" s="9">
        <f aca="true" t="shared" si="80" ref="EV7">EU7+1</f>
        <v>45614</v>
      </c>
      <c r="EW7" s="9">
        <f aca="true" t="shared" si="81" ref="EW7">EV7+1</f>
        <v>45615</v>
      </c>
      <c r="EX7" s="9">
        <f aca="true" t="shared" si="82" ref="EX7">EW7+1</f>
        <v>45616</v>
      </c>
      <c r="EY7" s="9">
        <f aca="true" t="shared" si="83" ref="EY7">EX7+1</f>
        <v>45617</v>
      </c>
      <c r="EZ7" s="9">
        <f aca="true" t="shared" si="84" ref="EZ7">EY7+1</f>
        <v>45618</v>
      </c>
      <c r="FA7" s="9">
        <f aca="true" t="shared" si="85" ref="FA7">EZ7+1</f>
        <v>45619</v>
      </c>
      <c r="FB7" s="9">
        <f aca="true" t="shared" si="86" ref="FB7">FA7+1</f>
        <v>45620</v>
      </c>
      <c r="FC7" s="9">
        <f aca="true" t="shared" si="87" ref="FC7">FB7+1</f>
        <v>45621</v>
      </c>
      <c r="FD7" s="9">
        <f aca="true" t="shared" si="88" ref="FD7">FC7+1</f>
        <v>45622</v>
      </c>
      <c r="FE7" s="9">
        <f aca="true" t="shared" si="89" ref="FE7">FD7+1</f>
        <v>45623</v>
      </c>
      <c r="FF7" s="9">
        <f aca="true" t="shared" si="90" ref="FF7">FE7+1</f>
        <v>45624</v>
      </c>
      <c r="FG7" s="9">
        <f aca="true" t="shared" si="91" ref="FG7">FF7+1</f>
        <v>45625</v>
      </c>
      <c r="FH7" s="9">
        <f aca="true" t="shared" si="92" ref="FH7">FG7+1</f>
        <v>45626</v>
      </c>
      <c r="FI7" s="9">
        <f aca="true" t="shared" si="93" ref="FI7">FH7+1</f>
        <v>45627</v>
      </c>
      <c r="FJ7" s="9">
        <f aca="true" t="shared" si="94" ref="FJ7">FI7+1</f>
        <v>45628</v>
      </c>
      <c r="FK7" s="9">
        <f aca="true" t="shared" si="95" ref="FK7">FJ7+1</f>
        <v>45629</v>
      </c>
      <c r="FL7" s="9">
        <f aca="true" t="shared" si="96" ref="FL7">FK7+1</f>
        <v>45630</v>
      </c>
      <c r="FM7" s="9">
        <f aca="true" t="shared" si="97" ref="FM7">FL7+1</f>
        <v>45631</v>
      </c>
      <c r="FN7" s="9">
        <f aca="true" t="shared" si="98" ref="FN7">FM7+1</f>
        <v>45632</v>
      </c>
      <c r="FO7" s="9">
        <f aca="true" t="shared" si="99" ref="FO7">FN7+1</f>
        <v>45633</v>
      </c>
      <c r="FP7" s="9">
        <f aca="true" t="shared" si="100" ref="FP7">FO7+1</f>
        <v>45634</v>
      </c>
      <c r="FQ7" s="9">
        <f aca="true" t="shared" si="101" ref="FQ7">FP7+1</f>
        <v>45635</v>
      </c>
      <c r="FR7" s="9">
        <f aca="true" t="shared" si="102" ref="FR7">FQ7+1</f>
        <v>45636</v>
      </c>
      <c r="FS7" s="9">
        <f aca="true" t="shared" si="103" ref="FS7">FR7+1</f>
        <v>45637</v>
      </c>
      <c r="FT7" s="9">
        <f aca="true" t="shared" si="104" ref="FT7">FS7+1</f>
        <v>45638</v>
      </c>
      <c r="FU7" s="9">
        <f aca="true" t="shared" si="105" ref="FU7">FT7+1</f>
        <v>45639</v>
      </c>
      <c r="FV7" s="9">
        <f aca="true" t="shared" si="106" ref="FV7">FU7+1</f>
        <v>45640</v>
      </c>
      <c r="FW7" s="9">
        <f aca="true" t="shared" si="107" ref="FW7">FV7+1</f>
        <v>45641</v>
      </c>
      <c r="FX7" s="9">
        <f aca="true" t="shared" si="108" ref="FX7">FW7+1</f>
        <v>45642</v>
      </c>
      <c r="FY7" s="9">
        <f aca="true" t="shared" si="109" ref="FY7">FX7+1</f>
        <v>45643</v>
      </c>
      <c r="FZ7" s="9">
        <f aca="true" t="shared" si="110" ref="FZ7">FY7+1</f>
        <v>45644</v>
      </c>
      <c r="GA7" s="9">
        <f aca="true" t="shared" si="111" ref="GA7">FZ7+1</f>
        <v>45645</v>
      </c>
      <c r="GB7" s="9">
        <f aca="true" t="shared" si="112" ref="GB7">GA7+1</f>
        <v>45646</v>
      </c>
      <c r="GC7" s="9">
        <f aca="true" t="shared" si="113" ref="GC7">GB7+1</f>
        <v>45647</v>
      </c>
      <c r="GD7" s="9">
        <f aca="true" t="shared" si="114" ref="GD7">GC7+1</f>
        <v>45648</v>
      </c>
      <c r="GE7" s="9">
        <f aca="true" t="shared" si="115" ref="GE7">GD7+1</f>
        <v>45649</v>
      </c>
      <c r="GF7" s="9">
        <f aca="true" t="shared" si="116" ref="GF7">GE7+1</f>
        <v>45650</v>
      </c>
      <c r="GG7" s="9">
        <f aca="true" t="shared" si="117" ref="GG7">GF7+1</f>
        <v>45651</v>
      </c>
      <c r="GH7" s="9">
        <f aca="true" t="shared" si="118" ref="GH7">GG7+1</f>
        <v>45652</v>
      </c>
      <c r="GI7" s="9">
        <f aca="true" t="shared" si="119" ref="GI7">GH7+1</f>
        <v>45653</v>
      </c>
      <c r="GJ7" s="9">
        <f aca="true" t="shared" si="120" ref="GJ7">GI7+1</f>
        <v>45654</v>
      </c>
      <c r="GK7" s="9">
        <f aca="true" t="shared" si="121" ref="GK7">GJ7+1</f>
        <v>45655</v>
      </c>
      <c r="GL7" s="9">
        <f aca="true" t="shared" si="122" ref="GL7">GK7+1</f>
        <v>45656</v>
      </c>
      <c r="GM7" s="9">
        <f aca="true" t="shared" si="123" ref="GM7">GL7+1</f>
        <v>45657</v>
      </c>
      <c r="GN7" s="9">
        <f aca="true" t="shared" si="124" ref="GN7">GM7+1</f>
        <v>45658</v>
      </c>
      <c r="GO7" s="9">
        <f aca="true" t="shared" si="125" ref="GO7">GN7+1</f>
        <v>45659</v>
      </c>
      <c r="GP7" s="9">
        <f aca="true" t="shared" si="126" ref="GP7">GO7+1</f>
        <v>45660</v>
      </c>
      <c r="GQ7" s="9">
        <f aca="true" t="shared" si="127" ref="GQ7">GP7+1</f>
        <v>45661</v>
      </c>
      <c r="GR7" s="9">
        <f aca="true" t="shared" si="128" ref="GR7">GQ7+1</f>
        <v>45662</v>
      </c>
      <c r="GS7" s="9">
        <f aca="true" t="shared" si="129" ref="GS7">GR7+1</f>
        <v>45663</v>
      </c>
      <c r="GT7" s="9">
        <f aca="true" t="shared" si="130" ref="GT7">GS7+1</f>
        <v>45664</v>
      </c>
      <c r="GU7" s="9">
        <f aca="true" t="shared" si="131" ref="GU7">GT7+1</f>
        <v>45665</v>
      </c>
      <c r="GV7" s="9">
        <f aca="true" t="shared" si="132" ref="GV7">GU7+1</f>
        <v>45666</v>
      </c>
      <c r="GW7" s="9">
        <f aca="true" t="shared" si="133" ref="GW7">GV7+1</f>
        <v>45667</v>
      </c>
      <c r="GX7" s="9">
        <f aca="true" t="shared" si="134" ref="GX7">GW7+1</f>
        <v>45668</v>
      </c>
      <c r="GY7" s="9">
        <f aca="true" t="shared" si="135" ref="GY7">GX7+1</f>
        <v>45669</v>
      </c>
      <c r="GZ7" s="9">
        <f aca="true" t="shared" si="136" ref="GZ7">GY7+1</f>
        <v>45670</v>
      </c>
      <c r="HA7" s="9">
        <f aca="true" t="shared" si="137" ref="HA7">GZ7+1</f>
        <v>45671</v>
      </c>
      <c r="HB7" s="9">
        <f aca="true" t="shared" si="138" ref="HB7">HA7+1</f>
        <v>45672</v>
      </c>
      <c r="HC7" s="9">
        <f aca="true" t="shared" si="139" ref="HC7">HB7+1</f>
        <v>45673</v>
      </c>
      <c r="HD7" s="9">
        <f aca="true" t="shared" si="140" ref="HD7">HC7+1</f>
        <v>45674</v>
      </c>
      <c r="HE7" s="9">
        <f aca="true" t="shared" si="141" ref="HE7">HD7+1</f>
        <v>45675</v>
      </c>
      <c r="HF7" s="9">
        <f aca="true" t="shared" si="142" ref="HF7">HE7+1</f>
        <v>45676</v>
      </c>
      <c r="HG7" s="9">
        <f aca="true" t="shared" si="143" ref="HG7">HF7+1</f>
        <v>45677</v>
      </c>
      <c r="HH7" s="9">
        <f aca="true" t="shared" si="144" ref="HH7">HG7+1</f>
        <v>45678</v>
      </c>
      <c r="HI7" s="9">
        <f aca="true" t="shared" si="145" ref="HI7">HH7+1</f>
        <v>45679</v>
      </c>
      <c r="HJ7" s="9">
        <f aca="true" t="shared" si="146" ref="HJ7">HI7+1</f>
        <v>45680</v>
      </c>
      <c r="HK7" s="9">
        <f aca="true" t="shared" si="147" ref="HK7">HJ7+1</f>
        <v>45681</v>
      </c>
      <c r="HL7" s="9">
        <f aca="true" t="shared" si="148" ref="HL7">HK7+1</f>
        <v>45682</v>
      </c>
      <c r="HM7" s="9">
        <f aca="true" t="shared" si="149" ref="HM7">HL7+1</f>
        <v>45683</v>
      </c>
      <c r="HN7" s="9">
        <f aca="true" t="shared" si="150" ref="HN7">HM7+1</f>
        <v>45684</v>
      </c>
      <c r="HO7" s="9">
        <f aca="true" t="shared" si="151" ref="HO7">HN7+1</f>
        <v>45685</v>
      </c>
      <c r="HP7" s="9">
        <f aca="true" t="shared" si="152" ref="HP7">HO7+1</f>
        <v>45686</v>
      </c>
      <c r="HQ7" s="9">
        <f aca="true" t="shared" si="153" ref="HQ7">HP7+1</f>
        <v>45687</v>
      </c>
      <c r="HR7" s="9">
        <f aca="true" t="shared" si="154" ref="HR7">HQ7+1</f>
        <v>45688</v>
      </c>
      <c r="HS7" s="9">
        <f aca="true" t="shared" si="155" ref="HS7">HR7+1</f>
        <v>45689</v>
      </c>
      <c r="HT7" s="9">
        <f aca="true" t="shared" si="156" ref="HT7">HS7+1</f>
        <v>45690</v>
      </c>
      <c r="HU7" s="9">
        <f aca="true" t="shared" si="157" ref="HU7">HT7+1</f>
        <v>45691</v>
      </c>
      <c r="HV7" s="9">
        <f aca="true" t="shared" si="158" ref="HV7">HU7+1</f>
        <v>45692</v>
      </c>
      <c r="HW7" s="9">
        <f aca="true" t="shared" si="159" ref="HW7">HV7+1</f>
        <v>45693</v>
      </c>
      <c r="HX7" s="9">
        <f aca="true" t="shared" si="160" ref="HX7">HW7+1</f>
        <v>45694</v>
      </c>
      <c r="HY7" s="9">
        <f aca="true" t="shared" si="161" ref="HY7">HX7+1</f>
        <v>45695</v>
      </c>
      <c r="HZ7" s="9">
        <f aca="true" t="shared" si="162" ref="HZ7">HY7+1</f>
        <v>45696</v>
      </c>
      <c r="IA7" s="9">
        <f aca="true" t="shared" si="163" ref="IA7">HZ7+1</f>
        <v>45697</v>
      </c>
      <c r="IB7" s="9">
        <f aca="true" t="shared" si="164" ref="IB7">IA7+1</f>
        <v>45698</v>
      </c>
      <c r="IC7" s="9">
        <f aca="true" t="shared" si="165" ref="IC7">IB7+1</f>
        <v>45699</v>
      </c>
      <c r="ID7" s="9">
        <f aca="true" t="shared" si="166" ref="ID7">IC7+1</f>
        <v>45700</v>
      </c>
      <c r="IE7" s="9">
        <f aca="true" t="shared" si="167" ref="IE7">ID7+1</f>
        <v>45701</v>
      </c>
      <c r="IF7" s="9">
        <f aca="true" t="shared" si="168" ref="IF7">IE7+1</f>
        <v>45702</v>
      </c>
      <c r="IG7" s="9">
        <f aca="true" t="shared" si="169" ref="IG7">IF7+1</f>
        <v>45703</v>
      </c>
      <c r="IH7" s="9">
        <f aca="true" t="shared" si="170" ref="IH7">IG7+1</f>
        <v>45704</v>
      </c>
      <c r="II7" s="9">
        <f aca="true" t="shared" si="171" ref="II7">IH7+1</f>
        <v>45705</v>
      </c>
      <c r="IJ7" s="9">
        <f aca="true" t="shared" si="172" ref="IJ7">II7+1</f>
        <v>45706</v>
      </c>
      <c r="IK7" s="9">
        <f aca="true" t="shared" si="173" ref="IK7">IJ7+1</f>
        <v>45707</v>
      </c>
      <c r="IL7" s="9">
        <f aca="true" t="shared" si="174" ref="IL7">IK7+1</f>
        <v>45708</v>
      </c>
      <c r="IM7" s="9">
        <f aca="true" t="shared" si="175" ref="IM7">IL7+1</f>
        <v>45709</v>
      </c>
      <c r="IN7" s="9">
        <f aca="true" t="shared" si="176" ref="IN7">IM7+1</f>
        <v>45710</v>
      </c>
      <c r="IO7" s="9">
        <f aca="true" t="shared" si="177" ref="IO7">IN7+1</f>
        <v>45711</v>
      </c>
      <c r="IP7" s="9">
        <f aca="true" t="shared" si="178" ref="IP7">IO7+1</f>
        <v>45712</v>
      </c>
      <c r="IQ7" s="9">
        <f aca="true" t="shared" si="179" ref="IQ7">IP7+1</f>
        <v>45713</v>
      </c>
      <c r="IR7" s="9">
        <f aca="true" t="shared" si="180" ref="IR7">IQ7+1</f>
        <v>45714</v>
      </c>
      <c r="IS7" s="9">
        <f aca="true" t="shared" si="181" ref="IS7">IR7+1</f>
        <v>45715</v>
      </c>
      <c r="IT7" s="9">
        <f aca="true" t="shared" si="182" ref="IT7">IS7+1</f>
        <v>45716</v>
      </c>
    </row>
    <row r="8" spans="1:254" ht="14.5" customHeight="1">
      <c r="A8" s="33"/>
      <c r="B8" s="34"/>
      <c r="C8" s="4" t="s">
        <v>2</v>
      </c>
      <c r="D8" s="4" t="s">
        <v>3</v>
      </c>
      <c r="E8" s="16" t="str">
        <f aca="true" t="shared" si="183" ref="E8:BP8">PROPER(MID(TEXT(E7,"dddd"),1,2))</f>
        <v>Po</v>
      </c>
      <c r="F8" s="16" t="str">
        <f t="shared" si="183"/>
        <v>Út</v>
      </c>
      <c r="G8" s="16" t="str">
        <f t="shared" si="183"/>
        <v>St</v>
      </c>
      <c r="H8" s="16" t="str">
        <f t="shared" si="183"/>
        <v>Čt</v>
      </c>
      <c r="I8" s="16" t="str">
        <f t="shared" si="183"/>
        <v>Pá</v>
      </c>
      <c r="J8" s="16" t="str">
        <f t="shared" si="183"/>
        <v>So</v>
      </c>
      <c r="K8" s="16" t="str">
        <f t="shared" si="183"/>
        <v>Ne</v>
      </c>
      <c r="L8" s="16" t="str">
        <f t="shared" si="183"/>
        <v>Po</v>
      </c>
      <c r="M8" s="16" t="str">
        <f t="shared" si="183"/>
        <v>Út</v>
      </c>
      <c r="N8" s="16" t="str">
        <f t="shared" si="183"/>
        <v>St</v>
      </c>
      <c r="O8" s="16" t="str">
        <f t="shared" si="183"/>
        <v>Čt</v>
      </c>
      <c r="P8" s="16" t="str">
        <f t="shared" si="183"/>
        <v>Pá</v>
      </c>
      <c r="Q8" s="16" t="str">
        <f t="shared" si="183"/>
        <v>So</v>
      </c>
      <c r="R8" s="16" t="str">
        <f t="shared" si="183"/>
        <v>Ne</v>
      </c>
      <c r="S8" s="16" t="str">
        <f t="shared" si="183"/>
        <v>Po</v>
      </c>
      <c r="T8" s="16" t="str">
        <f t="shared" si="183"/>
        <v>Út</v>
      </c>
      <c r="U8" s="16" t="str">
        <f t="shared" si="183"/>
        <v>St</v>
      </c>
      <c r="V8" s="16" t="str">
        <f t="shared" si="183"/>
        <v>Čt</v>
      </c>
      <c r="W8" s="16" t="str">
        <f t="shared" si="183"/>
        <v>Pá</v>
      </c>
      <c r="X8" s="16" t="str">
        <f t="shared" si="183"/>
        <v>So</v>
      </c>
      <c r="Y8" s="16" t="str">
        <f t="shared" si="183"/>
        <v>Ne</v>
      </c>
      <c r="Z8" s="16" t="str">
        <f t="shared" si="183"/>
        <v>Po</v>
      </c>
      <c r="AA8" s="16" t="str">
        <f t="shared" si="183"/>
        <v>Út</v>
      </c>
      <c r="AB8" s="16" t="str">
        <f t="shared" si="183"/>
        <v>St</v>
      </c>
      <c r="AC8" s="16" t="str">
        <f t="shared" si="183"/>
        <v>Čt</v>
      </c>
      <c r="AD8" s="16" t="str">
        <f t="shared" si="183"/>
        <v>Pá</v>
      </c>
      <c r="AE8" s="16" t="str">
        <f t="shared" si="183"/>
        <v>So</v>
      </c>
      <c r="AF8" s="16" t="str">
        <f t="shared" si="183"/>
        <v>Ne</v>
      </c>
      <c r="AG8" s="16" t="str">
        <f t="shared" si="183"/>
        <v>Po</v>
      </c>
      <c r="AH8" s="16" t="str">
        <f t="shared" si="183"/>
        <v>Út</v>
      </c>
      <c r="AI8" s="16" t="str">
        <f t="shared" si="183"/>
        <v>St</v>
      </c>
      <c r="AJ8" s="16" t="str">
        <f t="shared" si="183"/>
        <v>Čt</v>
      </c>
      <c r="AK8" s="16" t="str">
        <f t="shared" si="183"/>
        <v>Pá</v>
      </c>
      <c r="AL8" s="16" t="str">
        <f t="shared" si="183"/>
        <v>So</v>
      </c>
      <c r="AM8" s="16" t="str">
        <f t="shared" si="183"/>
        <v>Ne</v>
      </c>
      <c r="AN8" s="16" t="str">
        <f t="shared" si="183"/>
        <v>Po</v>
      </c>
      <c r="AO8" s="16" t="str">
        <f t="shared" si="183"/>
        <v>Út</v>
      </c>
      <c r="AP8" s="16" t="str">
        <f t="shared" si="183"/>
        <v>St</v>
      </c>
      <c r="AQ8" s="16" t="str">
        <f t="shared" si="183"/>
        <v>Čt</v>
      </c>
      <c r="AR8" s="16" t="str">
        <f t="shared" si="183"/>
        <v>Pá</v>
      </c>
      <c r="AS8" s="16" t="str">
        <f t="shared" si="183"/>
        <v>So</v>
      </c>
      <c r="AT8" s="16" t="str">
        <f t="shared" si="183"/>
        <v>Ne</v>
      </c>
      <c r="AU8" s="16" t="str">
        <f t="shared" si="183"/>
        <v>Po</v>
      </c>
      <c r="AV8" s="16" t="str">
        <f t="shared" si="183"/>
        <v>Út</v>
      </c>
      <c r="AW8" s="16" t="str">
        <f t="shared" si="183"/>
        <v>St</v>
      </c>
      <c r="AX8" s="16" t="str">
        <f t="shared" si="183"/>
        <v>Čt</v>
      </c>
      <c r="AY8" s="16" t="str">
        <f t="shared" si="183"/>
        <v>Pá</v>
      </c>
      <c r="AZ8" s="16" t="str">
        <f t="shared" si="183"/>
        <v>So</v>
      </c>
      <c r="BA8" s="16" t="str">
        <f t="shared" si="183"/>
        <v>Ne</v>
      </c>
      <c r="BB8" s="16" t="str">
        <f t="shared" si="183"/>
        <v>Po</v>
      </c>
      <c r="BC8" s="16" t="str">
        <f t="shared" si="183"/>
        <v>Út</v>
      </c>
      <c r="BD8" s="16" t="str">
        <f t="shared" si="183"/>
        <v>St</v>
      </c>
      <c r="BE8" s="16" t="str">
        <f t="shared" si="183"/>
        <v>Čt</v>
      </c>
      <c r="BF8" s="16" t="str">
        <f t="shared" si="183"/>
        <v>Pá</v>
      </c>
      <c r="BG8" s="16" t="str">
        <f t="shared" si="183"/>
        <v>So</v>
      </c>
      <c r="BH8" s="16" t="str">
        <f t="shared" si="183"/>
        <v>Ne</v>
      </c>
      <c r="BI8" s="16" t="str">
        <f t="shared" si="183"/>
        <v>Po</v>
      </c>
      <c r="BJ8" s="16" t="str">
        <f t="shared" si="183"/>
        <v>Út</v>
      </c>
      <c r="BK8" s="16" t="str">
        <f t="shared" si="183"/>
        <v>St</v>
      </c>
      <c r="BL8" s="16" t="str">
        <f t="shared" si="183"/>
        <v>Čt</v>
      </c>
      <c r="BM8" s="16" t="str">
        <f t="shared" si="183"/>
        <v>Pá</v>
      </c>
      <c r="BN8" s="16" t="str">
        <f t="shared" si="183"/>
        <v>So</v>
      </c>
      <c r="BO8" s="16" t="str">
        <f t="shared" si="183"/>
        <v>Ne</v>
      </c>
      <c r="BP8" s="16" t="str">
        <f t="shared" si="183"/>
        <v>Po</v>
      </c>
      <c r="BQ8" s="16" t="str">
        <f aca="true" t="shared" si="184" ref="BQ8:EB8">PROPER(MID(TEXT(BQ7,"dddd"),1,2))</f>
        <v>Út</v>
      </c>
      <c r="BR8" s="16" t="str">
        <f t="shared" si="184"/>
        <v>St</v>
      </c>
      <c r="BS8" s="16" t="str">
        <f t="shared" si="184"/>
        <v>Čt</v>
      </c>
      <c r="BT8" s="16" t="str">
        <f t="shared" si="184"/>
        <v>Pá</v>
      </c>
      <c r="BU8" s="16" t="str">
        <f t="shared" si="184"/>
        <v>So</v>
      </c>
      <c r="BV8" s="16" t="str">
        <f t="shared" si="184"/>
        <v>Ne</v>
      </c>
      <c r="BW8" s="16" t="str">
        <f t="shared" si="184"/>
        <v>Po</v>
      </c>
      <c r="BX8" s="16" t="str">
        <f t="shared" si="184"/>
        <v>Út</v>
      </c>
      <c r="BY8" s="16" t="str">
        <f t="shared" si="184"/>
        <v>St</v>
      </c>
      <c r="BZ8" s="16" t="str">
        <f t="shared" si="184"/>
        <v>Čt</v>
      </c>
      <c r="CA8" s="16" t="str">
        <f t="shared" si="184"/>
        <v>Pá</v>
      </c>
      <c r="CB8" s="16" t="str">
        <f t="shared" si="184"/>
        <v>So</v>
      </c>
      <c r="CC8" s="16" t="str">
        <f t="shared" si="184"/>
        <v>Ne</v>
      </c>
      <c r="CD8" s="16" t="str">
        <f t="shared" si="184"/>
        <v>Po</v>
      </c>
      <c r="CE8" s="16" t="str">
        <f t="shared" si="184"/>
        <v>Út</v>
      </c>
      <c r="CF8" s="16" t="str">
        <f t="shared" si="184"/>
        <v>St</v>
      </c>
      <c r="CG8" s="16" t="str">
        <f t="shared" si="184"/>
        <v>Čt</v>
      </c>
      <c r="CH8" s="16" t="str">
        <f t="shared" si="184"/>
        <v>Pá</v>
      </c>
      <c r="CI8" s="16" t="str">
        <f t="shared" si="184"/>
        <v>So</v>
      </c>
      <c r="CJ8" s="16" t="str">
        <f t="shared" si="184"/>
        <v>Ne</v>
      </c>
      <c r="CK8" s="16" t="str">
        <f t="shared" si="184"/>
        <v>Po</v>
      </c>
      <c r="CL8" s="16" t="str">
        <f t="shared" si="184"/>
        <v>Út</v>
      </c>
      <c r="CM8" s="16" t="str">
        <f t="shared" si="184"/>
        <v>St</v>
      </c>
      <c r="CN8" s="16" t="str">
        <f t="shared" si="184"/>
        <v>Čt</v>
      </c>
      <c r="CO8" s="16" t="str">
        <f t="shared" si="184"/>
        <v>Pá</v>
      </c>
      <c r="CP8" s="16" t="str">
        <f t="shared" si="184"/>
        <v>So</v>
      </c>
      <c r="CQ8" s="16" t="str">
        <f t="shared" si="184"/>
        <v>Ne</v>
      </c>
      <c r="CR8" s="16" t="str">
        <f t="shared" si="184"/>
        <v>Po</v>
      </c>
      <c r="CS8" s="16" t="str">
        <f t="shared" si="184"/>
        <v>Út</v>
      </c>
      <c r="CT8" s="16" t="str">
        <f t="shared" si="184"/>
        <v>St</v>
      </c>
      <c r="CU8" s="16" t="str">
        <f t="shared" si="184"/>
        <v>Čt</v>
      </c>
      <c r="CV8" s="16" t="str">
        <f t="shared" si="184"/>
        <v>Pá</v>
      </c>
      <c r="CW8" s="16" t="str">
        <f t="shared" si="184"/>
        <v>So</v>
      </c>
      <c r="CX8" s="16" t="str">
        <f t="shared" si="184"/>
        <v>Ne</v>
      </c>
      <c r="CY8" s="16" t="str">
        <f t="shared" si="184"/>
        <v>Po</v>
      </c>
      <c r="CZ8" s="16" t="str">
        <f t="shared" si="184"/>
        <v>Út</v>
      </c>
      <c r="DA8" s="16" t="str">
        <f t="shared" si="184"/>
        <v>St</v>
      </c>
      <c r="DB8" s="16" t="str">
        <f t="shared" si="184"/>
        <v>Čt</v>
      </c>
      <c r="DC8" s="16" t="str">
        <f t="shared" si="184"/>
        <v>Pá</v>
      </c>
      <c r="DD8" s="16" t="str">
        <f t="shared" si="184"/>
        <v>So</v>
      </c>
      <c r="DE8" s="16" t="str">
        <f t="shared" si="184"/>
        <v>Ne</v>
      </c>
      <c r="DF8" s="16" t="str">
        <f t="shared" si="184"/>
        <v>Po</v>
      </c>
      <c r="DG8" s="16" t="str">
        <f t="shared" si="184"/>
        <v>Út</v>
      </c>
      <c r="DH8" s="16" t="str">
        <f t="shared" si="184"/>
        <v>St</v>
      </c>
      <c r="DI8" s="16" t="str">
        <f t="shared" si="184"/>
        <v>Čt</v>
      </c>
      <c r="DJ8" s="16" t="str">
        <f t="shared" si="184"/>
        <v>Pá</v>
      </c>
      <c r="DK8" s="16" t="str">
        <f t="shared" si="184"/>
        <v>So</v>
      </c>
      <c r="DL8" s="16" t="str">
        <f t="shared" si="184"/>
        <v>Ne</v>
      </c>
      <c r="DM8" s="16" t="str">
        <f t="shared" si="184"/>
        <v>Po</v>
      </c>
      <c r="DN8" s="16" t="str">
        <f t="shared" si="184"/>
        <v>Út</v>
      </c>
      <c r="DO8" s="16" t="str">
        <f t="shared" si="184"/>
        <v>St</v>
      </c>
      <c r="DP8" s="16" t="str">
        <f t="shared" si="184"/>
        <v>Čt</v>
      </c>
      <c r="DQ8" s="16" t="str">
        <f t="shared" si="184"/>
        <v>Pá</v>
      </c>
      <c r="DR8" s="16" t="str">
        <f t="shared" si="184"/>
        <v>So</v>
      </c>
      <c r="DS8" s="16" t="str">
        <f t="shared" si="184"/>
        <v>Ne</v>
      </c>
      <c r="DT8" s="16" t="str">
        <f t="shared" si="184"/>
        <v>Po</v>
      </c>
      <c r="DU8" s="16" t="str">
        <f t="shared" si="184"/>
        <v>Út</v>
      </c>
      <c r="DV8" s="16" t="str">
        <f t="shared" si="184"/>
        <v>St</v>
      </c>
      <c r="DW8" s="16" t="str">
        <f t="shared" si="184"/>
        <v>Čt</v>
      </c>
      <c r="DX8" s="16" t="str">
        <f t="shared" si="184"/>
        <v>Pá</v>
      </c>
      <c r="DY8" s="16" t="str">
        <f t="shared" si="184"/>
        <v>So</v>
      </c>
      <c r="DZ8" s="16" t="str">
        <f t="shared" si="184"/>
        <v>Ne</v>
      </c>
      <c r="EA8" s="16" t="str">
        <f t="shared" si="184"/>
        <v>Po</v>
      </c>
      <c r="EB8" s="16" t="str">
        <f t="shared" si="184"/>
        <v>Út</v>
      </c>
      <c r="EC8" s="16" t="str">
        <f aca="true" t="shared" si="185" ref="EC8:GN8">PROPER(MID(TEXT(EC7,"dddd"),1,2))</f>
        <v>St</v>
      </c>
      <c r="ED8" s="16" t="str">
        <f t="shared" si="185"/>
        <v>Čt</v>
      </c>
      <c r="EE8" s="16" t="str">
        <f t="shared" si="185"/>
        <v>Pá</v>
      </c>
      <c r="EF8" s="16" t="str">
        <f t="shared" si="185"/>
        <v>So</v>
      </c>
      <c r="EG8" s="16" t="str">
        <f t="shared" si="185"/>
        <v>Ne</v>
      </c>
      <c r="EH8" s="16" t="str">
        <f t="shared" si="185"/>
        <v>Po</v>
      </c>
      <c r="EI8" s="16" t="str">
        <f t="shared" si="185"/>
        <v>Út</v>
      </c>
      <c r="EJ8" s="16" t="str">
        <f t="shared" si="185"/>
        <v>St</v>
      </c>
      <c r="EK8" s="16" t="str">
        <f t="shared" si="185"/>
        <v>Čt</v>
      </c>
      <c r="EL8" s="16" t="str">
        <f t="shared" si="185"/>
        <v>Pá</v>
      </c>
      <c r="EM8" s="16" t="str">
        <f t="shared" si="185"/>
        <v>So</v>
      </c>
      <c r="EN8" s="16" t="str">
        <f t="shared" si="185"/>
        <v>Ne</v>
      </c>
      <c r="EO8" s="16" t="str">
        <f t="shared" si="185"/>
        <v>Po</v>
      </c>
      <c r="EP8" s="16" t="str">
        <f t="shared" si="185"/>
        <v>Út</v>
      </c>
      <c r="EQ8" s="16" t="str">
        <f t="shared" si="185"/>
        <v>St</v>
      </c>
      <c r="ER8" s="16" t="str">
        <f t="shared" si="185"/>
        <v>Čt</v>
      </c>
      <c r="ES8" s="16" t="str">
        <f t="shared" si="185"/>
        <v>Pá</v>
      </c>
      <c r="ET8" s="16" t="str">
        <f t="shared" si="185"/>
        <v>So</v>
      </c>
      <c r="EU8" s="16" t="str">
        <f t="shared" si="185"/>
        <v>Ne</v>
      </c>
      <c r="EV8" s="16" t="str">
        <f t="shared" si="185"/>
        <v>Po</v>
      </c>
      <c r="EW8" s="16" t="str">
        <f t="shared" si="185"/>
        <v>Út</v>
      </c>
      <c r="EX8" s="16" t="str">
        <f t="shared" si="185"/>
        <v>St</v>
      </c>
      <c r="EY8" s="16" t="str">
        <f t="shared" si="185"/>
        <v>Čt</v>
      </c>
      <c r="EZ8" s="16" t="str">
        <f t="shared" si="185"/>
        <v>Pá</v>
      </c>
      <c r="FA8" s="16" t="str">
        <f t="shared" si="185"/>
        <v>So</v>
      </c>
      <c r="FB8" s="16" t="str">
        <f t="shared" si="185"/>
        <v>Ne</v>
      </c>
      <c r="FC8" s="16" t="str">
        <f t="shared" si="185"/>
        <v>Po</v>
      </c>
      <c r="FD8" s="16" t="str">
        <f t="shared" si="185"/>
        <v>Út</v>
      </c>
      <c r="FE8" s="16" t="str">
        <f t="shared" si="185"/>
        <v>St</v>
      </c>
      <c r="FF8" s="16" t="str">
        <f t="shared" si="185"/>
        <v>Čt</v>
      </c>
      <c r="FG8" s="16" t="str">
        <f t="shared" si="185"/>
        <v>Pá</v>
      </c>
      <c r="FH8" s="16" t="str">
        <f t="shared" si="185"/>
        <v>So</v>
      </c>
      <c r="FI8" s="16" t="str">
        <f t="shared" si="185"/>
        <v>Ne</v>
      </c>
      <c r="FJ8" s="16" t="str">
        <f t="shared" si="185"/>
        <v>Po</v>
      </c>
      <c r="FK8" s="16" t="str">
        <f t="shared" si="185"/>
        <v>Út</v>
      </c>
      <c r="FL8" s="16" t="str">
        <f t="shared" si="185"/>
        <v>St</v>
      </c>
      <c r="FM8" s="16" t="str">
        <f t="shared" si="185"/>
        <v>Čt</v>
      </c>
      <c r="FN8" s="16" t="str">
        <f t="shared" si="185"/>
        <v>Pá</v>
      </c>
      <c r="FO8" s="16" t="str">
        <f t="shared" si="185"/>
        <v>So</v>
      </c>
      <c r="FP8" s="16" t="str">
        <f t="shared" si="185"/>
        <v>Ne</v>
      </c>
      <c r="FQ8" s="16" t="str">
        <f t="shared" si="185"/>
        <v>Po</v>
      </c>
      <c r="FR8" s="16" t="str">
        <f t="shared" si="185"/>
        <v>Út</v>
      </c>
      <c r="FS8" s="16" t="str">
        <f t="shared" si="185"/>
        <v>St</v>
      </c>
      <c r="FT8" s="16" t="str">
        <f t="shared" si="185"/>
        <v>Čt</v>
      </c>
      <c r="FU8" s="16" t="str">
        <f t="shared" si="185"/>
        <v>Pá</v>
      </c>
      <c r="FV8" s="16" t="str">
        <f t="shared" si="185"/>
        <v>So</v>
      </c>
      <c r="FW8" s="16" t="str">
        <f t="shared" si="185"/>
        <v>Ne</v>
      </c>
      <c r="FX8" s="16" t="str">
        <f t="shared" si="185"/>
        <v>Po</v>
      </c>
      <c r="FY8" s="16" t="str">
        <f t="shared" si="185"/>
        <v>Út</v>
      </c>
      <c r="FZ8" s="16" t="str">
        <f t="shared" si="185"/>
        <v>St</v>
      </c>
      <c r="GA8" s="16" t="str">
        <f t="shared" si="185"/>
        <v>Čt</v>
      </c>
      <c r="GB8" s="16" t="str">
        <f t="shared" si="185"/>
        <v>Pá</v>
      </c>
      <c r="GC8" s="16" t="str">
        <f t="shared" si="185"/>
        <v>So</v>
      </c>
      <c r="GD8" s="16" t="str">
        <f t="shared" si="185"/>
        <v>Ne</v>
      </c>
      <c r="GE8" s="16" t="str">
        <f t="shared" si="185"/>
        <v>Po</v>
      </c>
      <c r="GF8" s="16" t="str">
        <f t="shared" si="185"/>
        <v>Út</v>
      </c>
      <c r="GG8" s="16" t="str">
        <f t="shared" si="185"/>
        <v>St</v>
      </c>
      <c r="GH8" s="16" t="str">
        <f t="shared" si="185"/>
        <v>Čt</v>
      </c>
      <c r="GI8" s="16" t="str">
        <f t="shared" si="185"/>
        <v>Pá</v>
      </c>
      <c r="GJ8" s="16" t="str">
        <f t="shared" si="185"/>
        <v>So</v>
      </c>
      <c r="GK8" s="16" t="str">
        <f t="shared" si="185"/>
        <v>Ne</v>
      </c>
      <c r="GL8" s="16" t="str">
        <f t="shared" si="185"/>
        <v>Po</v>
      </c>
      <c r="GM8" s="16" t="str">
        <f t="shared" si="185"/>
        <v>Út</v>
      </c>
      <c r="GN8" s="16" t="str">
        <f t="shared" si="185"/>
        <v>St</v>
      </c>
      <c r="GO8" s="16" t="str">
        <f aca="true" t="shared" si="186" ref="GO8:IT8">PROPER(MID(TEXT(GO7,"dddd"),1,2))</f>
        <v>Čt</v>
      </c>
      <c r="GP8" s="16" t="str">
        <f t="shared" si="186"/>
        <v>Pá</v>
      </c>
      <c r="GQ8" s="16" t="str">
        <f t="shared" si="186"/>
        <v>So</v>
      </c>
      <c r="GR8" s="16" t="str">
        <f t="shared" si="186"/>
        <v>Ne</v>
      </c>
      <c r="GS8" s="16" t="str">
        <f t="shared" si="186"/>
        <v>Po</v>
      </c>
      <c r="GT8" s="16" t="str">
        <f t="shared" si="186"/>
        <v>Út</v>
      </c>
      <c r="GU8" s="16" t="str">
        <f t="shared" si="186"/>
        <v>St</v>
      </c>
      <c r="GV8" s="16" t="str">
        <f t="shared" si="186"/>
        <v>Čt</v>
      </c>
      <c r="GW8" s="16" t="str">
        <f t="shared" si="186"/>
        <v>Pá</v>
      </c>
      <c r="GX8" s="16" t="str">
        <f t="shared" si="186"/>
        <v>So</v>
      </c>
      <c r="GY8" s="16" t="str">
        <f t="shared" si="186"/>
        <v>Ne</v>
      </c>
      <c r="GZ8" s="16" t="str">
        <f t="shared" si="186"/>
        <v>Po</v>
      </c>
      <c r="HA8" s="16" t="str">
        <f t="shared" si="186"/>
        <v>Út</v>
      </c>
      <c r="HB8" s="16" t="str">
        <f t="shared" si="186"/>
        <v>St</v>
      </c>
      <c r="HC8" s="16" t="str">
        <f t="shared" si="186"/>
        <v>Čt</v>
      </c>
      <c r="HD8" s="16" t="str">
        <f t="shared" si="186"/>
        <v>Pá</v>
      </c>
      <c r="HE8" s="16" t="str">
        <f t="shared" si="186"/>
        <v>So</v>
      </c>
      <c r="HF8" s="16" t="str">
        <f t="shared" si="186"/>
        <v>Ne</v>
      </c>
      <c r="HG8" s="16" t="str">
        <f t="shared" si="186"/>
        <v>Po</v>
      </c>
      <c r="HH8" s="16" t="str">
        <f t="shared" si="186"/>
        <v>Út</v>
      </c>
      <c r="HI8" s="16" t="str">
        <f t="shared" si="186"/>
        <v>St</v>
      </c>
      <c r="HJ8" s="16" t="str">
        <f t="shared" si="186"/>
        <v>Čt</v>
      </c>
      <c r="HK8" s="16" t="str">
        <f t="shared" si="186"/>
        <v>Pá</v>
      </c>
      <c r="HL8" s="16" t="str">
        <f t="shared" si="186"/>
        <v>So</v>
      </c>
      <c r="HM8" s="16" t="str">
        <f t="shared" si="186"/>
        <v>Ne</v>
      </c>
      <c r="HN8" s="16" t="str">
        <f t="shared" si="186"/>
        <v>Po</v>
      </c>
      <c r="HO8" s="16" t="str">
        <f t="shared" si="186"/>
        <v>Út</v>
      </c>
      <c r="HP8" s="16" t="str">
        <f t="shared" si="186"/>
        <v>St</v>
      </c>
      <c r="HQ8" s="16" t="str">
        <f t="shared" si="186"/>
        <v>Čt</v>
      </c>
      <c r="HR8" s="16" t="str">
        <f t="shared" si="186"/>
        <v>Pá</v>
      </c>
      <c r="HS8" s="16" t="str">
        <f t="shared" si="186"/>
        <v>So</v>
      </c>
      <c r="HT8" s="16" t="str">
        <f t="shared" si="186"/>
        <v>Ne</v>
      </c>
      <c r="HU8" s="16" t="str">
        <f t="shared" si="186"/>
        <v>Po</v>
      </c>
      <c r="HV8" s="16" t="str">
        <f t="shared" si="186"/>
        <v>Út</v>
      </c>
      <c r="HW8" s="16" t="str">
        <f t="shared" si="186"/>
        <v>St</v>
      </c>
      <c r="HX8" s="16" t="str">
        <f t="shared" si="186"/>
        <v>Čt</v>
      </c>
      <c r="HY8" s="16" t="str">
        <f t="shared" si="186"/>
        <v>Pá</v>
      </c>
      <c r="HZ8" s="16" t="str">
        <f t="shared" si="186"/>
        <v>So</v>
      </c>
      <c r="IA8" s="16" t="str">
        <f t="shared" si="186"/>
        <v>Ne</v>
      </c>
      <c r="IB8" s="16" t="str">
        <f t="shared" si="186"/>
        <v>Po</v>
      </c>
      <c r="IC8" s="16" t="str">
        <f t="shared" si="186"/>
        <v>Út</v>
      </c>
      <c r="ID8" s="16" t="str">
        <f t="shared" si="186"/>
        <v>St</v>
      </c>
      <c r="IE8" s="16" t="str">
        <f t="shared" si="186"/>
        <v>Čt</v>
      </c>
      <c r="IF8" s="16" t="str">
        <f t="shared" si="186"/>
        <v>Pá</v>
      </c>
      <c r="IG8" s="16" t="str">
        <f t="shared" si="186"/>
        <v>So</v>
      </c>
      <c r="IH8" s="16" t="str">
        <f t="shared" si="186"/>
        <v>Ne</v>
      </c>
      <c r="II8" s="16" t="str">
        <f t="shared" si="186"/>
        <v>Po</v>
      </c>
      <c r="IJ8" s="16" t="str">
        <f t="shared" si="186"/>
        <v>Út</v>
      </c>
      <c r="IK8" s="16" t="str">
        <f t="shared" si="186"/>
        <v>St</v>
      </c>
      <c r="IL8" s="16" t="str">
        <f t="shared" si="186"/>
        <v>Čt</v>
      </c>
      <c r="IM8" s="16" t="str">
        <f t="shared" si="186"/>
        <v>Pá</v>
      </c>
      <c r="IN8" s="16" t="str">
        <f t="shared" si="186"/>
        <v>So</v>
      </c>
      <c r="IO8" s="16" t="str">
        <f t="shared" si="186"/>
        <v>Ne</v>
      </c>
      <c r="IP8" s="16" t="str">
        <f t="shared" si="186"/>
        <v>Po</v>
      </c>
      <c r="IQ8" s="16" t="str">
        <f t="shared" si="186"/>
        <v>Út</v>
      </c>
      <c r="IR8" s="16" t="str">
        <f t="shared" si="186"/>
        <v>St</v>
      </c>
      <c r="IS8" s="16" t="str">
        <f t="shared" si="186"/>
        <v>Čt</v>
      </c>
      <c r="IT8" s="16" t="str">
        <f t="shared" si="186"/>
        <v>Pá</v>
      </c>
    </row>
    <row r="9" spans="1:254" s="1" customFormat="1" ht="14.5" customHeight="1">
      <c r="A9" s="33"/>
      <c r="B9" s="34"/>
      <c r="C9" s="3">
        <v>45474</v>
      </c>
      <c r="D9" s="3">
        <v>45662</v>
      </c>
      <c r="E9" s="49" t="s">
        <v>14</v>
      </c>
      <c r="F9" s="50"/>
      <c r="G9" s="50"/>
      <c r="H9" s="50"/>
      <c r="I9" s="51"/>
      <c r="J9" s="13"/>
      <c r="K9" s="13"/>
      <c r="L9" s="42" t="s">
        <v>7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60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1" customFormat="1" ht="14.5" customHeight="1">
      <c r="A10" s="33"/>
      <c r="B10" s="34"/>
      <c r="C10" s="12">
        <v>45659</v>
      </c>
      <c r="D10" s="12">
        <v>45716</v>
      </c>
      <c r="E10" s="52"/>
      <c r="F10" s="53"/>
      <c r="G10" s="53"/>
      <c r="H10" s="53"/>
      <c r="I10" s="54"/>
      <c r="J10" s="13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58" t="s">
        <v>8</v>
      </c>
      <c r="GP10" s="59"/>
      <c r="GQ10" s="59"/>
      <c r="GR10" s="59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5"/>
    </row>
    <row r="11" spans="1:254" ht="14.5" customHeight="1">
      <c r="A11" s="35"/>
      <c r="B11" s="36"/>
      <c r="C11" s="12">
        <v>45659</v>
      </c>
      <c r="D11" s="12">
        <v>45716</v>
      </c>
      <c r="E11" s="55"/>
      <c r="F11" s="56"/>
      <c r="G11" s="56"/>
      <c r="H11" s="56"/>
      <c r="I11" s="57"/>
      <c r="J11" s="13"/>
      <c r="K11" s="1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46" t="s">
        <v>9</v>
      </c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8"/>
    </row>
    <row r="13" spans="1:73" ht="15">
      <c r="A13" s="5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254" ht="15">
      <c r="A14" s="40" t="s">
        <v>15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</row>
    <row r="15" spans="1:254" ht="43.5" customHeight="1">
      <c r="A15" s="41" t="s">
        <v>13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ht="29" customHeight="1">
      <c r="A16" s="41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ht="14.5" customHeight="1">
      <c r="A17" s="41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</row>
  </sheetData>
  <mergeCells count="62">
    <mergeCell ref="A16:IT16"/>
    <mergeCell ref="A17:IT17"/>
    <mergeCell ref="GO10:IT10"/>
    <mergeCell ref="GO11:IT11"/>
    <mergeCell ref="E9:I11"/>
    <mergeCell ref="A14:IT14"/>
    <mergeCell ref="A15:IT15"/>
    <mergeCell ref="GN4:IT4"/>
    <mergeCell ref="L9:GR9"/>
    <mergeCell ref="BV5:CY5"/>
    <mergeCell ref="CZ5:ED5"/>
    <mergeCell ref="FI5:GM5"/>
    <mergeCell ref="GN5:HR5"/>
    <mergeCell ref="EE5:FH5"/>
    <mergeCell ref="HS5:IT5"/>
    <mergeCell ref="IP6:IT6"/>
    <mergeCell ref="HG6:HM6"/>
    <mergeCell ref="HN6:HT6"/>
    <mergeCell ref="HU6:IA6"/>
    <mergeCell ref="IB6:IH6"/>
    <mergeCell ref="II6:IO6"/>
    <mergeCell ref="FX6:GD6"/>
    <mergeCell ref="GE6:GK6"/>
    <mergeCell ref="GL6:GR6"/>
    <mergeCell ref="GS6:GY6"/>
    <mergeCell ref="GZ6:HF6"/>
    <mergeCell ref="EO6:EU6"/>
    <mergeCell ref="EV6:FB6"/>
    <mergeCell ref="FC6:FI6"/>
    <mergeCell ref="FJ6:FP6"/>
    <mergeCell ref="FQ6:FW6"/>
    <mergeCell ref="DF6:DL6"/>
    <mergeCell ref="DM6:DS6"/>
    <mergeCell ref="DT6:DZ6"/>
    <mergeCell ref="EA6:EG6"/>
    <mergeCell ref="EH6:EN6"/>
    <mergeCell ref="BW6:CC6"/>
    <mergeCell ref="CD6:CJ6"/>
    <mergeCell ref="CK6:CQ6"/>
    <mergeCell ref="CR6:CX6"/>
    <mergeCell ref="CY6:DE6"/>
    <mergeCell ref="A1:BU1"/>
    <mergeCell ref="L5:AP5"/>
    <mergeCell ref="AQ5:BU5"/>
    <mergeCell ref="C7:D7"/>
    <mergeCell ref="C4:D4"/>
    <mergeCell ref="C5:D5"/>
    <mergeCell ref="C6:D6"/>
    <mergeCell ref="L6:R6"/>
    <mergeCell ref="S6:Y6"/>
    <mergeCell ref="Z6:AF6"/>
    <mergeCell ref="AG6:AM6"/>
    <mergeCell ref="AN6:AT6"/>
    <mergeCell ref="AU6:BA6"/>
    <mergeCell ref="A4:B11"/>
    <mergeCell ref="BB6:BH6"/>
    <mergeCell ref="E4:GM4"/>
    <mergeCell ref="BI6:BO6"/>
    <mergeCell ref="BP6:BV6"/>
    <mergeCell ref="E6:K6"/>
    <mergeCell ref="E5:K5"/>
    <mergeCell ref="A2:IT2"/>
  </mergeCells>
  <printOptions horizontalCentered="1"/>
  <pageMargins left="0.1968503937007874" right="0.1968503937007874" top="0.1968503937007874" bottom="0.15748031496062992" header="0.15748031496062992" footer="0.1574803149606299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2024-02-15T13:34:22Z</dcterms:modified>
  <cp:category/>
  <cp:version/>
  <cp:contentType/>
  <cp:contentStatus/>
</cp:coreProperties>
</file>