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65" activeTab="0"/>
  </bookViews>
  <sheets>
    <sheet name="Zámek IP CCTV 2024" sheetId="1" r:id="rId1"/>
  </sheets>
  <definedNames>
    <definedName name="_xlnm.Print_Titles" localSheetId="0">'Zámek IP CCTV 2024'!$1:$6</definedName>
    <definedName name="_xlnm.Print_Area" localSheetId="0">'Zámek IP CCTV 2024'!$A$1:$G$77</definedName>
    <definedName name="solver_lin" localSheetId="0" hidden="1">0</definedName>
    <definedName name="solver_num" localSheetId="0" hidden="1">0</definedName>
    <definedName name="solver_opt" localSheetId="0" hidden="1">'Zámek IP CCTV 2024'!#REF!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<sst xmlns="http://schemas.openxmlformats.org/spreadsheetml/2006/main" count="207" uniqueCount="129">
  <si>
    <t>Název položky</t>
  </si>
  <si>
    <t>MJ</t>
  </si>
  <si>
    <t>množství</t>
  </si>
  <si>
    <t>1</t>
  </si>
  <si>
    <t>ks</t>
  </si>
  <si>
    <t>kpl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</si>
  <si>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</si>
  <si>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</si>
  <si>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</si>
  <si>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</si>
  <si>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</si>
  <si>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</si>
  <si>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</si>
  <si>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</si>
  <si>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</si>
  <si>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</si>
  <si>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Montáž a zapojení vnitřní kamery na konzole vč.seřízení</t>
  </si>
  <si>
    <t>Montáž a zapojení kamery stropní vč.seřízení</t>
  </si>
  <si>
    <t>Instalace PC, monitorů, uživatelské stanice, nastavení</t>
  </si>
  <si>
    <t>CCTV KAMEROVÝ SYSTÉM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</si>
  <si>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</si>
  <si>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</si>
  <si>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</si>
  <si>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</si>
  <si>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</si>
  <si>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</si>
  <si>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</si>
  <si>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</si>
  <si>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</si>
  <si>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</si>
  <si>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č. pol.</t>
  </si>
  <si>
    <t>hod</t>
  </si>
  <si>
    <t>Montáž a zapojení venkovní kamery na konzole vč.seřízení</t>
  </si>
  <si>
    <t>Demontáže stávajcí technologie, vyhledání a ukončení vývodů</t>
  </si>
  <si>
    <t>Výchozí revize  v rozsahu ČSN 33 2000-6 včetně 6 ks protokolů + 1 x PDF na CD</t>
  </si>
  <si>
    <t>Zařízení staveniště (hod.)</t>
  </si>
  <si>
    <t>Proškolení obsluhy (hod.)</t>
  </si>
  <si>
    <t>Zabezpečení stávajícího vybavení proti prachu a poškození, zatečení vody (kpl.)</t>
  </si>
  <si>
    <t>Výmalba dotčených prostorů s nejvyšší opatrností vč.úklidu: 1 x základ, 2 x vrchní kompletní nákl. (kpl.)</t>
  </si>
  <si>
    <t>Pomocné montážní práce (hod.)</t>
  </si>
  <si>
    <t>Rozebrání stávajících podhledů a jejich zpětná montáž (kpl.)</t>
  </si>
  <si>
    <t>Zednické přimomoci (kpl.)</t>
  </si>
  <si>
    <t>Přesun hmot</t>
  </si>
  <si>
    <t>Dopravní náklady</t>
  </si>
  <si>
    <t>Pevný disk 10 TB SATA pevný disk určený speciálně pro digitální videorekordéry</t>
  </si>
  <si>
    <t>Montáž NVR do datového rozvaděče</t>
  </si>
  <si>
    <t>Konfigurace kamer na klienských počítačích</t>
  </si>
  <si>
    <t>Konfigurace kamer na aplikaci na mobilním telefonu</t>
  </si>
  <si>
    <t>Aplikace do mobilního telefonu nebo tabletu (Android, Iphone)</t>
  </si>
  <si>
    <t xml:space="preserve">Konfigurace NVR </t>
  </si>
  <si>
    <t xml:space="preserve">Protipožární utěsnění kabel. průrazů ve stěnách, stropech </t>
  </si>
  <si>
    <t>M3</t>
  </si>
  <si>
    <t xml:space="preserve">Ekologická likvidace stávající technologie včetně potvzení </t>
  </si>
  <si>
    <t>den</t>
  </si>
  <si>
    <t>m3</t>
  </si>
  <si>
    <t>Softwarové nastavení CCTV</t>
  </si>
  <si>
    <t>Zkušební provoz CCTV</t>
  </si>
  <si>
    <t>Funkční zkoušky systému CCTV včetně 6 ks protokolů + 1 x PDF na CD</t>
  </si>
  <si>
    <t>Kamerové licence pro rozšířšní NVR na 128 IP kamer</t>
  </si>
  <si>
    <t>RJ konektory cat 6a</t>
  </si>
  <si>
    <t>Propojení patch kabelů ve stávajcím datovém rozvaděči</t>
  </si>
  <si>
    <t>zapojení  RJ konektoru</t>
  </si>
  <si>
    <t>Ukončení stávající kabeláže</t>
  </si>
  <si>
    <t>přípojný montážní box</t>
  </si>
  <si>
    <t>4Mpx IP kamera s kompresí videa H.265/H264, snímač CMOS  Sony 1/2.9” s progresivním skenem, rozlišení 2560x1440@25fps, citlivost až 0.0008 Lux@F1.6 (B/W), fixní  2.8mm - 12 mm, WDR(120dB), ICR, duální smart přísvit, bílá + IR LED až do 30m.
Vestavěný mikrofon, 1x LAN, napájení 12V DC nebo PoE 802.3af., dva streamy, RTSP, ONVIF, krytí IP67, slot na Micro SD kartu(max. 256GB).
AI(Umělá inteligence):
Tripwire(překročení čáry), Intrusion(vniknutí), SMD+ (Smart Motion Detection - rozpoznání osoby a vozidla).</t>
  </si>
  <si>
    <t>Pentaplexní síťový video rekordér  pro záznam 128 IP kamer, povoleny kombinace různých rozlišení až 38 MP, datových tok do 1280Mb/s (640Mbps při zapnutém AI), komprese Smart H.265+/H.265/Smart H.264+/H.264, podpora kamer mnoha výrobců včetně ONVIF. Podpora funce AcuPick na 64-ti kanálech, podpora N+M clusteru, EPTZ. 2x LAN 10/100/1000 Mbps, 16x alarmový vstup, 8x alarmový výstup. 2x USB, 8x SATA HDD (až 16TB), e-SATA, RAID 0/1/5/6/10, 4xHDMI a 2xVGA výstup, 4K rozlišení na HDMI 1&amp;2 výstupech; vzdálené ovládání z web prohlížeče, CZ menu a prostředí, mobilní přístup a P2P, CMS utilita, napájení 230 VAC, rozměry 2U (444 x 456 x 95 mm).
AI funkce v rekordéru i kamery, perimetrická ochrana na 64 kanálech. SMD+ na 64 kanálech.
Video metadata z 64 kanálů, LPR - připojení až z 64 LPR kamer, AcuPick - AI z kamery + Rekordér, max. 64 kanálů, 1 kombinovaná událost na kanál.</t>
  </si>
  <si>
    <t>Celkem bez DPH</t>
  </si>
  <si>
    <t>11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</si>
  <si>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</si>
  <si>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</si>
  <si>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</si>
  <si>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</si>
  <si>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</si>
  <si>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</si>
  <si>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</si>
  <si>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</si>
  <si>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</si>
  <si>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</si>
  <si>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</si>
  <si>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</si>
  <si>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</si>
  <si>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</si>
  <si>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</si>
  <si>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</si>
  <si>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</si>
  <si>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</si>
  <si>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</si>
  <si>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</si>
  <si>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</si>
  <si>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</si>
  <si>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</si>
  <si>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</si>
  <si>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</si>
  <si>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</si>
  <si>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</si>
  <si>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Uvedení systému CCTV do bezpečného trvalého provozu ve vztahu ke všem navazujícím zařízením</t>
  </si>
  <si>
    <t>4Mpx kompaktní  IP kamera s kompresí videa H.265/H264, snímač CMOS 1/2.9” s progresivním skenem, rozlišení 2682x1520@20fps, citlivost až 0.0008 Lux@F1.6, objektiv 2.7-13.5 mm (104-29°), WDR(120dB), ICR, IR LED až do 60m.
Vestavěný mikrofon, 1x LAN, napájení 12V DC nebo PoE (802.3af), 1/1 audio vstup/výstup, 1/1 alarmový vstup/výstup, dva streamy, RTSP, ONVIF, voděodolná IP67, slot na Micro SD kartu(max. 256GB).
AI(Umělá inteligence):
Tripwire(překročení čáry), Intrusion(vniknutí), SMD+ (Smart Motion Detection - rozpoznání osoby a vozidla)</t>
  </si>
  <si>
    <t xml:space="preserve">montážní krabice pod kompaktní kamery </t>
  </si>
  <si>
    <t>Konfigurace kamerových bodů ve vizualizačním software</t>
  </si>
  <si>
    <t>Instalace klienského software</t>
  </si>
  <si>
    <t>Zobrazovací software na klienské počítače</t>
  </si>
  <si>
    <t>Vizualizační software s možnosti integrace stávající EPS a PZTS</t>
  </si>
  <si>
    <t xml:space="preserve">převod  nových mapových podkladů </t>
  </si>
  <si>
    <t>Patch kabel cat 6 a pro připojení kamery ve stávajícím datovém rozvaděči</t>
  </si>
  <si>
    <t xml:space="preserve">DPH </t>
  </si>
  <si>
    <t>Cena celkem s DPH</t>
  </si>
  <si>
    <t>x</t>
  </si>
  <si>
    <r>
      <rPr>
        <b/>
        <sz val="9"/>
        <rFont val="Arial"/>
        <family val="2"/>
      </rPr>
      <t>Nabízené plnění</t>
    </r>
    <r>
      <rPr>
        <sz val="9"/>
        <rFont val="Arial"/>
        <family val="2"/>
      </rPr>
      <t xml:space="preserve">
(název výrobce a typ, model, označení apod. nabízeného výrobku)</t>
    </r>
  </si>
  <si>
    <t>Monitorovací stanice kamerového systému PC win 11 Pro, klávesnice, myš, podložka, možnpost připojení 4 monitorů</t>
  </si>
  <si>
    <t>Instalace bude na původní kabeláž.</t>
  </si>
  <si>
    <t xml:space="preserve">Montážní kryt ke kompaktním kamerám </t>
  </si>
  <si>
    <t>antivandal PTZ IP kamera 4Mpx, rotace 355 stupňů, náklon 90 stupňů, optický zoom 2.8-12mm, WDR &lt;120dB.
Snímací senzor Sony CMOS 1/2.8”, progressive scan 4Mpx, rozlišení 2560 x 1440@30fps, citlivost až 0.0005 Lux@F1.6 (Č/B), tři streamy, komprese H.265. Provoz při teplotě -30 až +60°C, krytí IP66, antivandal provedení IK10, PoE, slot na uSD kartu (max.512GB).
AI(Umělá inteligence):
IVS - opuštěný předmět, chybějící předmět.
IVS - ochrana perimetru: virtuální plot, vniknutí (rozpoznání osoby a vozidla), detekce parkování.
Detekce obličeje se snímáním v reálném čase, snímek obličeje</t>
  </si>
  <si>
    <t xml:space="preserve">27" LCD ELED monitor, provoz 24/7, 16:9, 1920x1080 (FHD), VGA, HDMI
</t>
  </si>
  <si>
    <t>LCD ELED monitor s úhlopříčkou 23.6" s rozlišením 1920x1080 a konektory 1x BNC (In/Out), 1x HDMI, 1x VGA, 1x 3.5 mm mini-jack. Zabudovaný stereo reproduktor. Navrženo pro provoz 24/7.</t>
  </si>
  <si>
    <t xml:space="preserve">Modernizace kamerového systému </t>
  </si>
  <si>
    <t>Muzeum Vysočiny Třebíč - Zámek Třebíč</t>
  </si>
  <si>
    <t>V tomto sloupci dodavatel uvede konkrétní údaje a parametry jím nabízeného plnění, ze kterých bude zřejmé splnění každé jednotlivé technické podmínky zadavatele na předmět plnění uvedené ve sloupici "Název položky".</t>
  </si>
  <si>
    <t>jednotková cena bez DPH / MJ</t>
  </si>
  <si>
    <t>celkem bez DPH (Kč)</t>
  </si>
  <si>
    <t>Dodavatel vyplní modře podbarvené buňky</t>
  </si>
  <si>
    <t>Ostatní</t>
  </si>
  <si>
    <t>Jednotkové ceny uvedené v nabídce zahrnují jak dodávku materiálu/vybavení, tak jeho instalaci.</t>
  </si>
  <si>
    <t>Doba uchování záznamu minimálně 6 dní (tj. 144 hodin) jak pro venkovní tak vnitřní kamery.</t>
  </si>
  <si>
    <t>Součástí dodávky je uživatelská dokumentace (manuály, provozní kniha, popř. atesty použitých prvků).</t>
  </si>
  <si>
    <t>Položka aktivních prvků je uvedena jako předpoklad - instalace bude výhradně na původní aktivní prvky (PoE switche).</t>
  </si>
  <si>
    <t>V době instalace požadujeme funkčnost záznamů maximálního počtu původních kamer s ohledem na aktuální instalaci.</t>
  </si>
  <si>
    <t>Dodavatel vyplní u každé položky cenu na max. dvě desetinná místa, a to za jednotku bez DPH (jednotková cena), cena celkem bez DPH (přednastavené vzorce je povinen překontrolovat, předdefinované nastavení není závazné).</t>
  </si>
  <si>
    <t>Příloha č. 1b Výzvy k podání nabídek - Výkaz výměr / Příloha č. 1 Smlouvy</t>
  </si>
  <si>
    <t>Zpracování skutečného provedení  ve 2 paré + elektronicky (soupis dodaných prvků, situační zákres nápojných bodů)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</si>
</sst>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Kč&quot;;\-#,##0&quot;Kč&quot;"/>
    <numFmt numFmtId="167" formatCode="#,##0&quot;Kč&quot;;[Red]\-#,##0&quot;Kč&quot;"/>
    <numFmt numFmtId="168" formatCode="#,##0.00&quot;Kč&quot;;\-#,##0.00&quot;Kč&quot;"/>
    <numFmt numFmtId="169" formatCode="#,##0.00&quot;Kč&quot;;[Red]\-#,##0.00&quot;Kč&quot;"/>
    <numFmt numFmtId="170" formatCode="_-* #,##0&quot;Kč&quot;_-;\-* #,##0&quot;Kč&quot;_-;_-* &quot;-&quot;&quot;Kč&quot;_-;_-@_-"/>
    <numFmt numFmtId="171" formatCode="_-* #,##0_K_č_-;\-* #,##0_K_č_-;_-* &quot;-&quot;_K_č_-;_-@_-"/>
    <numFmt numFmtId="172" formatCode="_-* #,##0.00&quot;Kč&quot;_-;\-* #,##0.00&quot;Kč&quot;_-;_-* &quot;-&quot;??&quot;Kč&quot;_-;_-@_-"/>
    <numFmt numFmtId="173" formatCode="_-* #,##0.00_K_č_-;\-* #,##0.00_K_č_-;_-* &quot;-&quot;??_K_č_-;_-@_-"/>
    <numFmt numFmtId="174" formatCode="#,##0.000"/>
    <numFmt numFmtId="175" formatCode="0.00000"/>
    <numFmt numFmtId="176" formatCode="0.0"/>
    <numFmt numFmtId="177" formatCode="#,##0\ &quot;Kč&quot;"/>
    <numFmt numFmtId="178" formatCode="dd/mm/yy"/>
    <numFmt numFmtId="179" formatCode="#,##0.0"/>
    <numFmt numFmtId="180" formatCode="0.0%"/>
    <numFmt numFmtId="181" formatCode="[$-405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  <numFmt numFmtId="186" formatCode="[$-405]dddd\ d\.\ mmmm\ yyyy"/>
    <numFmt numFmtId="187" formatCode="#,##0.0&quot; Kč&quot;"/>
  </numFmts>
  <fonts count="3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u val="single"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9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48" applyFont="1">
      <alignment/>
      <protection/>
    </xf>
    <xf numFmtId="0" fontId="22" fillId="0" borderId="0" xfId="48" applyFont="1" applyAlignment="1">
      <alignment horizontal="right"/>
      <protection/>
    </xf>
    <xf numFmtId="0" fontId="22" fillId="0" borderId="0" xfId="48" applyFont="1" applyAlignment="1">
      <alignment/>
      <protection/>
    </xf>
    <xf numFmtId="0" fontId="24" fillId="0" borderId="10" xfId="48" applyFont="1" applyBorder="1">
      <alignment/>
      <protection/>
    </xf>
    <xf numFmtId="0" fontId="22" fillId="0" borderId="11" xfId="48" applyFont="1" applyBorder="1" applyAlignment="1">
      <alignment horizontal="center"/>
      <protection/>
    </xf>
    <xf numFmtId="0" fontId="22" fillId="0" borderId="11" xfId="48" applyNumberFormat="1" applyFont="1" applyBorder="1" applyAlignment="1">
      <alignment horizontal="right"/>
      <protection/>
    </xf>
    <xf numFmtId="0" fontId="22" fillId="0" borderId="12" xfId="48" applyNumberFormat="1" applyFont="1" applyBorder="1">
      <alignment/>
      <protection/>
    </xf>
    <xf numFmtId="0" fontId="26" fillId="18" borderId="10" xfId="48" applyFont="1" applyFill="1" applyBorder="1">
      <alignment/>
      <protection/>
    </xf>
    <xf numFmtId="49" fontId="24" fillId="0" borderId="13" xfId="48" applyNumberFormat="1" applyFont="1" applyBorder="1" applyAlignment="1">
      <alignment horizontal="center"/>
      <protection/>
    </xf>
    <xf numFmtId="49" fontId="26" fillId="18" borderId="14" xfId="48" applyNumberFormat="1" applyFont="1" applyFill="1" applyBorder="1" applyAlignment="1">
      <alignment horizontal="center"/>
      <protection/>
    </xf>
    <xf numFmtId="49" fontId="25" fillId="0" borderId="14" xfId="48" applyNumberFormat="1" applyFont="1" applyBorder="1" applyAlignment="1">
      <alignment horizontal="center" vertical="top"/>
      <protection/>
    </xf>
    <xf numFmtId="0" fontId="25" fillId="0" borderId="14" xfId="48" applyFont="1" applyBorder="1" applyAlignment="1">
      <alignment vertical="top" wrapText="1"/>
      <protection/>
    </xf>
    <xf numFmtId="49" fontId="25" fillId="0" borderId="14" xfId="48" applyNumberFormat="1" applyFont="1" applyBorder="1" applyAlignment="1">
      <alignment horizontal="center" shrinkToFit="1"/>
      <protection/>
    </xf>
    <xf numFmtId="4" fontId="25" fillId="0" borderId="14" xfId="48" applyNumberFormat="1" applyFont="1" applyBorder="1" applyAlignment="1">
      <alignment horizontal="right"/>
      <protection/>
    </xf>
    <xf numFmtId="4" fontId="25" fillId="0" borderId="14" xfId="48" applyNumberFormat="1" applyFont="1" applyBorder="1">
      <alignment/>
      <protection/>
    </xf>
    <xf numFmtId="0" fontId="0" fillId="0" borderId="0" xfId="48">
      <alignment/>
      <protection/>
    </xf>
    <xf numFmtId="4" fontId="28" fillId="18" borderId="14" xfId="48" applyNumberFormat="1" applyFont="1" applyFill="1" applyBorder="1">
      <alignment/>
      <protection/>
    </xf>
    <xf numFmtId="0" fontId="22" fillId="0" borderId="0" xfId="48" applyFont="1" applyBorder="1">
      <alignment/>
      <protection/>
    </xf>
    <xf numFmtId="0" fontId="25" fillId="0" borderId="0" xfId="36" applyFont="1">
      <alignment/>
      <protection/>
    </xf>
    <xf numFmtId="0" fontId="25" fillId="0" borderId="0" xfId="48" applyFont="1">
      <alignment/>
      <protection/>
    </xf>
    <xf numFmtId="14" fontId="25" fillId="0" borderId="0" xfId="48" applyNumberFormat="1" applyFont="1" applyAlignment="1">
      <alignment horizontal="left"/>
      <protection/>
    </xf>
    <xf numFmtId="0" fontId="32" fillId="0" borderId="0" xfId="36" applyFont="1" applyBorder="1" applyAlignment="1">
      <alignment horizontal="left"/>
      <protection/>
    </xf>
    <xf numFmtId="0" fontId="31" fillId="0" borderId="0" xfId="48" applyFont="1" applyAlignment="1">
      <alignment horizontal="right"/>
      <protection/>
    </xf>
    <xf numFmtId="4" fontId="31" fillId="0" borderId="0" xfId="48" applyNumberFormat="1" applyFont="1" applyFill="1" applyBorder="1">
      <alignment/>
      <protection/>
    </xf>
    <xf numFmtId="0" fontId="25" fillId="0" borderId="0" xfId="48" applyFont="1" applyAlignment="1">
      <alignment horizontal="right"/>
      <protection/>
    </xf>
    <xf numFmtId="0" fontId="25" fillId="0" borderId="0" xfId="36" applyFont="1" applyBorder="1">
      <alignment/>
      <protection/>
    </xf>
    <xf numFmtId="187" fontId="31" fillId="0" borderId="0" xfId="36" applyNumberFormat="1" applyFont="1" applyBorder="1">
      <alignment/>
      <protection/>
    </xf>
    <xf numFmtId="0" fontId="22" fillId="0" borderId="0" xfId="48" applyFont="1" applyBorder="1">
      <alignment/>
      <protection/>
    </xf>
    <xf numFmtId="0" fontId="31" fillId="0" borderId="0" xfId="36" applyFont="1" applyBorder="1">
      <alignment/>
      <protection/>
    </xf>
    <xf numFmtId="179" fontId="25" fillId="0" borderId="0" xfId="36" applyNumberFormat="1" applyFont="1" applyBorder="1">
      <alignment/>
      <protection/>
    </xf>
    <xf numFmtId="179" fontId="25" fillId="0" borderId="15" xfId="36" applyNumberFormat="1" applyFont="1" applyBorder="1">
      <alignment/>
      <protection/>
    </xf>
    <xf numFmtId="0" fontId="24" fillId="0" borderId="11" xfId="48" applyFont="1" applyBorder="1">
      <alignment/>
      <protection/>
    </xf>
    <xf numFmtId="0" fontId="25" fillId="0" borderId="14" xfId="48" applyFont="1" applyBorder="1" applyAlignment="1">
      <alignment horizontal="center" vertical="top" wrapText="1"/>
      <protection/>
    </xf>
    <xf numFmtId="0" fontId="34" fillId="18" borderId="12" xfId="48" applyFont="1" applyFill="1" applyBorder="1" applyAlignment="1">
      <alignment horizontal="center"/>
      <protection/>
    </xf>
    <xf numFmtId="0" fontId="23" fillId="18" borderId="12" xfId="48" applyFont="1" applyFill="1" applyBorder="1" applyAlignment="1">
      <alignment horizontal="center" wrapText="1"/>
      <protection/>
    </xf>
    <xf numFmtId="0" fontId="34" fillId="18" borderId="12" xfId="48" applyFont="1" applyFill="1" applyBorder="1" applyAlignment="1">
      <alignment horizontal="center" wrapText="1"/>
      <protection/>
    </xf>
    <xf numFmtId="0" fontId="34" fillId="18" borderId="12" xfId="48" applyNumberFormat="1" applyFont="1" applyFill="1" applyBorder="1" applyAlignment="1">
      <alignment horizontal="center"/>
      <protection/>
    </xf>
    <xf numFmtId="0" fontId="34" fillId="18" borderId="14" xfId="48" applyFont="1" applyFill="1" applyBorder="1" applyAlignment="1">
      <alignment horizontal="center"/>
      <protection/>
    </xf>
    <xf numFmtId="0" fontId="36" fillId="0" borderId="14" xfId="48" applyFont="1" applyBorder="1" applyAlignment="1">
      <alignment horizontal="center" vertical="top" wrapText="1"/>
      <protection/>
    </xf>
    <xf numFmtId="0" fontId="37" fillId="0" borderId="14" xfId="48" applyFont="1" applyBorder="1" applyAlignment="1">
      <alignment horizontal="center" vertical="top" wrapText="1"/>
      <protection/>
    </xf>
    <xf numFmtId="0" fontId="37" fillId="0" borderId="14" xfId="48" applyFont="1" applyBorder="1" applyAlignment="1">
      <alignment vertical="top" wrapText="1"/>
      <protection/>
    </xf>
    <xf numFmtId="49" fontId="25" fillId="0" borderId="0" xfId="48" applyNumberFormat="1" applyFont="1" applyBorder="1" applyAlignment="1">
      <alignment horizontal="left"/>
      <protection/>
    </xf>
    <xf numFmtId="0" fontId="31" fillId="0" borderId="0" xfId="48" applyFont="1" applyBorder="1" applyAlignment="1">
      <alignment horizontal="left"/>
      <protection/>
    </xf>
    <xf numFmtId="0" fontId="31" fillId="19" borderId="0" xfId="0" applyFont="1" applyFill="1" applyAlignment="1">
      <alignment wrapText="1"/>
    </xf>
    <xf numFmtId="49" fontId="26" fillId="0" borderId="14" xfId="48" applyNumberFormat="1" applyFont="1" applyFill="1" applyBorder="1" applyAlignment="1">
      <alignment horizontal="center"/>
      <protection/>
    </xf>
    <xf numFmtId="0" fontId="26" fillId="0" borderId="10" xfId="48" applyFont="1" applyFill="1" applyBorder="1">
      <alignment/>
      <protection/>
    </xf>
    <xf numFmtId="0" fontId="22" fillId="0" borderId="11" xfId="48" applyFont="1" applyFill="1" applyBorder="1" applyAlignment="1">
      <alignment horizontal="center"/>
      <protection/>
    </xf>
    <xf numFmtId="4" fontId="22" fillId="0" borderId="11" xfId="48" applyNumberFormat="1" applyFont="1" applyFill="1" applyBorder="1" applyAlignment="1">
      <alignment horizontal="right"/>
      <protection/>
    </xf>
    <xf numFmtId="4" fontId="22" fillId="0" borderId="12" xfId="48" applyNumberFormat="1" applyFont="1" applyFill="1" applyBorder="1" applyAlignment="1">
      <alignment horizontal="right"/>
      <protection/>
    </xf>
    <xf numFmtId="4" fontId="28" fillId="0" borderId="14" xfId="48" applyNumberFormat="1" applyFont="1" applyFill="1" applyBorder="1">
      <alignment/>
      <protection/>
    </xf>
    <xf numFmtId="4" fontId="37" fillId="20" borderId="14" xfId="48" applyNumberFormat="1" applyFont="1" applyFill="1" applyBorder="1" applyAlignment="1">
      <alignment horizontal="right"/>
      <protection/>
    </xf>
    <xf numFmtId="4" fontId="33" fillId="20" borderId="16" xfId="48" applyNumberFormat="1" applyFont="1" applyFill="1" applyBorder="1">
      <alignment/>
      <protection/>
    </xf>
    <xf numFmtId="0" fontId="25" fillId="0" borderId="17" xfId="36" applyFont="1" applyBorder="1">
      <alignment/>
      <protection/>
    </xf>
    <xf numFmtId="0" fontId="22" fillId="0" borderId="18" xfId="48" applyFont="1" applyBorder="1">
      <alignment/>
      <protection/>
    </xf>
    <xf numFmtId="0" fontId="25" fillId="0" borderId="18" xfId="36" applyFont="1" applyBorder="1">
      <alignment/>
      <protection/>
    </xf>
    <xf numFmtId="0" fontId="25" fillId="0" borderId="17" xfId="48" applyFont="1" applyBorder="1">
      <alignment/>
      <protection/>
    </xf>
    <xf numFmtId="0" fontId="37" fillId="0" borderId="17" xfId="48" applyFont="1" applyBorder="1">
      <alignment/>
      <protection/>
    </xf>
    <xf numFmtId="0" fontId="25" fillId="0" borderId="19" xfId="48" applyFont="1" applyBorder="1">
      <alignment/>
      <protection/>
    </xf>
    <xf numFmtId="0" fontId="25" fillId="0" borderId="20" xfId="48" applyFont="1" applyBorder="1">
      <alignment/>
      <protection/>
    </xf>
    <xf numFmtId="0" fontId="0" fillId="0" borderId="10" xfId="48" applyFont="1" applyBorder="1">
      <alignment/>
      <protection/>
    </xf>
    <xf numFmtId="0" fontId="0" fillId="0" borderId="12" xfId="48" applyBorder="1">
      <alignment/>
      <protection/>
    </xf>
    <xf numFmtId="0" fontId="25" fillId="19" borderId="0" xfId="36" applyFont="1" applyFill="1" applyBorder="1">
      <alignment/>
      <protection/>
    </xf>
    <xf numFmtId="14" fontId="37" fillId="19" borderId="0" xfId="48" applyNumberFormat="1" applyFont="1" applyFill="1" applyAlignment="1">
      <alignment horizontal="left"/>
      <protection/>
    </xf>
    <xf numFmtId="0" fontId="25" fillId="0" borderId="0" xfId="48" applyFont="1" applyAlignment="1">
      <alignment horizontal="left" wrapText="1"/>
      <protection/>
    </xf>
    <xf numFmtId="0" fontId="25" fillId="0" borderId="0" xfId="48" applyFont="1" applyAlignment="1">
      <alignment horizontal="left" wrapText="1"/>
      <protection/>
    </xf>
    <xf numFmtId="0" fontId="29" fillId="0" borderId="0" xfId="48" applyFont="1" applyBorder="1" applyAlignment="1">
      <alignment horizontal="center"/>
      <protection/>
    </xf>
    <xf numFmtId="0" fontId="24" fillId="0" borderId="0" xfId="48" applyNumberFormat="1" applyFont="1" applyBorder="1" applyAlignment="1">
      <alignment horizontal="center" wrapText="1"/>
      <protection/>
    </xf>
    <xf numFmtId="0" fontId="27" fillId="0" borderId="0" xfId="48" applyNumberFormat="1" applyFont="1" applyAlignment="1">
      <alignment horizontal="left" wrapText="1"/>
      <protection/>
    </xf>
    <xf numFmtId="0" fontId="25" fillId="19" borderId="0" xfId="48" applyFont="1" applyFill="1" applyAlignment="1">
      <alignment horizontal="left" wrapText="1"/>
      <protection/>
    </xf>
    <xf numFmtId="0" fontId="26" fillId="18" borderId="10" xfId="48" applyFont="1" applyFill="1" applyBorder="1" applyAlignment="1">
      <alignment horizontal="left"/>
      <protection/>
    </xf>
    <xf numFmtId="0" fontId="26" fillId="18" borderId="12" xfId="48" applyFont="1" applyFill="1" applyBorder="1" applyAlignment="1">
      <alignment horizontal="left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OL.XLS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showZeros="0" tabSelected="1" zoomScaleSheetLayoutView="165" zoomScalePageLayoutView="0" workbookViewId="0" topLeftCell="A25">
      <selection activeCell="B57" sqref="B57"/>
    </sheetView>
  </sheetViews>
  <sheetFormatPr defaultColWidth="11.375" defaultRowHeight="12.75"/>
  <cols>
    <col min="1" max="1" width="6.875" style="1" customWidth="1"/>
    <col min="2" max="2" width="64.375" style="1" customWidth="1"/>
    <col min="3" max="3" width="57.00390625" style="1" customWidth="1"/>
    <col min="4" max="4" width="6.875" style="1" customWidth="1"/>
    <col min="5" max="5" width="9.625" style="2" customWidth="1"/>
    <col min="6" max="6" width="10.875" style="1" customWidth="1"/>
    <col min="7" max="7" width="18.00390625" style="1" customWidth="1"/>
    <col min="8" max="16384" width="11.375" style="1" customWidth="1"/>
  </cols>
  <sheetData>
    <row r="1" spans="1:7" s="18" customFormat="1" ht="12.75">
      <c r="A1" s="42" t="s">
        <v>127</v>
      </c>
      <c r="B1" s="43"/>
      <c r="C1" s="43"/>
      <c r="D1" s="43"/>
      <c r="E1" s="43"/>
      <c r="F1" s="43"/>
      <c r="G1" s="43"/>
    </row>
    <row r="2" spans="1:7" ht="20.25" customHeight="1">
      <c r="A2" s="66" t="s">
        <v>115</v>
      </c>
      <c r="B2" s="66"/>
      <c r="C2" s="66"/>
      <c r="D2" s="66"/>
      <c r="E2" s="66"/>
      <c r="F2" s="66"/>
      <c r="G2" s="66"/>
    </row>
    <row r="3" spans="1:7" ht="21" customHeight="1">
      <c r="A3" s="67" t="s">
        <v>114</v>
      </c>
      <c r="B3" s="67"/>
      <c r="C3" s="67"/>
      <c r="D3" s="67"/>
      <c r="E3" s="67"/>
      <c r="F3" s="67"/>
      <c r="G3" s="67"/>
    </row>
    <row r="4" spans="1:7" ht="18.75" customHeight="1">
      <c r="A4" s="68"/>
      <c r="B4" s="68"/>
      <c r="C4" s="68"/>
      <c r="D4" s="68"/>
      <c r="E4" s="68"/>
      <c r="F4" s="68"/>
      <c r="G4" s="68"/>
    </row>
    <row r="5" ht="10.5" customHeight="1">
      <c r="G5" s="3"/>
    </row>
    <row r="6" spans="1:7" ht="36">
      <c r="A6" s="36" t="s">
        <v>30</v>
      </c>
      <c r="B6" s="34" t="s">
        <v>0</v>
      </c>
      <c r="C6" s="35" t="s">
        <v>107</v>
      </c>
      <c r="D6" s="34" t="s">
        <v>1</v>
      </c>
      <c r="E6" s="37" t="s">
        <v>2</v>
      </c>
      <c r="F6" s="36" t="s">
        <v>117</v>
      </c>
      <c r="G6" s="38" t="s">
        <v>118</v>
      </c>
    </row>
    <row r="7" spans="1:7" ht="45">
      <c r="A7" s="45"/>
      <c r="B7" s="46"/>
      <c r="C7" s="44" t="s">
        <v>116</v>
      </c>
      <c r="D7" s="47"/>
      <c r="E7" s="48"/>
      <c r="F7" s="49"/>
      <c r="G7" s="50"/>
    </row>
    <row r="8" spans="1:7" ht="12.75">
      <c r="A8" s="9"/>
      <c r="B8" s="4" t="s">
        <v>19</v>
      </c>
      <c r="C8" s="32"/>
      <c r="D8" s="5"/>
      <c r="E8" s="6"/>
      <c r="F8" s="6"/>
      <c r="G8" s="7"/>
    </row>
    <row r="9" spans="1:7" ht="15.75" customHeight="1">
      <c r="A9" s="11" t="s">
        <v>3</v>
      </c>
      <c r="B9" s="12" t="s">
        <v>112</v>
      </c>
      <c r="C9" s="12"/>
      <c r="D9" s="13" t="s">
        <v>4</v>
      </c>
      <c r="E9" s="14">
        <v>2</v>
      </c>
      <c r="F9" s="51"/>
      <c r="G9" s="15">
        <f>E9*F9</f>
        <v>0</v>
      </c>
    </row>
    <row r="10" spans="1:7" ht="33.75">
      <c r="A10" s="11" t="s">
        <v>6</v>
      </c>
      <c r="B10" s="12" t="s">
        <v>113</v>
      </c>
      <c r="C10" s="12"/>
      <c r="D10" s="13" t="s">
        <v>4</v>
      </c>
      <c r="E10" s="14">
        <v>2</v>
      </c>
      <c r="F10" s="51"/>
      <c r="G10" s="15">
        <f aca="true" t="shared" si="0" ref="G10:G57">E10*F10</f>
        <v>0</v>
      </c>
    </row>
    <row r="11" spans="1:7" ht="21" customHeight="1">
      <c r="A11" s="11" t="s">
        <v>7</v>
      </c>
      <c r="B11" s="12" t="s">
        <v>108</v>
      </c>
      <c r="C11" s="39"/>
      <c r="D11" s="13" t="s">
        <v>4</v>
      </c>
      <c r="E11" s="14">
        <v>2</v>
      </c>
      <c r="F11" s="51"/>
      <c r="G11" s="15">
        <f t="shared" si="0"/>
        <v>0</v>
      </c>
    </row>
    <row r="12" spans="1:7" ht="12.75">
      <c r="A12" s="11" t="s">
        <v>8</v>
      </c>
      <c r="B12" s="12" t="s">
        <v>18</v>
      </c>
      <c r="C12" s="33" t="s">
        <v>106</v>
      </c>
      <c r="D12" s="13" t="s">
        <v>4</v>
      </c>
      <c r="E12" s="14">
        <v>2</v>
      </c>
      <c r="F12" s="51"/>
      <c r="G12" s="15">
        <f t="shared" si="0"/>
        <v>0</v>
      </c>
    </row>
    <row r="13" spans="1:7" ht="101.25">
      <c r="A13" s="11" t="s">
        <v>9</v>
      </c>
      <c r="B13" s="12" t="s">
        <v>64</v>
      </c>
      <c r="C13" s="12"/>
      <c r="D13" s="13" t="s">
        <v>4</v>
      </c>
      <c r="E13" s="14">
        <v>56</v>
      </c>
      <c r="F13" s="51"/>
      <c r="G13" s="15">
        <f t="shared" si="0"/>
        <v>0</v>
      </c>
    </row>
    <row r="14" spans="1:7" ht="12.75">
      <c r="A14" s="11" t="s">
        <v>10</v>
      </c>
      <c r="B14" s="12" t="s">
        <v>110</v>
      </c>
      <c r="C14" s="33" t="s">
        <v>106</v>
      </c>
      <c r="D14" s="13" t="s">
        <v>4</v>
      </c>
      <c r="E14" s="14">
        <v>56</v>
      </c>
      <c r="F14" s="51"/>
      <c r="G14" s="15">
        <f t="shared" si="0"/>
        <v>0</v>
      </c>
    </row>
    <row r="15" spans="1:7" ht="14.25" customHeight="1">
      <c r="A15" s="11" t="s">
        <v>11</v>
      </c>
      <c r="B15" s="12" t="s">
        <v>16</v>
      </c>
      <c r="C15" s="33" t="s">
        <v>106</v>
      </c>
      <c r="D15" s="13" t="s">
        <v>4</v>
      </c>
      <c r="E15" s="14">
        <v>56</v>
      </c>
      <c r="F15" s="51"/>
      <c r="G15" s="15">
        <f t="shared" si="0"/>
        <v>0</v>
      </c>
    </row>
    <row r="16" spans="1:7" ht="123.75">
      <c r="A16" s="11" t="s">
        <v>12</v>
      </c>
      <c r="B16" s="12" t="s">
        <v>111</v>
      </c>
      <c r="C16" s="12"/>
      <c r="D16" s="13" t="s">
        <v>4</v>
      </c>
      <c r="E16" s="14">
        <v>2</v>
      </c>
      <c r="F16" s="51"/>
      <c r="G16" s="15">
        <f t="shared" si="0"/>
        <v>0</v>
      </c>
    </row>
    <row r="17" spans="1:7" ht="12.75">
      <c r="A17" s="11" t="s">
        <v>13</v>
      </c>
      <c r="B17" s="12" t="s">
        <v>63</v>
      </c>
      <c r="C17" s="40" t="s">
        <v>106</v>
      </c>
      <c r="D17" s="13" t="s">
        <v>4</v>
      </c>
      <c r="E17" s="14">
        <v>2</v>
      </c>
      <c r="F17" s="51"/>
      <c r="G17" s="15">
        <f t="shared" si="0"/>
        <v>0</v>
      </c>
    </row>
    <row r="18" spans="1:7" ht="12.75">
      <c r="A18" s="11" t="s">
        <v>14</v>
      </c>
      <c r="B18" s="12" t="s">
        <v>17</v>
      </c>
      <c r="C18" s="40" t="s">
        <v>106</v>
      </c>
      <c r="D18" s="13" t="s">
        <v>4</v>
      </c>
      <c r="E18" s="14">
        <v>2</v>
      </c>
      <c r="F18" s="51"/>
      <c r="G18" s="15">
        <f t="shared" si="0"/>
        <v>0</v>
      </c>
    </row>
    <row r="19" spans="1:7" ht="102" customHeight="1">
      <c r="A19" s="11" t="s">
        <v>67</v>
      </c>
      <c r="B19" s="12" t="s">
        <v>96</v>
      </c>
      <c r="C19" s="41"/>
      <c r="D19" s="13" t="s">
        <v>4</v>
      </c>
      <c r="E19" s="14">
        <v>7</v>
      </c>
      <c r="F19" s="51"/>
      <c r="G19" s="15">
        <f t="shared" si="0"/>
        <v>0</v>
      </c>
    </row>
    <row r="20" spans="1:7" ht="12.75">
      <c r="A20" s="11" t="s">
        <v>15</v>
      </c>
      <c r="B20" s="12" t="s">
        <v>97</v>
      </c>
      <c r="C20" s="40" t="s">
        <v>106</v>
      </c>
      <c r="D20" s="13" t="s">
        <v>4</v>
      </c>
      <c r="E20" s="14">
        <v>7</v>
      </c>
      <c r="F20" s="51"/>
      <c r="G20" s="15">
        <f t="shared" si="0"/>
        <v>0</v>
      </c>
    </row>
    <row r="21" spans="1:7" ht="12.75">
      <c r="A21" s="11" t="s">
        <v>20</v>
      </c>
      <c r="B21" s="12" t="s">
        <v>32</v>
      </c>
      <c r="C21" s="40" t="s">
        <v>106</v>
      </c>
      <c r="D21" s="13" t="s">
        <v>4</v>
      </c>
      <c r="E21" s="14">
        <v>7</v>
      </c>
      <c r="F21" s="51"/>
      <c r="G21" s="15">
        <f t="shared" si="0"/>
        <v>0</v>
      </c>
    </row>
    <row r="22" spans="1:7" ht="103.5" customHeight="1">
      <c r="A22" s="11" t="s">
        <v>21</v>
      </c>
      <c r="B22" s="12" t="s">
        <v>65</v>
      </c>
      <c r="C22" s="41"/>
      <c r="D22" s="13" t="s">
        <v>4</v>
      </c>
      <c r="E22" s="14">
        <v>1</v>
      </c>
      <c r="F22" s="51"/>
      <c r="G22" s="15">
        <f t="shared" si="0"/>
        <v>0</v>
      </c>
    </row>
    <row r="23" spans="1:7" ht="12.75">
      <c r="A23" s="11" t="s">
        <v>22</v>
      </c>
      <c r="B23" s="12" t="s">
        <v>58</v>
      </c>
      <c r="C23" s="41"/>
      <c r="D23" s="13" t="s">
        <v>5</v>
      </c>
      <c r="E23" s="14">
        <v>1</v>
      </c>
      <c r="F23" s="51"/>
      <c r="G23" s="15">
        <f t="shared" si="0"/>
        <v>0</v>
      </c>
    </row>
    <row r="24" spans="1:7" ht="12.75">
      <c r="A24" s="11" t="s">
        <v>23</v>
      </c>
      <c r="B24" s="12" t="s">
        <v>49</v>
      </c>
      <c r="C24" s="40" t="s">
        <v>106</v>
      </c>
      <c r="D24" s="13" t="s">
        <v>5</v>
      </c>
      <c r="E24" s="14">
        <v>1</v>
      </c>
      <c r="F24" s="51"/>
      <c r="G24" s="15">
        <f t="shared" si="0"/>
        <v>0</v>
      </c>
    </row>
    <row r="25" spans="1:7" ht="12.75">
      <c r="A25" s="11" t="s">
        <v>24</v>
      </c>
      <c r="B25" s="12" t="s">
        <v>44</v>
      </c>
      <c r="C25" s="41"/>
      <c r="D25" s="13" t="s">
        <v>4</v>
      </c>
      <c r="E25" s="14">
        <v>2</v>
      </c>
      <c r="F25" s="51"/>
      <c r="G25" s="15">
        <f t="shared" si="0"/>
        <v>0</v>
      </c>
    </row>
    <row r="26" spans="1:7" ht="12.75">
      <c r="A26" s="11" t="s">
        <v>25</v>
      </c>
      <c r="B26" s="12" t="s">
        <v>45</v>
      </c>
      <c r="C26" s="40" t="s">
        <v>106</v>
      </c>
      <c r="D26" s="13" t="s">
        <v>4</v>
      </c>
      <c r="E26" s="14">
        <v>1</v>
      </c>
      <c r="F26" s="51"/>
      <c r="G26" s="15">
        <f t="shared" si="0"/>
        <v>0</v>
      </c>
    </row>
    <row r="27" spans="1:7" ht="12.75">
      <c r="A27" s="11" t="s">
        <v>26</v>
      </c>
      <c r="B27" s="12" t="s">
        <v>101</v>
      </c>
      <c r="C27" s="41"/>
      <c r="D27" s="13" t="s">
        <v>5</v>
      </c>
      <c r="E27" s="14">
        <v>1</v>
      </c>
      <c r="F27" s="51"/>
      <c r="G27" s="15">
        <f t="shared" si="0"/>
        <v>0</v>
      </c>
    </row>
    <row r="28" spans="1:7" ht="12.75">
      <c r="A28" s="11" t="s">
        <v>27</v>
      </c>
      <c r="B28" s="12" t="s">
        <v>102</v>
      </c>
      <c r="C28" s="40" t="s">
        <v>106</v>
      </c>
      <c r="D28" s="13" t="s">
        <v>5</v>
      </c>
      <c r="E28" s="14">
        <v>1</v>
      </c>
      <c r="F28" s="51"/>
      <c r="G28" s="15">
        <f t="shared" si="0"/>
        <v>0</v>
      </c>
    </row>
    <row r="29" spans="1:7" ht="12.75">
      <c r="A29" s="11" t="s">
        <v>28</v>
      </c>
      <c r="B29" s="12" t="s">
        <v>98</v>
      </c>
      <c r="C29" s="40" t="s">
        <v>106</v>
      </c>
      <c r="D29" s="13" t="s">
        <v>4</v>
      </c>
      <c r="E29" s="14">
        <v>65</v>
      </c>
      <c r="F29" s="51"/>
      <c r="G29" s="15">
        <f t="shared" si="0"/>
        <v>0</v>
      </c>
    </row>
    <row r="30" spans="1:7" ht="12.75">
      <c r="A30" s="11" t="s">
        <v>29</v>
      </c>
      <c r="B30" s="12" t="s">
        <v>100</v>
      </c>
      <c r="C30" s="41"/>
      <c r="D30" s="13" t="s">
        <v>4</v>
      </c>
      <c r="E30" s="14">
        <v>5</v>
      </c>
      <c r="F30" s="51"/>
      <c r="G30" s="15">
        <f t="shared" si="0"/>
        <v>0</v>
      </c>
    </row>
    <row r="31" spans="1:7" ht="12.75">
      <c r="A31" s="11" t="s">
        <v>68</v>
      </c>
      <c r="B31" s="12" t="s">
        <v>99</v>
      </c>
      <c r="C31" s="40" t="s">
        <v>106</v>
      </c>
      <c r="D31" s="13" t="s">
        <v>4</v>
      </c>
      <c r="E31" s="14">
        <v>5</v>
      </c>
      <c r="F31" s="51"/>
      <c r="G31" s="15">
        <f t="shared" si="0"/>
        <v>0</v>
      </c>
    </row>
    <row r="32" spans="1:7" ht="12.75">
      <c r="A32" s="11" t="s">
        <v>69</v>
      </c>
      <c r="B32" s="12" t="s">
        <v>46</v>
      </c>
      <c r="C32" s="40" t="s">
        <v>106</v>
      </c>
      <c r="D32" s="13" t="s">
        <v>4</v>
      </c>
      <c r="E32" s="14">
        <v>5</v>
      </c>
      <c r="F32" s="51"/>
      <c r="G32" s="15">
        <f t="shared" si="0"/>
        <v>0</v>
      </c>
    </row>
    <row r="33" spans="1:7" ht="12.75">
      <c r="A33" s="11" t="s">
        <v>70</v>
      </c>
      <c r="B33" s="12" t="s">
        <v>48</v>
      </c>
      <c r="C33" s="41"/>
      <c r="D33" s="13" t="s">
        <v>4</v>
      </c>
      <c r="E33" s="14">
        <v>5</v>
      </c>
      <c r="F33" s="51"/>
      <c r="G33" s="15">
        <f t="shared" si="0"/>
        <v>0</v>
      </c>
    </row>
    <row r="34" spans="1:7" ht="12.75">
      <c r="A34" s="11" t="s">
        <v>71</v>
      </c>
      <c r="B34" s="12" t="s">
        <v>47</v>
      </c>
      <c r="C34" s="40" t="s">
        <v>106</v>
      </c>
      <c r="D34" s="13" t="s">
        <v>4</v>
      </c>
      <c r="E34" s="14">
        <v>5</v>
      </c>
      <c r="F34" s="51"/>
      <c r="G34" s="15">
        <f t="shared" si="0"/>
        <v>0</v>
      </c>
    </row>
    <row r="35" spans="1:7" ht="12.75">
      <c r="A35" s="11" t="s">
        <v>72</v>
      </c>
      <c r="B35" s="12" t="s">
        <v>33</v>
      </c>
      <c r="C35" s="40" t="s">
        <v>106</v>
      </c>
      <c r="D35" s="13" t="s">
        <v>5</v>
      </c>
      <c r="E35" s="14">
        <v>1</v>
      </c>
      <c r="F35" s="51"/>
      <c r="G35" s="15">
        <f t="shared" si="0"/>
        <v>0</v>
      </c>
    </row>
    <row r="36" spans="1:7" ht="12.75">
      <c r="A36" s="11" t="s">
        <v>73</v>
      </c>
      <c r="B36" s="12" t="s">
        <v>52</v>
      </c>
      <c r="C36" s="40" t="s">
        <v>106</v>
      </c>
      <c r="D36" s="13" t="s">
        <v>5</v>
      </c>
      <c r="E36" s="14">
        <v>1</v>
      </c>
      <c r="F36" s="51"/>
      <c r="G36" s="15">
        <f t="shared" si="0"/>
        <v>0</v>
      </c>
    </row>
    <row r="37" spans="1:7" ht="12.75">
      <c r="A37" s="11" t="s">
        <v>74</v>
      </c>
      <c r="B37" s="12" t="s">
        <v>50</v>
      </c>
      <c r="C37" s="41"/>
      <c r="D37" s="13" t="s">
        <v>51</v>
      </c>
      <c r="E37" s="14">
        <v>0.45</v>
      </c>
      <c r="F37" s="51"/>
      <c r="G37" s="15">
        <f t="shared" si="0"/>
        <v>0</v>
      </c>
    </row>
    <row r="38" spans="1:7" ht="12.75">
      <c r="A38" s="11" t="s">
        <v>75</v>
      </c>
      <c r="B38" s="12" t="s">
        <v>55</v>
      </c>
      <c r="C38" s="40" t="s">
        <v>106</v>
      </c>
      <c r="D38" s="13" t="s">
        <v>4</v>
      </c>
      <c r="E38" s="14">
        <v>1</v>
      </c>
      <c r="F38" s="51"/>
      <c r="G38" s="15">
        <f t="shared" si="0"/>
        <v>0</v>
      </c>
    </row>
    <row r="39" spans="1:7" ht="15" customHeight="1">
      <c r="A39" s="11" t="s">
        <v>76</v>
      </c>
      <c r="B39" s="12" t="s">
        <v>95</v>
      </c>
      <c r="C39" s="40" t="s">
        <v>106</v>
      </c>
      <c r="D39" s="13" t="s">
        <v>4</v>
      </c>
      <c r="E39" s="14">
        <v>1</v>
      </c>
      <c r="F39" s="51"/>
      <c r="G39" s="15">
        <f t="shared" si="0"/>
        <v>0</v>
      </c>
    </row>
    <row r="40" spans="1:7" ht="12.75">
      <c r="A40" s="11" t="s">
        <v>77</v>
      </c>
      <c r="B40" s="12" t="s">
        <v>57</v>
      </c>
      <c r="C40" s="40" t="s">
        <v>106</v>
      </c>
      <c r="D40" s="13" t="s">
        <v>4</v>
      </c>
      <c r="E40" s="14">
        <v>1</v>
      </c>
      <c r="F40" s="51"/>
      <c r="G40" s="15">
        <f t="shared" si="0"/>
        <v>0</v>
      </c>
    </row>
    <row r="41" spans="1:7" ht="12.75">
      <c r="A41" s="11" t="s">
        <v>78</v>
      </c>
      <c r="B41" s="12" t="s">
        <v>34</v>
      </c>
      <c r="C41" s="40" t="s">
        <v>106</v>
      </c>
      <c r="D41" s="13" t="s">
        <v>4</v>
      </c>
      <c r="E41" s="14">
        <v>1</v>
      </c>
      <c r="F41" s="51"/>
      <c r="G41" s="15">
        <f t="shared" si="0"/>
        <v>0</v>
      </c>
    </row>
    <row r="42" spans="1:7" ht="12.75">
      <c r="A42" s="11" t="s">
        <v>79</v>
      </c>
      <c r="B42" s="12" t="s">
        <v>35</v>
      </c>
      <c r="C42" s="40" t="s">
        <v>106</v>
      </c>
      <c r="D42" s="13" t="s">
        <v>31</v>
      </c>
      <c r="E42" s="14">
        <v>16</v>
      </c>
      <c r="F42" s="51"/>
      <c r="G42" s="15">
        <f t="shared" si="0"/>
        <v>0</v>
      </c>
    </row>
    <row r="43" spans="1:7" ht="12.75">
      <c r="A43" s="11" t="s">
        <v>80</v>
      </c>
      <c r="B43" s="12" t="s">
        <v>56</v>
      </c>
      <c r="C43" s="40" t="s">
        <v>106</v>
      </c>
      <c r="D43" s="13" t="s">
        <v>53</v>
      </c>
      <c r="E43" s="14">
        <v>14</v>
      </c>
      <c r="F43" s="51"/>
      <c r="G43" s="15">
        <f t="shared" si="0"/>
        <v>0</v>
      </c>
    </row>
    <row r="44" spans="1:7" ht="12.75">
      <c r="A44" s="11" t="s">
        <v>81</v>
      </c>
      <c r="B44" s="12" t="s">
        <v>36</v>
      </c>
      <c r="C44" s="40" t="s">
        <v>106</v>
      </c>
      <c r="D44" s="13" t="s">
        <v>31</v>
      </c>
      <c r="E44" s="14">
        <v>8</v>
      </c>
      <c r="F44" s="51"/>
      <c r="G44" s="15">
        <f t="shared" si="0"/>
        <v>0</v>
      </c>
    </row>
    <row r="45" spans="1:7" ht="12.75">
      <c r="A45" s="11" t="s">
        <v>82</v>
      </c>
      <c r="B45" s="12" t="s">
        <v>37</v>
      </c>
      <c r="C45" s="40" t="s">
        <v>106</v>
      </c>
      <c r="D45" s="13" t="s">
        <v>31</v>
      </c>
      <c r="E45" s="14">
        <v>70</v>
      </c>
      <c r="F45" s="51"/>
      <c r="G45" s="15">
        <f t="shared" si="0"/>
        <v>0</v>
      </c>
    </row>
    <row r="46" spans="1:7" ht="22.5">
      <c r="A46" s="11" t="s">
        <v>83</v>
      </c>
      <c r="B46" s="12" t="s">
        <v>38</v>
      </c>
      <c r="C46" s="40" t="s">
        <v>106</v>
      </c>
      <c r="D46" s="13" t="s">
        <v>54</v>
      </c>
      <c r="E46" s="14">
        <v>29</v>
      </c>
      <c r="F46" s="51"/>
      <c r="G46" s="15">
        <f t="shared" si="0"/>
        <v>0</v>
      </c>
    </row>
    <row r="47" spans="1:7" ht="12.75">
      <c r="A47" s="11" t="s">
        <v>84</v>
      </c>
      <c r="B47" s="12" t="s">
        <v>39</v>
      </c>
      <c r="C47" s="40" t="s">
        <v>106</v>
      </c>
      <c r="D47" s="13" t="s">
        <v>31</v>
      </c>
      <c r="E47" s="14">
        <v>20</v>
      </c>
      <c r="F47" s="51"/>
      <c r="G47" s="15">
        <f t="shared" si="0"/>
        <v>0</v>
      </c>
    </row>
    <row r="48" spans="1:7" ht="12.75">
      <c r="A48" s="11" t="s">
        <v>85</v>
      </c>
      <c r="B48" s="12" t="s">
        <v>40</v>
      </c>
      <c r="C48" s="40" t="s">
        <v>106</v>
      </c>
      <c r="D48" s="13" t="s">
        <v>5</v>
      </c>
      <c r="E48" s="14">
        <v>1</v>
      </c>
      <c r="F48" s="51"/>
      <c r="G48" s="15">
        <f t="shared" si="0"/>
        <v>0</v>
      </c>
    </row>
    <row r="49" spans="1:7" ht="12" customHeight="1">
      <c r="A49" s="11" t="s">
        <v>86</v>
      </c>
      <c r="B49" s="12" t="s">
        <v>41</v>
      </c>
      <c r="C49" s="40" t="s">
        <v>106</v>
      </c>
      <c r="D49" s="13" t="s">
        <v>4</v>
      </c>
      <c r="E49" s="14">
        <v>2</v>
      </c>
      <c r="F49" s="51"/>
      <c r="G49" s="15">
        <f t="shared" si="0"/>
        <v>0</v>
      </c>
    </row>
    <row r="50" spans="1:7" ht="12" customHeight="1">
      <c r="A50" s="11" t="s">
        <v>87</v>
      </c>
      <c r="B50" s="12" t="s">
        <v>62</v>
      </c>
      <c r="C50" s="40" t="s">
        <v>106</v>
      </c>
      <c r="D50" s="13" t="s">
        <v>4</v>
      </c>
      <c r="E50" s="14">
        <v>65</v>
      </c>
      <c r="F50" s="51"/>
      <c r="G50" s="15">
        <f t="shared" si="0"/>
        <v>0</v>
      </c>
    </row>
    <row r="51" spans="1:7" ht="12" customHeight="1">
      <c r="A51" s="11" t="s">
        <v>88</v>
      </c>
      <c r="B51" s="12" t="s">
        <v>59</v>
      </c>
      <c r="C51" s="40" t="s">
        <v>106</v>
      </c>
      <c r="D51" s="13" t="s">
        <v>4</v>
      </c>
      <c r="E51" s="14">
        <v>132</v>
      </c>
      <c r="F51" s="51"/>
      <c r="G51" s="15">
        <f t="shared" si="0"/>
        <v>0</v>
      </c>
    </row>
    <row r="52" spans="1:7" ht="12" customHeight="1">
      <c r="A52" s="11" t="s">
        <v>89</v>
      </c>
      <c r="B52" s="12" t="s">
        <v>61</v>
      </c>
      <c r="C52" s="40" t="s">
        <v>106</v>
      </c>
      <c r="D52" s="13" t="s">
        <v>4</v>
      </c>
      <c r="E52" s="14">
        <v>132</v>
      </c>
      <c r="F52" s="51"/>
      <c r="G52" s="15">
        <f t="shared" si="0"/>
        <v>0</v>
      </c>
    </row>
    <row r="53" spans="1:7" ht="12" customHeight="1">
      <c r="A53" s="11" t="s">
        <v>90</v>
      </c>
      <c r="B53" s="12" t="s">
        <v>103</v>
      </c>
      <c r="C53" s="40" t="s">
        <v>106</v>
      </c>
      <c r="D53" s="13" t="s">
        <v>4</v>
      </c>
      <c r="E53" s="14">
        <v>66</v>
      </c>
      <c r="F53" s="51"/>
      <c r="G53" s="15">
        <f t="shared" si="0"/>
        <v>0</v>
      </c>
    </row>
    <row r="54" spans="1:7" ht="12" customHeight="1">
      <c r="A54" s="11" t="s">
        <v>91</v>
      </c>
      <c r="B54" s="12" t="s">
        <v>60</v>
      </c>
      <c r="C54" s="40" t="s">
        <v>106</v>
      </c>
      <c r="D54" s="13" t="s">
        <v>4</v>
      </c>
      <c r="E54" s="14">
        <v>66</v>
      </c>
      <c r="F54" s="51"/>
      <c r="G54" s="15">
        <f t="shared" si="0"/>
        <v>0</v>
      </c>
    </row>
    <row r="55" spans="1:7" ht="12.75">
      <c r="A55" s="11" t="s">
        <v>92</v>
      </c>
      <c r="B55" s="12" t="s">
        <v>42</v>
      </c>
      <c r="C55" s="40" t="s">
        <v>106</v>
      </c>
      <c r="D55" s="13" t="s">
        <v>5</v>
      </c>
      <c r="E55" s="14">
        <v>1</v>
      </c>
      <c r="F55" s="51"/>
      <c r="G55" s="15">
        <f t="shared" si="0"/>
        <v>0</v>
      </c>
    </row>
    <row r="56" spans="1:7" ht="12.75">
      <c r="A56" s="11" t="s">
        <v>93</v>
      </c>
      <c r="B56" s="12" t="s">
        <v>43</v>
      </c>
      <c r="C56" s="40" t="s">
        <v>106</v>
      </c>
      <c r="D56" s="13" t="s">
        <v>5</v>
      </c>
      <c r="E56" s="14">
        <v>1</v>
      </c>
      <c r="F56" s="51"/>
      <c r="G56" s="15">
        <f t="shared" si="0"/>
        <v>0</v>
      </c>
    </row>
    <row r="57" spans="1:7" ht="24.75" customHeight="1">
      <c r="A57" s="11" t="s">
        <v>94</v>
      </c>
      <c r="B57" s="12" t="s">
        <v>128</v>
      </c>
      <c r="C57" s="40" t="s">
        <v>106</v>
      </c>
      <c r="D57" s="13" t="s">
        <v>4</v>
      </c>
      <c r="E57" s="14">
        <v>1</v>
      </c>
      <c r="F57" s="51"/>
      <c r="G57" s="15">
        <f t="shared" si="0"/>
        <v>0</v>
      </c>
    </row>
    <row r="58" spans="1:7" ht="12.75">
      <c r="A58" s="10"/>
      <c r="B58" s="8"/>
      <c r="C58" s="8"/>
      <c r="D58" s="8"/>
      <c r="E58" s="70" t="s">
        <v>66</v>
      </c>
      <c r="F58" s="71"/>
      <c r="G58" s="17">
        <f>SUM(G9:G57)</f>
        <v>0</v>
      </c>
    </row>
    <row r="59" spans="1:7" ht="13.5" thickBot="1">
      <c r="A59" s="60" t="s">
        <v>120</v>
      </c>
      <c r="B59" s="61"/>
      <c r="C59" s="16"/>
      <c r="D59" s="16"/>
      <c r="E59" s="16"/>
      <c r="F59" s="16"/>
      <c r="G59" s="16"/>
    </row>
    <row r="60" spans="1:7" ht="13.5" thickBot="1">
      <c r="A60" s="53" t="s">
        <v>123</v>
      </c>
      <c r="B60" s="54"/>
      <c r="C60" s="28"/>
      <c r="D60" s="28"/>
      <c r="E60" s="70" t="s">
        <v>104</v>
      </c>
      <c r="F60" s="71"/>
      <c r="G60" s="52"/>
    </row>
    <row r="61" spans="1:7" ht="13.5" thickBot="1">
      <c r="A61" s="53" t="s">
        <v>109</v>
      </c>
      <c r="B61" s="55"/>
      <c r="C61" s="26"/>
      <c r="D61" s="26"/>
      <c r="E61" s="70" t="s">
        <v>105</v>
      </c>
      <c r="F61" s="71"/>
      <c r="G61" s="31">
        <f>G60+G58</f>
        <v>0</v>
      </c>
    </row>
    <row r="62" spans="1:7" ht="12.75">
      <c r="A62" s="53" t="s">
        <v>124</v>
      </c>
      <c r="B62" s="55"/>
      <c r="C62" s="26"/>
      <c r="D62" s="26"/>
      <c r="E62" s="29"/>
      <c r="F62" s="26"/>
      <c r="G62" s="30">
        <f>+G61*21/100</f>
        <v>0</v>
      </c>
    </row>
    <row r="63" spans="1:7" ht="12.75">
      <c r="A63" s="56" t="s">
        <v>121</v>
      </c>
      <c r="B63" s="55"/>
      <c r="C63" s="26"/>
      <c r="D63" s="26"/>
      <c r="E63" s="22"/>
      <c r="F63" s="19"/>
      <c r="G63" s="27">
        <f>SUM(G61:G62)</f>
        <v>0</v>
      </c>
    </row>
    <row r="64" spans="1:7" ht="12.75">
      <c r="A64" s="57" t="s">
        <v>122</v>
      </c>
      <c r="B64" s="55"/>
      <c r="C64" s="26"/>
      <c r="D64" s="26"/>
      <c r="E64" s="22"/>
      <c r="F64" s="19"/>
      <c r="G64" s="27"/>
    </row>
    <row r="65" spans="1:7" ht="12.75">
      <c r="A65" s="58" t="s">
        <v>125</v>
      </c>
      <c r="B65" s="59"/>
      <c r="C65" s="20"/>
      <c r="D65" s="20"/>
      <c r="E65" s="20"/>
      <c r="F65" s="20"/>
      <c r="G65" s="20"/>
    </row>
    <row r="66" spans="2:7" ht="12.75">
      <c r="B66" s="20"/>
      <c r="C66" s="20"/>
      <c r="D66" s="20"/>
      <c r="E66" s="20"/>
      <c r="F66" s="20"/>
      <c r="G66" s="20"/>
    </row>
    <row r="67" spans="1:7" ht="12.75">
      <c r="A67" s="62" t="s">
        <v>119</v>
      </c>
      <c r="B67" s="63"/>
      <c r="C67" s="21"/>
      <c r="D67" s="20"/>
      <c r="E67" s="20"/>
      <c r="F67" s="20"/>
      <c r="G67" s="20"/>
    </row>
    <row r="68" spans="1:7" ht="34.5" customHeight="1">
      <c r="A68" s="69" t="s">
        <v>126</v>
      </c>
      <c r="B68" s="69"/>
      <c r="C68" s="20"/>
      <c r="D68" s="20"/>
      <c r="E68" s="20"/>
      <c r="F68" s="23"/>
      <c r="G68" s="24"/>
    </row>
    <row r="69" spans="1:7" ht="12.75">
      <c r="A69" s="20"/>
      <c r="B69" s="20"/>
      <c r="C69" s="20"/>
      <c r="D69" s="20"/>
      <c r="E69" s="25"/>
      <c r="F69" s="20"/>
      <c r="G69" s="20"/>
    </row>
    <row r="70" spans="2:7" ht="12.75">
      <c r="B70" s="20"/>
      <c r="C70" s="20"/>
      <c r="D70" s="20"/>
      <c r="E70" s="25"/>
      <c r="F70" s="20"/>
      <c r="G70" s="20"/>
    </row>
    <row r="71" spans="1:7" ht="12.75">
      <c r="A71" s="20"/>
      <c r="B71" s="20"/>
      <c r="C71" s="20"/>
      <c r="D71" s="20"/>
      <c r="E71" s="25"/>
      <c r="F71" s="20"/>
      <c r="G71" s="20"/>
    </row>
    <row r="72" spans="1:7" ht="12.75" customHeight="1">
      <c r="A72" s="64"/>
      <c r="B72" s="64"/>
      <c r="C72" s="64"/>
      <c r="D72" s="64"/>
      <c r="E72" s="64"/>
      <c r="F72" s="64"/>
      <c r="G72" s="64"/>
    </row>
    <row r="73" spans="1:7" ht="28.5" customHeight="1">
      <c r="A73" s="64"/>
      <c r="B73" s="64"/>
      <c r="C73" s="64"/>
      <c r="D73" s="64"/>
      <c r="E73" s="64"/>
      <c r="F73" s="64"/>
      <c r="G73" s="64"/>
    </row>
    <row r="74" spans="1:7" ht="29.25" customHeight="1">
      <c r="A74" s="64"/>
      <c r="B74" s="64"/>
      <c r="C74" s="64"/>
      <c r="D74" s="64"/>
      <c r="E74" s="64"/>
      <c r="F74" s="64"/>
      <c r="G74" s="64"/>
    </row>
    <row r="75" spans="1:7" ht="29.25" customHeight="1">
      <c r="A75" s="64"/>
      <c r="B75" s="64"/>
      <c r="C75" s="64"/>
      <c r="D75" s="64"/>
      <c r="E75" s="64"/>
      <c r="F75" s="64"/>
      <c r="G75" s="64"/>
    </row>
    <row r="76" spans="1:7" ht="18.75" customHeight="1">
      <c r="A76" s="64"/>
      <c r="B76" s="64"/>
      <c r="C76" s="64"/>
      <c r="D76" s="64"/>
      <c r="E76" s="64"/>
      <c r="F76" s="64"/>
      <c r="G76" s="64"/>
    </row>
    <row r="77" spans="1:7" ht="12.75">
      <c r="A77" s="65"/>
      <c r="B77" s="65"/>
      <c r="C77" s="65"/>
      <c r="D77" s="65"/>
      <c r="E77" s="65"/>
      <c r="F77" s="65"/>
      <c r="G77" s="65"/>
    </row>
  </sheetData>
  <sheetProtection/>
  <mergeCells count="12">
    <mergeCell ref="E60:F60"/>
    <mergeCell ref="E61:F61"/>
    <mergeCell ref="A72:G73"/>
    <mergeCell ref="A74:G74"/>
    <mergeCell ref="A76:G76"/>
    <mergeCell ref="A75:G75"/>
    <mergeCell ref="A77:G77"/>
    <mergeCell ref="A2:G2"/>
    <mergeCell ref="A3:G3"/>
    <mergeCell ref="A4:G4"/>
    <mergeCell ref="A68:B68"/>
    <mergeCell ref="E58:F5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landscape" paperSize="9" scale="58" r:id="rId1"/>
  <headerFooter alignWithMargins="0">
    <oddFooter>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Arch Atelier 2001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frantisek navratil</dc:creator>
  <cp:keywords/>
  <dc:description/>
  <cp:lastModifiedBy>Milena Petz</cp:lastModifiedBy>
  <cp:lastPrinted>2024-02-20T11:20:17Z</cp:lastPrinted>
  <dcterms:created xsi:type="dcterms:W3CDTF">2009-11-19T11:36:41Z</dcterms:created>
  <dcterms:modified xsi:type="dcterms:W3CDTF">2024-03-08T07:25:12Z</dcterms:modified>
  <cp:category/>
  <cp:version/>
  <cp:contentType/>
  <cp:contentStatus/>
</cp:coreProperties>
</file>