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 activeTab="2"/>
  </bookViews>
  <sheets>
    <sheet name="specifikace" sheetId="1" r:id="rId1"/>
    <sheet name="List1" sheetId="32" r:id="rId2"/>
    <sheet name="List2" sheetId="33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O5" i="1"/>
  <c r="N5" i="1"/>
  <c r="M5" i="1" s="1"/>
  <c r="P5" i="1" s="1"/>
  <c r="Q6" i="1" l="1"/>
  <c r="Q5" i="1"/>
  <c r="C10" i="1" l="1"/>
  <c r="C12" i="1" l="1"/>
  <c r="C14" i="1"/>
</calcChain>
</file>

<file path=xl/sharedStrings.xml><?xml version="1.0" encoding="utf-8"?>
<sst xmlns="http://schemas.openxmlformats.org/spreadsheetml/2006/main" count="131" uniqueCount="111">
  <si>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</si>
  <si>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</si>
  <si>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</si>
  <si>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</si>
  <si>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</si>
  <si>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</si>
  <si>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</si>
  <si>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</si>
  <si>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</si>
  <si>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</si>
  <si>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</si>
  <si>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</si>
  <si>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</si>
  <si>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</si>
  <si>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</si>
  <si>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</si>
  <si>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</si>
  <si>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</si>
  <si>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</si>
  <si>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</si>
  <si>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</si>
  <si>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</si>
  <si>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</si>
  <si>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</si>
  <si>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</si>
  <si>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</si>
  <si>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</si>
  <si>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</si>
  <si>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</si>
  <si>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</si>
  <si>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</si>
  <si>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</si>
  <si>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</si>
  <si>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</si>
  <si>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</si>
  <si>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</si>
  <si>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</si>
  <si>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</si>
  <si>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</si>
  <si>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</si>
  <si>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</si>
  <si>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</si>
  <si>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</si>
  <si>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</si>
  <si>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</si>
  <si>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</si>
  <si>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</si>
  <si>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</si>
  <si>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Rozhraní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</si>
  <si>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</si>
  <si>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</si>
  <si>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</si>
  <si>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</si>
  <si>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</si>
  <si>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</si>
  <si>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</si>
  <si>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</si>
  <si>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</si>
  <si>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</si>
  <si>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Stolní počítač</t>
  </si>
  <si>
    <t>30213300-8</t>
  </si>
  <si>
    <t>Monitor</t>
  </si>
  <si>
    <t>Myš</t>
  </si>
  <si>
    <t>Mechanika DVD</t>
  </si>
  <si>
    <t>Pevný disk - kapacita</t>
  </si>
  <si>
    <t>Pevný disk - typ</t>
  </si>
  <si>
    <t>Zdroj</t>
  </si>
  <si>
    <t>Základní deska</t>
  </si>
  <si>
    <t>Skříň</t>
  </si>
  <si>
    <t>Příslušenství</t>
  </si>
  <si>
    <t>Čtečka paměťových karet</t>
  </si>
  <si>
    <t>Čtečka karet</t>
  </si>
  <si>
    <t>Rychlost v Mbit/s</t>
  </si>
  <si>
    <t>10/100/1000Mbit/s</t>
  </si>
  <si>
    <t>Ethernet RJ-45</t>
  </si>
  <si>
    <t>notebook</t>
  </si>
  <si>
    <t>Česká klávesnice, samostatný numerický blok</t>
  </si>
  <si>
    <t>SSD</t>
  </si>
  <si>
    <t>ne</t>
  </si>
  <si>
    <t>ano</t>
  </si>
  <si>
    <t>LED min. 22“, rozlišení minimálně Full HD 1920x1080, matný povrch, doba odezvy &lt;= 5ms, vstup DVI nebo HDMI, propojovací kabel součástí dodávky</t>
  </si>
  <si>
    <t>Optická myš</t>
  </si>
  <si>
    <t>dle smlouvy (postačuje bežná záruka 24měsíců)</t>
  </si>
  <si>
    <t>Microsoft Windows 11 CZ 64 bit</t>
  </si>
  <si>
    <t>DVD+/-RW</t>
  </si>
  <si>
    <t>Ethernet RJ-45 (10/100/1000Mbit/s), Wi-Fi standard IEEE 802.11a/b/g/n/ac</t>
  </si>
  <si>
    <t>rychlost čtení/zápis min. 500/500MB/s</t>
  </si>
  <si>
    <t>Pevný disk - rychlost</t>
  </si>
  <si>
    <t>500 GB</t>
  </si>
  <si>
    <t>účinnost minimálně 80%</t>
  </si>
  <si>
    <t>16GB, rychlost dle maximální podporované rychlosti sběrnice základní desky</t>
  </si>
  <si>
    <t>podpora maximálních výkonnostních parametrů CPU na základní desce, minimálně 1 volný slot pro rozšíření paměti</t>
  </si>
  <si>
    <t>svislé uspořádání provedení skříně, veškeré perforované části budou ve vnitřní části chráněny prachovým filtrem, celkem minimálně 6 USB (min. 2x USB 3.0, 2x front USB)</t>
  </si>
  <si>
    <t>Myš, brašna</t>
  </si>
  <si>
    <t>Běžná záruka 24 měsíců</t>
  </si>
  <si>
    <t>Microsoft Windows 11</t>
  </si>
  <si>
    <t>Čtečka čipových karet</t>
  </si>
  <si>
    <t>Wi-Fi standard IEEE 802.11a/b/g/n/ac, Bluetooth</t>
  </si>
  <si>
    <t>samostaná, hodnota G3D Mark 5000</t>
  </si>
  <si>
    <t>500/500MB/s</t>
  </si>
  <si>
    <t>Rychlost čtení/zápis v MB/s</t>
  </si>
  <si>
    <t>16 GB</t>
  </si>
  <si>
    <t>4 fyzická jádra</t>
  </si>
  <si>
    <t>15,6"</t>
  </si>
  <si>
    <r>
      <t>v testu na www.cpubenchmark.net hodnota CPU MARK minimálně 18 000 (</t>
    </r>
    <r>
      <rPr>
        <sz val="8"/>
        <color rgb="FF0000FF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</t>
    </r>
  </si>
  <si>
    <r>
      <t>samostatná, min. výkon dle https://www.videocardbenchmark.net/- hodnota G3D Mark 6000 (</t>
    </r>
    <r>
      <rPr>
        <sz val="8"/>
        <color rgb="FF0000FF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</t>
    </r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</si>
  <si>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</si>
  <si>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r>
      <t xml:space="preserve">Minimální dosažená hodnota G3D Mark v testu na https://www.videocardbenchmark.net/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</si>
  <si>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DNS IT3 013</t>
  </si>
  <si>
    <r>
      <rPr>
        <b/>
        <sz val="8"/>
        <color rgb="FFFF0000"/>
        <rFont val="Verdana"/>
        <family val="2"/>
        <charset val="238"/>
      </rPr>
      <t>3x USB 3.1 (lze dodat varianty: 3x typ A nebo 2x typ A a 1x typ C)</t>
    </r>
    <r>
      <rPr>
        <sz val="8"/>
        <color rgb="FF222222"/>
        <rFont val="Verdana"/>
        <family val="2"/>
        <charset val="238"/>
      </rPr>
      <t>, 1x HDMI 1.4, 1x audio (sluchátka a mikrofon), 1x RJ-45</t>
    </r>
  </si>
  <si>
    <r>
      <t xml:space="preserve">minimálně formátu SD (MicroSD) - </t>
    </r>
    <r>
      <rPr>
        <b/>
        <sz val="8"/>
        <color rgb="FFFF0000"/>
        <rFont val="Verdana"/>
        <family val="2"/>
        <charset val="238"/>
      </rPr>
      <t>lze řešit i externí čtečkou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</si>
</sst>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Verdana"/>
      <family val="2"/>
      <charset val="238"/>
    </font>
    <font>
      <sz val="8"/>
      <color rgb="FF0000FF"/>
      <name val="Verdana"/>
      <family val="2"/>
      <charset val="238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34" fillId="0" borderId="0"/>
  </cellStyleXfs>
  <cellXfs count="63">
    <xf numFmtId="0" fontId="0" fillId="0" borderId="0" xfId="0"/>
    <xf numFmtId="0" fontId="20" fillId="0" borderId="0" xfId="2" applyFont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19" applyNumberFormat="1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center" vertical="center" wrapText="1" readingOrder="1"/>
    </xf>
    <xf numFmtId="0" fontId="25" fillId="0" borderId="9" xfId="27" applyFont="1" applyBorder="1" applyAlignment="1">
      <alignment horizontal="left" vertical="center" wrapText="1"/>
    </xf>
    <xf numFmtId="0" fontId="25" fillId="0" borderId="8" xfId="27" applyFont="1" applyBorder="1" applyAlignment="1">
      <alignment horizontal="left" vertical="center" wrapText="1"/>
    </xf>
    <xf numFmtId="0" fontId="25" fillId="4" borderId="7" xfId="27" applyFont="1" applyFill="1" applyBorder="1" applyAlignment="1">
      <alignment horizontal="left" vertical="center" wrapText="1"/>
    </xf>
    <xf numFmtId="0" fontId="25" fillId="4" borderId="4" xfId="27" applyFont="1" applyFill="1" applyBorder="1" applyAlignment="1">
      <alignment horizontal="left" vertical="center" wrapText="1"/>
    </xf>
    <xf numFmtId="0" fontId="26" fillId="0" borderId="0" xfId="27" applyFont="1" applyAlignment="1">
      <alignment horizontal="left" vertical="center" wrapText="1" indent="1"/>
    </xf>
    <xf numFmtId="0" fontId="26" fillId="0" borderId="0" xfId="27" applyFont="1" applyAlignment="1">
      <alignment horizontal="left" vertical="center" wrapText="1"/>
    </xf>
    <xf numFmtId="0" fontId="31" fillId="0" borderId="0" xfId="27" applyFont="1" applyAlignment="1">
      <alignment horizontal="left" vertical="center" wrapText="1"/>
    </xf>
    <xf numFmtId="0" fontId="26" fillId="0" borderId="0" xfId="28" applyFont="1" applyAlignment="1">
      <alignment horizontal="left" vertical="center" wrapText="1" indent="1"/>
    </xf>
    <xf numFmtId="0" fontId="1" fillId="0" borderId="0" xfId="30"/>
    <xf numFmtId="0" fontId="26" fillId="0" borderId="0" xfId="30" applyFont="1" applyAlignment="1">
      <alignment horizontal="left" vertical="center" wrapText="1" indent="1"/>
    </xf>
    <xf numFmtId="0" fontId="27" fillId="5" borderId="4" xfId="30" applyFont="1" applyFill="1" applyBorder="1" applyAlignment="1">
      <alignment horizontal="left" vertical="center" wrapText="1" indent="1"/>
    </xf>
    <xf numFmtId="0" fontId="26" fillId="0" borderId="4" xfId="30" applyFont="1" applyBorder="1" applyAlignment="1">
      <alignment horizontal="left" vertical="center" wrapText="1" indent="1"/>
    </xf>
    <xf numFmtId="0" fontId="26" fillId="0" borderId="0" xfId="30" applyFont="1" applyAlignment="1">
      <alignment horizontal="left" vertical="center" wrapText="1"/>
    </xf>
    <xf numFmtId="0" fontId="1" fillId="0" borderId="0" xfId="30" applyAlignment="1">
      <alignment horizontal="center" vertical="center"/>
    </xf>
    <xf numFmtId="0" fontId="26" fillId="0" borderId="4" xfId="30" applyFont="1" applyBorder="1" applyAlignment="1">
      <alignment horizontal="left" vertical="center" wrapText="1"/>
    </xf>
    <xf numFmtId="0" fontId="27" fillId="5" borderId="10" xfId="30" applyFont="1" applyFill="1" applyBorder="1" applyAlignment="1">
      <alignment horizontal="left" vertical="center" wrapText="1"/>
    </xf>
    <xf numFmtId="0" fontId="26" fillId="0" borderId="11" xfId="30" applyFont="1" applyBorder="1" applyAlignment="1">
      <alignment horizontal="center" vertical="center" wrapText="1"/>
    </xf>
    <xf numFmtId="0" fontId="25" fillId="0" borderId="14" xfId="30" applyFont="1" applyBorder="1" applyAlignment="1">
      <alignment horizontal="left" vertical="center" wrapText="1"/>
    </xf>
    <xf numFmtId="0" fontId="25" fillId="0" borderId="15" xfId="30" applyFont="1" applyBorder="1" applyAlignment="1">
      <alignment horizontal="center" vertical="center" wrapText="1"/>
    </xf>
    <xf numFmtId="0" fontId="25" fillId="0" borderId="9" xfId="30" applyFont="1" applyBorder="1" applyAlignment="1">
      <alignment horizontal="left" vertical="center" wrapText="1"/>
    </xf>
    <xf numFmtId="0" fontId="25" fillId="0" borderId="8" xfId="30" applyFont="1" applyBorder="1" applyAlignment="1">
      <alignment horizontal="left" vertical="center" wrapText="1"/>
    </xf>
    <xf numFmtId="0" fontId="25" fillId="0" borderId="16" xfId="30" applyFont="1" applyBorder="1" applyAlignment="1">
      <alignment horizontal="center" vertical="center" wrapText="1"/>
    </xf>
    <xf numFmtId="0" fontId="25" fillId="4" borderId="7" xfId="30" applyFont="1" applyFill="1" applyBorder="1" applyAlignment="1">
      <alignment horizontal="left" vertical="center" wrapText="1"/>
    </xf>
    <xf numFmtId="0" fontId="25" fillId="4" borderId="4" xfId="30" applyFont="1" applyFill="1" applyBorder="1" applyAlignment="1">
      <alignment horizontal="left" vertical="center" wrapText="1"/>
    </xf>
    <xf numFmtId="0" fontId="1" fillId="0" borderId="0" xfId="30" applyAlignment="1">
      <alignment horizontal="center" vertical="center" wrapText="1"/>
    </xf>
    <xf numFmtId="0" fontId="26" fillId="0" borderId="13" xfId="30" applyFont="1" applyBorder="1" applyAlignment="1">
      <alignment horizontal="center" vertical="center" wrapText="1"/>
    </xf>
    <xf numFmtId="0" fontId="26" fillId="0" borderId="4" xfId="31" applyFont="1" applyBorder="1" applyAlignment="1">
      <alignment horizontal="left" vertical="center" wrapText="1"/>
    </xf>
    <xf numFmtId="0" fontId="0" fillId="0" borderId="0" xfId="0" applyProtection="1"/>
    <xf numFmtId="0" fontId="16" fillId="2" borderId="5" xfId="0" applyFont="1" applyFill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165" fontId="28" fillId="0" borderId="4" xfId="0" applyNumberFormat="1" applyFont="1" applyBorder="1" applyAlignment="1" applyProtection="1">
      <alignment horizontal="center" vertical="center" wrapText="1" readingOrder="1"/>
    </xf>
    <xf numFmtId="165" fontId="17" fillId="0" borderId="4" xfId="0" applyNumberFormat="1" applyFont="1" applyBorder="1" applyAlignment="1" applyProtection="1">
      <alignment horizontal="center" vertical="center" wrapText="1" readingOrder="1"/>
    </xf>
    <xf numFmtId="0" fontId="22" fillId="0" borderId="0" xfId="0" applyFont="1" applyProtection="1"/>
    <xf numFmtId="0" fontId="21" fillId="0" borderId="1" xfId="0" applyFont="1" applyBorder="1" applyAlignment="1" applyProtection="1">
      <alignment horizontal="left" vertical="center" wrapText="1" readingOrder="1"/>
    </xf>
    <xf numFmtId="0" fontId="23" fillId="0" borderId="0" xfId="0" applyFont="1" applyAlignment="1" applyProtection="1">
      <alignment horizontal="left"/>
    </xf>
    <xf numFmtId="165" fontId="23" fillId="0" borderId="0" xfId="1" applyNumberFormat="1" applyFont="1" applyProtection="1"/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1" fillId="0" borderId="1" xfId="1" applyNumberFormat="1" applyFont="1" applyBorder="1" applyAlignment="1" applyProtection="1">
      <alignment vertical="top" wrapText="1" readingOrder="1"/>
    </xf>
    <xf numFmtId="165" fontId="23" fillId="0" borderId="2" xfId="1" applyNumberFormat="1" applyFont="1" applyBorder="1" applyAlignment="1" applyProtection="1">
      <alignment vertical="top" wrapText="1"/>
    </xf>
    <xf numFmtId="165" fontId="23" fillId="0" borderId="3" xfId="1" applyNumberFormat="1" applyFont="1" applyBorder="1" applyAlignment="1" applyProtection="1">
      <alignment vertical="top" wrapText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1" fillId="0" borderId="1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vertical="center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30" fillId="0" borderId="18" xfId="26" applyFont="1" applyBorder="1" applyAlignment="1">
      <alignment horizontal="center" vertical="center"/>
    </xf>
    <xf numFmtId="0" fontId="30" fillId="0" borderId="19" xfId="26" applyFont="1" applyBorder="1" applyAlignment="1">
      <alignment horizontal="center" vertical="center"/>
    </xf>
    <xf numFmtId="0" fontId="29" fillId="0" borderId="17" xfId="11" applyFont="1" applyBorder="1" applyAlignment="1">
      <alignment horizontal="center" vertical="center"/>
    </xf>
    <xf numFmtId="0" fontId="29" fillId="0" borderId="18" xfId="11" applyFont="1" applyBorder="1" applyAlignment="1">
      <alignment horizontal="center" vertical="center"/>
    </xf>
    <xf numFmtId="0" fontId="29" fillId="0" borderId="19" xfId="11" applyFont="1" applyBorder="1" applyAlignment="1">
      <alignment horizontal="center" vertical="center"/>
    </xf>
    <xf numFmtId="0" fontId="26" fillId="0" borderId="13" xfId="30" applyFont="1" applyBorder="1" applyAlignment="1">
      <alignment horizontal="center" vertical="center" wrapText="1"/>
    </xf>
    <xf numFmtId="0" fontId="26" fillId="0" borderId="12" xfId="30" applyFont="1" applyBorder="1" applyAlignment="1">
      <alignment horizontal="center" vertical="center" wrapText="1"/>
    </xf>
    <xf numFmtId="0" fontId="26" fillId="0" borderId="11" xfId="30" applyFont="1" applyBorder="1" applyAlignment="1">
      <alignment horizontal="center" vertical="center" wrapText="1"/>
    </xf>
  </cellXfs>
  <cellStyles count="32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3333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zoomScale="70" zoomScaleNormal="70" workbookViewId="0">
      <selection activeCell="G2" sqref="G2"/>
    </sheetView>
  </sheetViews>
  <sheetFormatPr defaultRowHeight="12.5" x14ac:dyDescent="0.25"/>
  <cols>
    <col min="1" max="1" width="3.36328125" style="33" customWidth="1"/>
    <col min="2" max="2" width="14.90625" style="33" customWidth="1"/>
    <col min="3" max="3" width="11.36328125" style="33" customWidth="1"/>
    <col min="4" max="4" width="13.453125" style="33" customWidth="1"/>
    <col min="5" max="5" width="7.08984375" style="33" customWidth="1"/>
    <col min="6" max="6" width="13.54296875" style="33" customWidth="1"/>
    <col min="7" max="7" width="51.08984375" style="33" customWidth="1"/>
    <col min="8" max="8" width="16.08984375" style="33" customWidth="1"/>
    <col min="9" max="9" width="13.453125" style="33" customWidth="1"/>
    <col min="10" max="10" width="24.6328125" style="33" customWidth="1"/>
    <col min="11" max="11" width="13.453125" style="33" customWidth="1"/>
    <col min="12" max="14" width="14.6328125" style="33" customWidth="1"/>
    <col min="15" max="17" width="18.6328125" style="33" customWidth="1"/>
    <col min="18" max="16384" width="8.7265625" style="33"/>
  </cols>
  <sheetData>
    <row r="1" spans="2:17" ht="25.25" customHeight="1" x14ac:dyDescent="0.25">
      <c r="B1" s="1" t="s">
        <v>108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34" t="s">
        <v>1</v>
      </c>
      <c r="C4" s="34" t="s">
        <v>2</v>
      </c>
      <c r="D4" s="34" t="s">
        <v>3</v>
      </c>
      <c r="E4" s="48" t="s">
        <v>18</v>
      </c>
      <c r="F4" s="49"/>
      <c r="G4" s="34" t="s">
        <v>4</v>
      </c>
      <c r="H4" s="34" t="s">
        <v>5</v>
      </c>
      <c r="I4" s="34" t="s">
        <v>6</v>
      </c>
      <c r="J4" s="34" t="s">
        <v>19</v>
      </c>
      <c r="K4" s="34" t="s">
        <v>7</v>
      </c>
      <c r="L4" s="34" t="s">
        <v>8</v>
      </c>
      <c r="M4" s="34" t="s">
        <v>9</v>
      </c>
      <c r="N4" s="34" t="s">
        <v>21</v>
      </c>
      <c r="O4" s="34" t="s">
        <v>10</v>
      </c>
      <c r="P4" s="34" t="s">
        <v>11</v>
      </c>
      <c r="Q4" s="34" t="s">
        <v>22</v>
      </c>
    </row>
    <row r="5" spans="2:17" ht="130" customHeight="1" x14ac:dyDescent="0.25">
      <c r="B5" s="35">
        <v>1</v>
      </c>
      <c r="C5" s="35" t="s">
        <v>59</v>
      </c>
      <c r="D5" s="35" t="s">
        <v>60</v>
      </c>
      <c r="E5" s="53" t="s">
        <v>20</v>
      </c>
      <c r="F5" s="54"/>
      <c r="G5" s="2"/>
      <c r="H5" s="35">
        <v>1</v>
      </c>
      <c r="I5" s="35" t="s">
        <v>12</v>
      </c>
      <c r="J5" s="36">
        <v>33000</v>
      </c>
      <c r="K5" s="35">
        <v>21</v>
      </c>
      <c r="L5" s="3"/>
      <c r="M5" s="37">
        <f>N5-L5</f>
        <v>0</v>
      </c>
      <c r="N5" s="37">
        <f>L5*(1+K5/100)</f>
        <v>0</v>
      </c>
      <c r="O5" s="37">
        <f>H5*L5</f>
        <v>0</v>
      </c>
      <c r="P5" s="37">
        <f>H5*M5</f>
        <v>0</v>
      </c>
      <c r="Q5" s="37">
        <f>H5*N5</f>
        <v>0</v>
      </c>
    </row>
    <row r="6" spans="2:17" ht="130" customHeight="1" x14ac:dyDescent="0.25">
      <c r="B6" s="35">
        <v>2</v>
      </c>
      <c r="C6" s="5" t="s">
        <v>39</v>
      </c>
      <c r="D6" s="5" t="s">
        <v>40</v>
      </c>
      <c r="E6" s="53" t="s">
        <v>24</v>
      </c>
      <c r="F6" s="54"/>
      <c r="G6" s="2"/>
      <c r="H6" s="35">
        <v>1</v>
      </c>
      <c r="I6" s="35" t="s">
        <v>12</v>
      </c>
      <c r="J6" s="36">
        <v>33000</v>
      </c>
      <c r="K6" s="35" t="s">
        <v>13</v>
      </c>
      <c r="L6" s="3"/>
      <c r="M6" s="37">
        <f>N6-L6</f>
        <v>0</v>
      </c>
      <c r="N6" s="37">
        <f>L6*(1+K6/100)</f>
        <v>0</v>
      </c>
      <c r="O6" s="37">
        <f>H6*L6</f>
        <v>0</v>
      </c>
      <c r="P6" s="37">
        <f>H6*M6</f>
        <v>0</v>
      </c>
      <c r="Q6" s="37">
        <f>H6*N6</f>
        <v>0</v>
      </c>
    </row>
    <row r="7" spans="2:17" ht="12" customHeight="1" x14ac:dyDescent="0.25"/>
    <row r="8" spans="2:17" ht="20" customHeight="1" x14ac:dyDescent="0.25">
      <c r="B8" s="50" t="s">
        <v>14</v>
      </c>
      <c r="C8" s="51"/>
      <c r="D8" s="51"/>
      <c r="E8" s="52"/>
    </row>
    <row r="9" spans="2:17" ht="11.4" customHeight="1" x14ac:dyDescent="0.35">
      <c r="B9" s="38"/>
      <c r="C9" s="38"/>
      <c r="D9" s="38"/>
      <c r="E9" s="38"/>
    </row>
    <row r="10" spans="2:17" ht="20" customHeight="1" x14ac:dyDescent="0.25">
      <c r="B10" s="39" t="s">
        <v>15</v>
      </c>
      <c r="C10" s="45">
        <f>SUM(O5:O6)</f>
        <v>0</v>
      </c>
      <c r="D10" s="46"/>
      <c r="E10" s="47"/>
    </row>
    <row r="11" spans="2:17" ht="11.4" customHeight="1" x14ac:dyDescent="0.35">
      <c r="B11" s="40"/>
      <c r="C11" s="41"/>
      <c r="D11" s="41"/>
      <c r="E11" s="41"/>
    </row>
    <row r="12" spans="2:17" ht="20" customHeight="1" x14ac:dyDescent="0.25">
      <c r="B12" s="39" t="s">
        <v>16</v>
      </c>
      <c r="C12" s="45">
        <f>SUM(P5:P6)</f>
        <v>0</v>
      </c>
      <c r="D12" s="46"/>
      <c r="E12" s="47"/>
    </row>
    <row r="13" spans="2:17" ht="11.4" customHeight="1" x14ac:dyDescent="0.35">
      <c r="B13" s="40"/>
      <c r="C13" s="41"/>
      <c r="D13" s="41"/>
      <c r="E13" s="41"/>
    </row>
    <row r="14" spans="2:17" ht="20" customHeight="1" x14ac:dyDescent="0.25">
      <c r="B14" s="39" t="s">
        <v>17</v>
      </c>
      <c r="C14" s="45">
        <f>SUM(Q5:Q6)</f>
        <v>0</v>
      </c>
      <c r="D14" s="46"/>
      <c r="E14" s="47"/>
    </row>
    <row r="15" spans="2:17" ht="5.4" customHeight="1" x14ac:dyDescent="0.25"/>
    <row r="16" spans="2:17" ht="58.25" customHeight="1" x14ac:dyDescent="0.25">
      <c r="B16" s="42" t="s">
        <v>0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  <c r="N16" s="44"/>
    </row>
    <row r="17" ht="13.25" hidden="1" customHeight="1" x14ac:dyDescent="0.25"/>
  </sheetData>
  <sheetProtection algorithmName="SHA-512" hashValue="E0OUj7MT6l5+DvFbwxy1cY+O4W2X9xA6kdjayrIlLHma4yr2NcgxjRbnM3785/jj/oB0v4Z7XkY5YFIu/hVTUA==" saltValue="H8yGQqSHBm/VpHWN35+KTA==" spinCount="100000" sheet="1" objects="1" scenarios="1"/>
  <mergeCells count="8">
    <mergeCell ref="B16:N16"/>
    <mergeCell ref="C12:E12"/>
    <mergeCell ref="C14:E14"/>
    <mergeCell ref="E4:F4"/>
    <mergeCell ref="B8:E8"/>
    <mergeCell ref="C10:E10"/>
    <mergeCell ref="E6:F6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workbookViewId="0">
      <selection activeCell="A2" sqref="A2"/>
    </sheetView>
  </sheetViews>
  <sheetFormatPr defaultRowHeight="14.5" x14ac:dyDescent="0.35"/>
  <cols>
    <col min="1" max="1" width="30.54296875" style="15" customWidth="1"/>
    <col min="2" max="2" width="60.54296875" style="15" customWidth="1"/>
    <col min="3" max="16384" width="8.7265625" style="14"/>
  </cols>
  <sheetData>
    <row r="1" spans="1:2" x14ac:dyDescent="0.35">
      <c r="A1" s="13"/>
      <c r="B1" s="13"/>
    </row>
    <row r="2" spans="1:2" ht="17" x14ac:dyDescent="0.35">
      <c r="A2" s="12"/>
      <c r="B2" s="4" t="s">
        <v>38</v>
      </c>
    </row>
    <row r="3" spans="1:2" x14ac:dyDescent="0.35">
      <c r="A3" s="11"/>
      <c r="B3" s="10"/>
    </row>
    <row r="4" spans="1:2" ht="24" customHeight="1" x14ac:dyDescent="0.35">
      <c r="A4" s="9" t="s">
        <v>25</v>
      </c>
      <c r="B4" s="8" t="s">
        <v>59</v>
      </c>
    </row>
    <row r="5" spans="1:2" ht="24" customHeight="1" thickBot="1" x14ac:dyDescent="0.4">
      <c r="A5" s="9" t="s">
        <v>3</v>
      </c>
      <c r="B5" s="8" t="s">
        <v>60</v>
      </c>
    </row>
    <row r="6" spans="1:2" ht="24" customHeight="1" x14ac:dyDescent="0.35">
      <c r="A6" s="7" t="s">
        <v>26</v>
      </c>
      <c r="B6" s="6" t="s">
        <v>27</v>
      </c>
    </row>
    <row r="7" spans="1:2" ht="37" customHeight="1" x14ac:dyDescent="0.35">
      <c r="A7" s="17" t="s">
        <v>68</v>
      </c>
      <c r="B7" s="16" t="s">
        <v>92</v>
      </c>
    </row>
    <row r="8" spans="1:2" ht="39.5" customHeight="1" x14ac:dyDescent="0.35">
      <c r="A8" s="17" t="s">
        <v>28</v>
      </c>
      <c r="B8" s="16" t="s">
        <v>104</v>
      </c>
    </row>
    <row r="9" spans="1:2" ht="32" customHeight="1" x14ac:dyDescent="0.35">
      <c r="A9" s="17" t="s">
        <v>67</v>
      </c>
      <c r="B9" s="16" t="s">
        <v>91</v>
      </c>
    </row>
    <row r="10" spans="1:2" ht="18" customHeight="1" x14ac:dyDescent="0.35">
      <c r="A10" s="17" t="s">
        <v>29</v>
      </c>
      <c r="B10" s="16" t="s">
        <v>90</v>
      </c>
    </row>
    <row r="11" spans="1:2" ht="18" customHeight="1" x14ac:dyDescent="0.35">
      <c r="A11" s="17" t="s">
        <v>66</v>
      </c>
      <c r="B11" s="16" t="s">
        <v>89</v>
      </c>
    </row>
    <row r="12" spans="1:2" ht="18" customHeight="1" x14ac:dyDescent="0.35">
      <c r="A12" s="17" t="s">
        <v>65</v>
      </c>
      <c r="B12" s="16" t="s">
        <v>77</v>
      </c>
    </row>
    <row r="13" spans="1:2" ht="18" customHeight="1" x14ac:dyDescent="0.35">
      <c r="A13" s="17" t="s">
        <v>64</v>
      </c>
      <c r="B13" s="16" t="s">
        <v>88</v>
      </c>
    </row>
    <row r="14" spans="1:2" ht="18" customHeight="1" x14ac:dyDescent="0.35">
      <c r="A14" s="17" t="s">
        <v>87</v>
      </c>
      <c r="B14" s="16" t="s">
        <v>86</v>
      </c>
    </row>
    <row r="15" spans="1:2" ht="41.5" customHeight="1" x14ac:dyDescent="0.35">
      <c r="A15" s="17" t="s">
        <v>30</v>
      </c>
      <c r="B15" s="16" t="s">
        <v>105</v>
      </c>
    </row>
    <row r="16" spans="1:2" ht="18" customHeight="1" x14ac:dyDescent="0.35">
      <c r="A16" s="17" t="s">
        <v>31</v>
      </c>
      <c r="B16" s="16" t="s">
        <v>85</v>
      </c>
    </row>
    <row r="17" spans="1:2" ht="18" customHeight="1" x14ac:dyDescent="0.35">
      <c r="A17" s="17" t="s">
        <v>63</v>
      </c>
      <c r="B17" s="16" t="s">
        <v>84</v>
      </c>
    </row>
    <row r="18" spans="1:2" ht="18" customHeight="1" x14ac:dyDescent="0.35">
      <c r="A18" s="17" t="s">
        <v>33</v>
      </c>
      <c r="B18" s="16" t="s">
        <v>83</v>
      </c>
    </row>
    <row r="19" spans="1:2" ht="18" customHeight="1" x14ac:dyDescent="0.35">
      <c r="A19" s="17" t="s">
        <v>35</v>
      </c>
      <c r="B19" s="16" t="s">
        <v>82</v>
      </c>
    </row>
    <row r="20" spans="1:2" ht="18" customHeight="1" x14ac:dyDescent="0.35">
      <c r="A20" s="17" t="s">
        <v>34</v>
      </c>
      <c r="B20" s="16" t="s">
        <v>76</v>
      </c>
    </row>
    <row r="21" spans="1:2" ht="18" customHeight="1" x14ac:dyDescent="0.35">
      <c r="A21" s="17" t="s">
        <v>62</v>
      </c>
      <c r="B21" s="16" t="s">
        <v>81</v>
      </c>
    </row>
    <row r="22" spans="1:2" ht="38" customHeight="1" thickBot="1" x14ac:dyDescent="0.4">
      <c r="A22" s="17" t="s">
        <v>61</v>
      </c>
      <c r="B22" s="16" t="s">
        <v>80</v>
      </c>
    </row>
    <row r="23" spans="1:2" ht="29" customHeight="1" thickBot="1" x14ac:dyDescent="0.4">
      <c r="A23" s="55" t="s">
        <v>36</v>
      </c>
      <c r="B23" s="56"/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7"/>
  <sheetViews>
    <sheetView tabSelected="1" topLeftCell="A13" zoomScale="115" zoomScaleNormal="115" workbookViewId="0">
      <selection activeCell="E20" sqref="E20"/>
    </sheetView>
  </sheetViews>
  <sheetFormatPr defaultRowHeight="14.5" x14ac:dyDescent="0.35"/>
  <cols>
    <col min="1" max="1" width="15.26953125" style="19" bestFit="1" customWidth="1"/>
    <col min="2" max="2" width="40.54296875" style="18" customWidth="1"/>
    <col min="3" max="3" width="40.54296875" style="15" customWidth="1"/>
    <col min="4" max="16384" width="8.7265625" style="14"/>
  </cols>
  <sheetData>
    <row r="2" spans="1:3" ht="17" x14ac:dyDescent="0.35">
      <c r="C2" s="4" t="s">
        <v>37</v>
      </c>
    </row>
    <row r="4" spans="1:3" ht="24" customHeight="1" x14ac:dyDescent="0.35">
      <c r="A4" s="30"/>
      <c r="B4" s="29" t="s">
        <v>25</v>
      </c>
      <c r="C4" s="28" t="s">
        <v>58</v>
      </c>
    </row>
    <row r="5" spans="1:3" ht="24" customHeight="1" thickBot="1" x14ac:dyDescent="0.4">
      <c r="A5" s="30"/>
      <c r="B5" s="29" t="s">
        <v>3</v>
      </c>
      <c r="C5" s="28" t="s">
        <v>40</v>
      </c>
    </row>
    <row r="6" spans="1:3" ht="24" customHeight="1" x14ac:dyDescent="0.35">
      <c r="A6" s="27" t="s">
        <v>57</v>
      </c>
      <c r="B6" s="26" t="s">
        <v>26</v>
      </c>
      <c r="C6" s="25" t="s">
        <v>27</v>
      </c>
    </row>
    <row r="7" spans="1:3" ht="30.65" customHeight="1" x14ac:dyDescent="0.35">
      <c r="A7" s="24" t="s">
        <v>56</v>
      </c>
      <c r="B7" s="23" t="s">
        <v>55</v>
      </c>
      <c r="C7" s="21" t="s">
        <v>75</v>
      </c>
    </row>
    <row r="8" spans="1:3" ht="18" customHeight="1" x14ac:dyDescent="0.35">
      <c r="A8" s="31" t="s">
        <v>54</v>
      </c>
      <c r="B8" s="20" t="s">
        <v>53</v>
      </c>
      <c r="C8" s="21" t="s">
        <v>103</v>
      </c>
    </row>
    <row r="9" spans="1:3" ht="40" customHeight="1" x14ac:dyDescent="0.35">
      <c r="A9" s="60" t="s">
        <v>28</v>
      </c>
      <c r="B9" s="20" t="s">
        <v>106</v>
      </c>
      <c r="C9" s="21">
        <v>15000</v>
      </c>
    </row>
    <row r="10" spans="1:3" ht="18" customHeight="1" x14ac:dyDescent="0.35">
      <c r="A10" s="61"/>
      <c r="B10" s="20" t="s">
        <v>42</v>
      </c>
      <c r="C10" s="21" t="s">
        <v>102</v>
      </c>
    </row>
    <row r="11" spans="1:3" ht="18" customHeight="1" x14ac:dyDescent="0.35">
      <c r="A11" s="22" t="s">
        <v>29</v>
      </c>
      <c r="B11" s="20" t="s">
        <v>52</v>
      </c>
      <c r="C11" s="21" t="s">
        <v>101</v>
      </c>
    </row>
    <row r="12" spans="1:3" ht="18" customHeight="1" x14ac:dyDescent="0.35">
      <c r="A12" s="62" t="s">
        <v>51</v>
      </c>
      <c r="B12" s="20" t="s">
        <v>50</v>
      </c>
      <c r="C12" s="21" t="s">
        <v>77</v>
      </c>
    </row>
    <row r="13" spans="1:3" ht="18" customHeight="1" x14ac:dyDescent="0.35">
      <c r="A13" s="62"/>
      <c r="B13" s="20" t="s">
        <v>49</v>
      </c>
      <c r="C13" s="21" t="s">
        <v>88</v>
      </c>
    </row>
    <row r="14" spans="1:3" ht="18" customHeight="1" x14ac:dyDescent="0.35">
      <c r="A14" s="62"/>
      <c r="B14" s="20" t="s">
        <v>100</v>
      </c>
      <c r="C14" s="21" t="s">
        <v>99</v>
      </c>
    </row>
    <row r="15" spans="1:3" ht="55.5" customHeight="1" x14ac:dyDescent="0.35">
      <c r="A15" s="22" t="s">
        <v>30</v>
      </c>
      <c r="B15" s="32" t="s">
        <v>107</v>
      </c>
      <c r="C15" s="21" t="s">
        <v>98</v>
      </c>
    </row>
    <row r="16" spans="1:3" ht="18" customHeight="1" x14ac:dyDescent="0.35">
      <c r="A16" s="62" t="s">
        <v>31</v>
      </c>
      <c r="B16" s="20" t="s">
        <v>48</v>
      </c>
      <c r="C16" s="21" t="s">
        <v>74</v>
      </c>
    </row>
    <row r="17" spans="1:3" ht="18" customHeight="1" x14ac:dyDescent="0.35">
      <c r="A17" s="62"/>
      <c r="B17" s="20" t="s">
        <v>72</v>
      </c>
      <c r="C17" s="21" t="s">
        <v>73</v>
      </c>
    </row>
    <row r="18" spans="1:3" ht="18" customHeight="1" x14ac:dyDescent="0.35">
      <c r="A18" s="62"/>
      <c r="B18" s="20" t="s">
        <v>47</v>
      </c>
      <c r="C18" s="21" t="s">
        <v>97</v>
      </c>
    </row>
    <row r="19" spans="1:3" ht="18" customHeight="1" x14ac:dyDescent="0.35">
      <c r="A19" s="62" t="s">
        <v>71</v>
      </c>
      <c r="B19" s="20" t="s">
        <v>96</v>
      </c>
      <c r="C19" s="21" t="s">
        <v>78</v>
      </c>
    </row>
    <row r="20" spans="1:3" ht="32.5" customHeight="1" x14ac:dyDescent="0.35">
      <c r="A20" s="62"/>
      <c r="B20" s="20" t="s">
        <v>70</v>
      </c>
      <c r="C20" s="21" t="s">
        <v>110</v>
      </c>
    </row>
    <row r="21" spans="1:3" ht="37.5" customHeight="1" x14ac:dyDescent="0.35">
      <c r="A21" s="22" t="s">
        <v>32</v>
      </c>
      <c r="B21" s="20" t="s">
        <v>46</v>
      </c>
      <c r="C21" s="21" t="s">
        <v>109</v>
      </c>
    </row>
    <row r="22" spans="1:3" ht="18" customHeight="1" x14ac:dyDescent="0.35">
      <c r="A22" s="22" t="s">
        <v>33</v>
      </c>
      <c r="B22" s="20" t="s">
        <v>45</v>
      </c>
      <c r="C22" s="21" t="s">
        <v>95</v>
      </c>
    </row>
    <row r="23" spans="1:3" ht="18" customHeight="1" x14ac:dyDescent="0.35">
      <c r="A23" s="62" t="s">
        <v>34</v>
      </c>
      <c r="B23" s="20" t="s">
        <v>44</v>
      </c>
      <c r="C23" s="21" t="s">
        <v>79</v>
      </c>
    </row>
    <row r="24" spans="1:3" ht="18" customHeight="1" x14ac:dyDescent="0.35">
      <c r="A24" s="62"/>
      <c r="B24" s="20" t="s">
        <v>43</v>
      </c>
      <c r="C24" s="21" t="s">
        <v>79</v>
      </c>
    </row>
    <row r="25" spans="1:3" ht="18" customHeight="1" x14ac:dyDescent="0.35">
      <c r="A25" s="22" t="s">
        <v>35</v>
      </c>
      <c r="B25" s="20" t="s">
        <v>41</v>
      </c>
      <c r="C25" s="21" t="s">
        <v>94</v>
      </c>
    </row>
    <row r="26" spans="1:3" ht="18" customHeight="1" thickBot="1" x14ac:dyDescent="0.4">
      <c r="A26" s="22" t="s">
        <v>69</v>
      </c>
      <c r="B26" s="20"/>
      <c r="C26" s="21" t="s">
        <v>93</v>
      </c>
    </row>
    <row r="27" spans="1:3" ht="29" customHeight="1" thickBot="1" x14ac:dyDescent="0.4">
      <c r="A27" s="57" t="s">
        <v>36</v>
      </c>
      <c r="B27" s="58"/>
      <c r="C27" s="59"/>
    </row>
  </sheetData>
  <mergeCells count="6">
    <mergeCell ref="A27:C27"/>
    <mergeCell ref="A9:A10"/>
    <mergeCell ref="A23:A24"/>
    <mergeCell ref="A12:A14"/>
    <mergeCell ref="A19:A20"/>
    <mergeCell ref="A16:A18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2024-05-31T10:18:56Z</dcterms:modified>
</cp:coreProperties>
</file>