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5" yWindow="-125" windowWidth="24267" windowHeight="13749"/>
  </bookViews>
  <sheets>
    <sheet name="List1" sheetId="1" r:id="rId1"/>
  </sheets>
  <definedNames>
    <definedName name="_xlnm.Print_Titles" localSheetId="0">List1!$13:$14</definedName>
    <definedName name="_xlnm.Print_Area" localSheetId="0">List1!$A$1:$L$74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I67" i="1"/>
  <c r="I66" i="1"/>
  <c r="I65" i="1"/>
  <c r="I63" i="1"/>
  <c r="I62" i="1"/>
  <c r="I61" i="1"/>
  <c r="I60" i="1"/>
  <c r="I59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F69" i="1" l="1"/>
  <c r="K47" i="1"/>
  <c r="J47" i="1"/>
  <c r="L47" i="1" s="1"/>
  <c r="E47" i="1"/>
  <c r="I24" i="1"/>
  <c r="K24" i="1" s="1"/>
  <c r="J24" i="1"/>
  <c r="L24" i="1" s="1"/>
  <c r="I25" i="1"/>
  <c r="K25" i="1" s="1"/>
  <c r="J25" i="1"/>
  <c r="L25" i="1" s="1"/>
  <c r="I26" i="1"/>
  <c r="K26" i="1" s="1"/>
  <c r="J26" i="1"/>
  <c r="L26" i="1" s="1"/>
  <c r="E66" i="1"/>
  <c r="E67" i="1"/>
  <c r="E68" i="1"/>
  <c r="E65" i="1"/>
  <c r="E52" i="1" l="1"/>
  <c r="E44" i="1"/>
  <c r="E43" i="1"/>
  <c r="E42" i="1"/>
  <c r="E41" i="1"/>
  <c r="J65" i="1"/>
  <c r="L65" i="1" s="1"/>
  <c r="J66" i="1"/>
  <c r="L66" i="1" s="1"/>
  <c r="J67" i="1"/>
  <c r="L67" i="1" s="1"/>
  <c r="J68" i="1"/>
  <c r="L68" i="1" s="1"/>
  <c r="K65" i="1"/>
  <c r="K66" i="1"/>
  <c r="K67" i="1"/>
  <c r="K68" i="1"/>
  <c r="J42" i="1"/>
  <c r="L42" i="1" s="1"/>
  <c r="J43" i="1"/>
  <c r="L43" i="1" s="1"/>
  <c r="J44" i="1"/>
  <c r="L44" i="1" s="1"/>
  <c r="I42" i="1"/>
  <c r="K42" i="1" s="1"/>
  <c r="I43" i="1"/>
  <c r="K43" i="1" s="1"/>
  <c r="K44" i="1"/>
  <c r="J41" i="1"/>
  <c r="L41" i="1" s="1"/>
  <c r="I41" i="1"/>
  <c r="K41" i="1" s="1"/>
  <c r="J52" i="1"/>
  <c r="L52" i="1" s="1"/>
  <c r="K52" i="1"/>
  <c r="J60" i="1"/>
  <c r="L60" i="1" s="1"/>
  <c r="J61" i="1"/>
  <c r="L61" i="1" s="1"/>
  <c r="J62" i="1"/>
  <c r="L62" i="1" s="1"/>
  <c r="J63" i="1"/>
  <c r="L63" i="1" s="1"/>
  <c r="J59" i="1"/>
  <c r="L59" i="1" s="1"/>
  <c r="J48" i="1"/>
  <c r="L48" i="1" s="1"/>
  <c r="J49" i="1"/>
  <c r="L49" i="1" s="1"/>
  <c r="J50" i="1"/>
  <c r="L50" i="1" s="1"/>
  <c r="J51" i="1"/>
  <c r="L51" i="1" s="1"/>
  <c r="J53" i="1"/>
  <c r="L53" i="1" s="1"/>
  <c r="J54" i="1"/>
  <c r="L54" i="1" s="1"/>
  <c r="J55" i="1"/>
  <c r="L55" i="1" s="1"/>
  <c r="J56" i="1"/>
  <c r="L56" i="1" s="1"/>
  <c r="J57" i="1"/>
  <c r="L57" i="1" s="1"/>
  <c r="J46" i="1"/>
  <c r="L46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34" i="1"/>
  <c r="L34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16" i="1"/>
  <c r="L16" i="1" s="1"/>
  <c r="I22" i="1"/>
  <c r="K22" i="1" s="1"/>
  <c r="I23" i="1"/>
  <c r="K23" i="1" s="1"/>
  <c r="K60" i="1"/>
  <c r="K61" i="1"/>
  <c r="K62" i="1"/>
  <c r="K63" i="1"/>
  <c r="K59" i="1"/>
  <c r="K48" i="1"/>
  <c r="K49" i="1"/>
  <c r="K50" i="1"/>
  <c r="K51" i="1"/>
  <c r="K53" i="1"/>
  <c r="K54" i="1"/>
  <c r="K55" i="1"/>
  <c r="K56" i="1"/>
  <c r="K57" i="1"/>
  <c r="K46" i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21" i="1"/>
  <c r="K21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E21" i="1"/>
  <c r="E57" i="1"/>
  <c r="E56" i="1"/>
  <c r="E30" i="1"/>
  <c r="L69" i="1" l="1"/>
  <c r="J69" i="1"/>
  <c r="E60" i="1"/>
  <c r="E61" i="1"/>
  <c r="E62" i="1"/>
  <c r="E63" i="1"/>
  <c r="E22" i="1"/>
  <c r="E32" i="1"/>
  <c r="E55" i="1"/>
  <c r="E54" i="1"/>
  <c r="E53" i="1"/>
  <c r="E51" i="1"/>
  <c r="E50" i="1"/>
  <c r="E46" i="1"/>
  <c r="E49" i="1"/>
  <c r="E48" i="1"/>
  <c r="E40" i="1"/>
  <c r="E39" i="1"/>
  <c r="E38" i="1"/>
  <c r="E37" i="1"/>
  <c r="E36" i="1"/>
  <c r="E35" i="1"/>
  <c r="E34" i="1"/>
  <c r="E26" i="1"/>
  <c r="E27" i="1"/>
  <c r="E28" i="1"/>
  <c r="E29" i="1"/>
  <c r="E31" i="1"/>
  <c r="E25" i="1"/>
  <c r="E24" i="1"/>
  <c r="E23" i="1"/>
  <c r="E17" i="1"/>
  <c r="E18" i="1"/>
  <c r="E19" i="1"/>
  <c r="E20" i="1"/>
  <c r="E16" i="1"/>
  <c r="I20" i="1" l="1"/>
  <c r="K20" i="1" s="1"/>
  <c r="I34" i="1"/>
  <c r="K34" i="1" s="1"/>
  <c r="I17" i="1"/>
  <c r="K17" i="1" s="1"/>
  <c r="I19" i="1"/>
  <c r="K19" i="1" s="1"/>
  <c r="I18" i="1"/>
  <c r="K18" i="1" s="1"/>
  <c r="I16" i="1"/>
  <c r="K16" i="1" s="1"/>
  <c r="K69" i="1" l="1"/>
</calcChain>
</file>

<file path=xl/sharedStrings.xml><?xml version="1.0" encoding="utf-8"?>
<sst xmlns="http://schemas.openxmlformats.org/spreadsheetml/2006/main" count="171" uniqueCount="107">
  <si>
    <r>
      <t xml:space="preserve">Specifikace </t>
    </r>
    <r>
      <rPr>
        <b/>
        <u/>
        <sz val="14"/>
        <color theme="1"/>
        <rFont val="Calibri"/>
        <family val="2"/>
        <charset val="238"/>
        <scheme val="minor"/>
      </rPr>
      <t>systémového</t>
    </r>
    <r>
      <rPr>
        <b/>
        <sz val="14"/>
        <color theme="1"/>
        <rFont val="Calibri"/>
        <family val="2"/>
        <charset val="238"/>
        <scheme val="minor"/>
      </rPr>
      <t xml:space="preserve"> prádla ke komplexnímu servisu včetně předpokládaného počtu, cenová nabídka</t>
    </r>
  </si>
  <si>
    <t>Zadavatel</t>
  </si>
  <si>
    <t>Nemocnice Nové Město na Moravě, příspěvková organizace</t>
  </si>
  <si>
    <t>Sídlo zadavatele</t>
  </si>
  <si>
    <t>Nové Město na Moravě, Žďárská 610, 592 31  Nové Město na Moravě</t>
  </si>
  <si>
    <t>IČ:</t>
  </si>
  <si>
    <t>00842001</t>
  </si>
  <si>
    <t>Název VZ:</t>
  </si>
  <si>
    <t>Komplexní servis prádla pro Nemocnici Nové Město na Moravě, p. o.</t>
  </si>
  <si>
    <t>Druh zadávacího řízení</t>
  </si>
  <si>
    <t>nadlimitní veřejná zakázka na služby zadávaná v otevřeném řízení</t>
  </si>
  <si>
    <t>ev. č. ve VVZ:</t>
  </si>
  <si>
    <t>ev. č. u zadavatele:</t>
  </si>
  <si>
    <t>Položka</t>
  </si>
  <si>
    <t>MJ</t>
  </si>
  <si>
    <t>Předpoklad - 1 měsíc</t>
  </si>
  <si>
    <t>Jednotková cena v Kč bez DPH</t>
  </si>
  <si>
    <t>% sazba DPH</t>
  </si>
  <si>
    <t>Jednotková cena v Kč s DPH</t>
  </si>
  <si>
    <t>v Kč bez DPH</t>
  </si>
  <si>
    <t>v Kč s DPH</t>
  </si>
  <si>
    <t>x</t>
  </si>
  <si>
    <t>Ložní prádlo</t>
  </si>
  <si>
    <t>ks</t>
  </si>
  <si>
    <t>podložka (žlutý pruh)</t>
  </si>
  <si>
    <t>ručník obyčejný</t>
  </si>
  <si>
    <t>ručník froté</t>
  </si>
  <si>
    <t>utěrka</t>
  </si>
  <si>
    <t>plena</t>
  </si>
  <si>
    <t>Pacientské prádlo</t>
  </si>
  <si>
    <t>kabátek pyžamový</t>
  </si>
  <si>
    <t>kalhoty pyžamové</t>
  </si>
  <si>
    <t>kabátek pyžamový dětský</t>
  </si>
  <si>
    <t>kalhoty pyžamové dětské</t>
  </si>
  <si>
    <t>košile noční</t>
  </si>
  <si>
    <t>košile noční "anděl"</t>
  </si>
  <si>
    <t>župan</t>
  </si>
  <si>
    <t>dupačky</t>
  </si>
  <si>
    <t>zavinovačka</t>
  </si>
  <si>
    <t>vložka do zavinovačky</t>
  </si>
  <si>
    <t>Osobní prádlo pro zdravotnický personál</t>
  </si>
  <si>
    <t>halena</t>
  </si>
  <si>
    <t>košile lékařská (s límcem)</t>
  </si>
  <si>
    <t xml:space="preserve">šaty </t>
  </si>
  <si>
    <t>plášť</t>
  </si>
  <si>
    <t>sukně</t>
  </si>
  <si>
    <t>šortky</t>
  </si>
  <si>
    <t>halena operační</t>
  </si>
  <si>
    <t>kalhoty operační</t>
  </si>
  <si>
    <t>plášť operační</t>
  </si>
  <si>
    <t>triko, nátělník</t>
  </si>
  <si>
    <t>Osobní prádlo pro nezdravotnický personál</t>
  </si>
  <si>
    <t>kalhoty montérkové s laclem</t>
  </si>
  <si>
    <t>blůza montérková</t>
  </si>
  <si>
    <t>tričko pracovní</t>
  </si>
  <si>
    <t>zástěra pro kuchaře</t>
  </si>
  <si>
    <t>Ostatní lůžkoviny</t>
  </si>
  <si>
    <t>přikrývka malá, prošívaná - výplň  (měsíční paušál za pronájem 1 ks)</t>
  </si>
  <si>
    <t>CELKEM</t>
  </si>
  <si>
    <t>xxx</t>
  </si>
  <si>
    <t>Pořizovací cena v Kč bez DPH/MJ*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</si>
  <si>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</si>
  <si>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</si>
  <si>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</si>
  <si>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</si>
  <si>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</si>
  <si>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</si>
  <si>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</si>
  <si>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</si>
  <si>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</si>
  <si>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</si>
  <si>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</si>
  <si>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kalhoty pánské</t>
  </si>
  <si>
    <t>kalhoty dámské</t>
  </si>
  <si>
    <t>01/24/VZ</t>
  </si>
  <si>
    <t>3) Dokument je zformátován pro tisk na stránku A4 na šířku</t>
  </si>
  <si>
    <t>Příloha č. 1 ZD</t>
  </si>
  <si>
    <t xml:space="preserve">2) Dodavatel uvede cenovou nabídku do sloupců VII a VIII (ostatní sloupce jsou uzamčené v tabulce jsou nastaveny vzorce pro automatické výpočty pro zadání nabídkové ceny za kus v Kč bez DPH a platné sazby DPH) </t>
  </si>
  <si>
    <t>kalhoty montérkové do pasu</t>
  </si>
  <si>
    <t xml:space="preserve">povlak na přikrývku </t>
  </si>
  <si>
    <t>povlak na přikrývku malý</t>
  </si>
  <si>
    <t xml:space="preserve">povlak na polštář  </t>
  </si>
  <si>
    <t>povlak na polštář malý</t>
  </si>
  <si>
    <t>Druh prádla (technické požadavky na prádlo a rozměry jsou uvedeny v samostatné příloze č. 4 ZD)</t>
  </si>
  <si>
    <t>prostěradlo</t>
  </si>
  <si>
    <t>prostěradlo napínací</t>
  </si>
  <si>
    <t>prostěradlo dětské</t>
  </si>
  <si>
    <t>rouška operační malá</t>
  </si>
  <si>
    <t>rouška operační malá perforovaná</t>
  </si>
  <si>
    <t xml:space="preserve">rouška operační velká </t>
  </si>
  <si>
    <t>rouška operační velká perforovaná</t>
  </si>
  <si>
    <t xml:space="preserve">osuška froté </t>
  </si>
  <si>
    <t>košilka denní dětská, dětské body</t>
  </si>
  <si>
    <t>polštář velký, prošívaný - výplň</t>
  </si>
  <si>
    <t>polštář malý prošívaný - výplň</t>
  </si>
  <si>
    <t>přikrývka velká, prošívaná - výplň</t>
  </si>
  <si>
    <t>XII</t>
  </si>
  <si>
    <t>Celková cena za 4 roky plnění</t>
  </si>
  <si>
    <t>Celková cena za 1 rok plnění</t>
  </si>
  <si>
    <t>Předpokad       1 rok</t>
  </si>
  <si>
    <t>VI*VII</t>
  </si>
  <si>
    <t>VI*IX</t>
  </si>
  <si>
    <t>X*4</t>
  </si>
  <si>
    <t>VII+(VII*VIII)</t>
  </si>
  <si>
    <t>Pokyny k vyplnění:</t>
  </si>
  <si>
    <t>1) Dodavatel vyplní údaj do sloupce IV; pořizovací cena nesmí překročit 25-ti násobek nabízené jednotkové ceny v Kč bez DPH u daného druhu systémového prádla (sloupec VII); překročení bude posouzeno jako nesplnění zadávacích podmínek a účastník zadávacího řízení bude vyloučen z účasti podle ust. § 48 odst. 2 písm. a) zákona č. 134/2016 Sb., o zadávání veřejných zakázek.</t>
  </si>
  <si>
    <t>Z2024-005629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</si>
</sst>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 applyProtection="1">
      <alignment vertical="center" wrapText="1"/>
      <protection locked="0"/>
    </xf>
    <xf numFmtId="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2" xfId="0" applyNumberForma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1" fontId="0" fillId="0" borderId="2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right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164" fontId="0" fillId="0" borderId="11" xfId="0" applyNumberFormat="1" applyBorder="1" applyAlignment="1">
      <alignment vertical="center" wrapText="1"/>
    </xf>
    <xf numFmtId="164" fontId="0" fillId="3" borderId="2" xfId="0" applyNumberFormat="1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2" xfId="0" applyNumberFormat="1" applyFill="1" applyBorder="1" applyAlignment="1" applyProtection="1">
      <alignment vertical="center" wrapText="1"/>
      <protection locked="0"/>
    </xf>
    <xf numFmtId="9" fontId="0" fillId="3" borderId="2" xfId="0" applyNumberFormat="1" applyFill="1" applyBorder="1" applyAlignment="1" applyProtection="1">
      <alignment horizontal="center" vertical="center"/>
      <protection locked="0"/>
    </xf>
    <xf numFmtId="9" fontId="0" fillId="3" borderId="2" xfId="0" applyNumberFormat="1" applyFill="1" applyBorder="1" applyAlignment="1" applyProtection="1">
      <alignment horizontal="center" vertical="center" wrapText="1"/>
      <protection locked="0"/>
    </xf>
    <xf numFmtId="9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vertical="center" wrapText="1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vertical="center" wrapText="1"/>
    </xf>
    <xf numFmtId="4" fontId="1" fillId="2" borderId="17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  <protection locked="0"/>
    </xf>
    <xf numFmtId="1" fontId="0" fillId="2" borderId="20" xfId="0" applyNumberForma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" fontId="0" fillId="2" borderId="20" xfId="0" applyNumberFormat="1" applyFill="1" applyBorder="1" applyAlignment="1" applyProtection="1">
      <alignment horizontal="center" vertical="center" wrapText="1"/>
      <protection locked="0"/>
    </xf>
    <xf numFmtId="9" fontId="0" fillId="2" borderId="20" xfId="0" applyNumberFormat="1" applyFill="1" applyBorder="1" applyAlignment="1" applyProtection="1">
      <alignment horizontal="center" vertical="center" wrapText="1"/>
      <protection locked="0"/>
    </xf>
    <xf numFmtId="4" fontId="6" fillId="2" borderId="20" xfId="0" applyNumberFormat="1" applyFont="1" applyFill="1" applyBorder="1" applyAlignment="1">
      <alignment horizontal="center" vertical="center" wrapText="1"/>
    </xf>
    <xf numFmtId="4" fontId="6" fillId="2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workbookViewId="0">
      <selection activeCell="E66" sqref="E66"/>
    </sheetView>
  </sheetViews>
  <sheetFormatPr defaultColWidth="9.109375" defaultRowHeight="15.05" x14ac:dyDescent="0.3"/>
  <cols>
    <col min="1" max="1" width="9.109375" style="8"/>
    <col min="2" max="2" width="54.5546875" style="8" customWidth="1"/>
    <col min="3" max="3" width="9.88671875" style="9" bestFit="1" customWidth="1"/>
    <col min="4" max="4" width="13.88671875" style="9" customWidth="1"/>
    <col min="5" max="6" width="13.109375" style="8" customWidth="1"/>
    <col min="7" max="7" width="17" style="8" customWidth="1"/>
    <col min="8" max="8" width="15" style="9" customWidth="1"/>
    <col min="9" max="9" width="16.6640625" style="8" customWidth="1"/>
    <col min="10" max="11" width="21.44140625" style="8" customWidth="1"/>
    <col min="12" max="12" width="21.5546875" style="8" customWidth="1"/>
    <col min="13" max="16384" width="9.109375" style="8"/>
  </cols>
  <sheetData>
    <row r="1" spans="1:12" x14ac:dyDescent="0.3">
      <c r="A1" s="69" t="s">
        <v>76</v>
      </c>
      <c r="B1" s="69"/>
      <c r="C1" s="7"/>
      <c r="D1" s="7"/>
      <c r="E1" s="3"/>
      <c r="F1" s="3"/>
      <c r="G1" s="1"/>
      <c r="H1" s="7"/>
      <c r="I1" s="1"/>
      <c r="J1" s="1"/>
      <c r="K1" s="1"/>
      <c r="L1" s="1"/>
    </row>
    <row r="2" spans="1:12" ht="27.7" customHeight="1" x14ac:dyDescent="0.3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2" ht="18.8" customHeight="1" thickBot="1" x14ac:dyDescent="0.3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2" ht="16" customHeight="1" x14ac:dyDescent="0.3">
      <c r="A4" s="92" t="s">
        <v>1</v>
      </c>
      <c r="B4" s="93"/>
      <c r="C4" s="81" t="s">
        <v>2</v>
      </c>
      <c r="D4" s="81"/>
      <c r="E4" s="81"/>
      <c r="F4" s="81"/>
      <c r="G4" s="81"/>
      <c r="H4" s="81"/>
      <c r="I4" s="81"/>
      <c r="J4" s="81"/>
      <c r="K4" s="82"/>
    </row>
    <row r="5" spans="1:12" ht="16" customHeight="1" x14ac:dyDescent="0.3">
      <c r="A5" s="94" t="s">
        <v>3</v>
      </c>
      <c r="B5" s="95"/>
      <c r="C5" s="75" t="s">
        <v>4</v>
      </c>
      <c r="D5" s="75"/>
      <c r="E5" s="75"/>
      <c r="F5" s="75"/>
      <c r="G5" s="75"/>
      <c r="H5" s="75"/>
      <c r="I5" s="75"/>
      <c r="J5" s="75"/>
      <c r="K5" s="76"/>
    </row>
    <row r="6" spans="1:12" ht="16" customHeight="1" x14ac:dyDescent="0.3">
      <c r="A6" s="94" t="s">
        <v>5</v>
      </c>
      <c r="B6" s="95"/>
      <c r="C6" s="83" t="s">
        <v>6</v>
      </c>
      <c r="D6" s="83"/>
      <c r="E6" s="83"/>
      <c r="F6" s="83"/>
      <c r="G6" s="83"/>
      <c r="H6" s="83"/>
      <c r="I6" s="83"/>
      <c r="J6" s="83"/>
      <c r="K6" s="84"/>
    </row>
    <row r="7" spans="1:12" ht="16" customHeight="1" x14ac:dyDescent="0.3">
      <c r="A7" s="94" t="s">
        <v>7</v>
      </c>
      <c r="B7" s="95"/>
      <c r="C7" s="75" t="s">
        <v>8</v>
      </c>
      <c r="D7" s="75"/>
      <c r="E7" s="75"/>
      <c r="F7" s="75"/>
      <c r="G7" s="75"/>
      <c r="H7" s="75"/>
      <c r="I7" s="75"/>
      <c r="J7" s="75"/>
      <c r="K7" s="76"/>
    </row>
    <row r="8" spans="1:12" ht="16" customHeight="1" x14ac:dyDescent="0.3">
      <c r="A8" s="94" t="s">
        <v>9</v>
      </c>
      <c r="B8" s="95"/>
      <c r="C8" s="75" t="s">
        <v>10</v>
      </c>
      <c r="D8" s="75"/>
      <c r="E8" s="75"/>
      <c r="F8" s="75"/>
      <c r="G8" s="75"/>
      <c r="H8" s="75"/>
      <c r="I8" s="75"/>
      <c r="J8" s="75"/>
      <c r="K8" s="76"/>
    </row>
    <row r="9" spans="1:12" ht="16" customHeight="1" x14ac:dyDescent="0.3">
      <c r="A9" s="94" t="s">
        <v>11</v>
      </c>
      <c r="B9" s="95"/>
      <c r="C9" s="75" t="s">
        <v>106</v>
      </c>
      <c r="D9" s="75"/>
      <c r="E9" s="75"/>
      <c r="F9" s="75"/>
      <c r="G9" s="75"/>
      <c r="H9" s="75"/>
      <c r="I9" s="75"/>
      <c r="J9" s="75"/>
      <c r="K9" s="76"/>
    </row>
    <row r="10" spans="1:12" ht="16" customHeight="1" thickBot="1" x14ac:dyDescent="0.35">
      <c r="A10" s="67" t="s">
        <v>12</v>
      </c>
      <c r="B10" s="68"/>
      <c r="C10" s="77" t="s">
        <v>74</v>
      </c>
      <c r="D10" s="77"/>
      <c r="E10" s="77"/>
      <c r="F10" s="77"/>
      <c r="G10" s="77"/>
      <c r="H10" s="77"/>
      <c r="I10" s="77"/>
      <c r="J10" s="77"/>
      <c r="K10" s="78"/>
    </row>
    <row r="11" spans="1:12" ht="16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8" customHeight="1" x14ac:dyDescent="0.25">
      <c r="A12" s="28" t="s">
        <v>61</v>
      </c>
      <c r="B12" s="29" t="s">
        <v>62</v>
      </c>
      <c r="C12" s="29" t="s">
        <v>63</v>
      </c>
      <c r="D12" s="30" t="s">
        <v>64</v>
      </c>
      <c r="E12" s="29" t="s">
        <v>65</v>
      </c>
      <c r="F12" s="29" t="s">
        <v>66</v>
      </c>
      <c r="G12" s="30" t="s">
        <v>67</v>
      </c>
      <c r="H12" s="30" t="s">
        <v>68</v>
      </c>
      <c r="I12" s="29" t="s">
        <v>69</v>
      </c>
      <c r="J12" s="29" t="s">
        <v>70</v>
      </c>
      <c r="K12" s="31" t="s">
        <v>71</v>
      </c>
      <c r="L12" s="31" t="s">
        <v>96</v>
      </c>
    </row>
    <row r="13" spans="1:12" ht="30.05" customHeight="1" x14ac:dyDescent="0.3">
      <c r="A13" s="70" t="s">
        <v>13</v>
      </c>
      <c r="B13" s="72" t="s">
        <v>83</v>
      </c>
      <c r="C13" s="72" t="s">
        <v>14</v>
      </c>
      <c r="D13" s="85" t="s">
        <v>60</v>
      </c>
      <c r="E13" s="79" t="s">
        <v>15</v>
      </c>
      <c r="F13" s="79" t="s">
        <v>99</v>
      </c>
      <c r="G13" s="85" t="s">
        <v>16</v>
      </c>
      <c r="H13" s="85" t="s">
        <v>17</v>
      </c>
      <c r="I13" s="72" t="s">
        <v>18</v>
      </c>
      <c r="J13" s="72" t="s">
        <v>98</v>
      </c>
      <c r="K13" s="88"/>
      <c r="L13" s="44" t="s">
        <v>97</v>
      </c>
    </row>
    <row r="14" spans="1:12" ht="37.75" customHeight="1" thickBot="1" x14ac:dyDescent="0.35">
      <c r="A14" s="71"/>
      <c r="B14" s="73"/>
      <c r="C14" s="73"/>
      <c r="D14" s="86"/>
      <c r="E14" s="80"/>
      <c r="F14" s="80"/>
      <c r="G14" s="86"/>
      <c r="H14" s="86"/>
      <c r="I14" s="73"/>
      <c r="J14" s="42" t="s">
        <v>19</v>
      </c>
      <c r="K14" s="43" t="s">
        <v>20</v>
      </c>
      <c r="L14" s="43" t="s">
        <v>19</v>
      </c>
    </row>
    <row r="15" spans="1:12" ht="18.8" customHeight="1" thickBot="1" x14ac:dyDescent="0.35">
      <c r="A15" s="56" t="s">
        <v>21</v>
      </c>
      <c r="B15" s="57" t="s">
        <v>22</v>
      </c>
      <c r="C15" s="58" t="s">
        <v>21</v>
      </c>
      <c r="D15" s="59" t="s">
        <v>21</v>
      </c>
      <c r="E15" s="60" t="s">
        <v>21</v>
      </c>
      <c r="F15" s="61" t="s">
        <v>21</v>
      </c>
      <c r="G15" s="62" t="s">
        <v>21</v>
      </c>
      <c r="H15" s="63" t="s">
        <v>21</v>
      </c>
      <c r="I15" s="64" t="s">
        <v>103</v>
      </c>
      <c r="J15" s="64" t="s">
        <v>100</v>
      </c>
      <c r="K15" s="65" t="s">
        <v>101</v>
      </c>
      <c r="L15" s="65" t="s">
        <v>102</v>
      </c>
    </row>
    <row r="16" spans="1:12" ht="18.8" customHeight="1" thickTop="1" x14ac:dyDescent="0.3">
      <c r="A16" s="6">
        <v>1</v>
      </c>
      <c r="B16" s="18" t="s">
        <v>79</v>
      </c>
      <c r="C16" s="19" t="s">
        <v>23</v>
      </c>
      <c r="D16" s="35">
        <v>0</v>
      </c>
      <c r="E16" s="24">
        <f>F16/12</f>
        <v>4274.583333333333</v>
      </c>
      <c r="F16" s="45">
        <v>51295</v>
      </c>
      <c r="G16" s="37">
        <v>0</v>
      </c>
      <c r="H16" s="38">
        <v>0</v>
      </c>
      <c r="I16" s="21">
        <f>G16+(G16*H16)</f>
        <v>0</v>
      </c>
      <c r="J16" s="21">
        <f>F16*G16</f>
        <v>0</v>
      </c>
      <c r="K16" s="33">
        <f>F16*I16</f>
        <v>0</v>
      </c>
      <c r="L16" s="33">
        <f>J16*4</f>
        <v>0</v>
      </c>
    </row>
    <row r="17" spans="1:12" ht="18.8" customHeight="1" x14ac:dyDescent="0.3">
      <c r="A17" s="20">
        <v>2</v>
      </c>
      <c r="B17" s="4" t="s">
        <v>80</v>
      </c>
      <c r="C17" s="19" t="s">
        <v>23</v>
      </c>
      <c r="D17" s="35">
        <v>0</v>
      </c>
      <c r="E17" s="24">
        <f t="shared" ref="E17:E39" si="0">F17/12</f>
        <v>12.25</v>
      </c>
      <c r="F17" s="46">
        <v>147</v>
      </c>
      <c r="G17" s="37">
        <v>0</v>
      </c>
      <c r="H17" s="39">
        <v>0</v>
      </c>
      <c r="I17" s="21">
        <f>G17+(G17*H17)</f>
        <v>0</v>
      </c>
      <c r="J17" s="21">
        <f t="shared" ref="J17:J32" si="1">F17*G17</f>
        <v>0</v>
      </c>
      <c r="K17" s="33">
        <f t="shared" ref="K17:K32" si="2">F17*I17</f>
        <v>0</v>
      </c>
      <c r="L17" s="33">
        <f t="shared" ref="L17:L32" si="3">J17*4</f>
        <v>0</v>
      </c>
    </row>
    <row r="18" spans="1:12" ht="18.8" customHeight="1" x14ac:dyDescent="0.3">
      <c r="A18" s="20">
        <v>3</v>
      </c>
      <c r="B18" s="4" t="s">
        <v>81</v>
      </c>
      <c r="C18" s="19" t="s">
        <v>23</v>
      </c>
      <c r="D18" s="35">
        <v>0</v>
      </c>
      <c r="E18" s="24">
        <f t="shared" si="0"/>
        <v>3825.1666666666665</v>
      </c>
      <c r="F18" s="46">
        <v>45902</v>
      </c>
      <c r="G18" s="37">
        <v>0</v>
      </c>
      <c r="H18" s="39">
        <v>0</v>
      </c>
      <c r="I18" s="21">
        <f>G18+(G18*H18)</f>
        <v>0</v>
      </c>
      <c r="J18" s="21">
        <f t="shared" si="1"/>
        <v>0</v>
      </c>
      <c r="K18" s="33">
        <f t="shared" si="2"/>
        <v>0</v>
      </c>
      <c r="L18" s="33">
        <f t="shared" si="3"/>
        <v>0</v>
      </c>
    </row>
    <row r="19" spans="1:12" ht="18.8" customHeight="1" x14ac:dyDescent="0.3">
      <c r="A19" s="20">
        <v>4</v>
      </c>
      <c r="B19" s="4" t="s">
        <v>82</v>
      </c>
      <c r="C19" s="19" t="s">
        <v>23</v>
      </c>
      <c r="D19" s="35">
        <v>0</v>
      </c>
      <c r="E19" s="24">
        <f t="shared" si="0"/>
        <v>16.916666666666668</v>
      </c>
      <c r="F19" s="46">
        <v>203</v>
      </c>
      <c r="G19" s="37">
        <v>0</v>
      </c>
      <c r="H19" s="39">
        <v>0</v>
      </c>
      <c r="I19" s="21">
        <f>G19+(G19*H19)</f>
        <v>0</v>
      </c>
      <c r="J19" s="21">
        <f t="shared" si="1"/>
        <v>0</v>
      </c>
      <c r="K19" s="33">
        <f t="shared" si="2"/>
        <v>0</v>
      </c>
      <c r="L19" s="33">
        <f t="shared" si="3"/>
        <v>0</v>
      </c>
    </row>
    <row r="20" spans="1:12" ht="18.8" customHeight="1" x14ac:dyDescent="0.3">
      <c r="A20" s="20">
        <v>5</v>
      </c>
      <c r="B20" s="4" t="s">
        <v>84</v>
      </c>
      <c r="C20" s="19" t="s">
        <v>23</v>
      </c>
      <c r="D20" s="35">
        <v>0</v>
      </c>
      <c r="E20" s="24">
        <f t="shared" si="0"/>
        <v>4741.583333333333</v>
      </c>
      <c r="F20" s="46">
        <v>56899</v>
      </c>
      <c r="G20" s="37">
        <v>0</v>
      </c>
      <c r="H20" s="39">
        <v>0</v>
      </c>
      <c r="I20" s="21">
        <f t="shared" ref="I20:I44" si="4">G20+(G20*H20)</f>
        <v>0</v>
      </c>
      <c r="J20" s="21">
        <f t="shared" si="1"/>
        <v>0</v>
      </c>
      <c r="K20" s="33">
        <f t="shared" si="2"/>
        <v>0</v>
      </c>
      <c r="L20" s="33">
        <f t="shared" si="3"/>
        <v>0</v>
      </c>
    </row>
    <row r="21" spans="1:12" ht="18.8" customHeight="1" x14ac:dyDescent="0.3">
      <c r="A21" s="20">
        <v>6</v>
      </c>
      <c r="B21" s="4" t="s">
        <v>85</v>
      </c>
      <c r="C21" s="19" t="s">
        <v>23</v>
      </c>
      <c r="D21" s="35">
        <v>0</v>
      </c>
      <c r="E21" s="24">
        <f t="shared" si="0"/>
        <v>45.5</v>
      </c>
      <c r="F21" s="46">
        <v>546</v>
      </c>
      <c r="G21" s="37">
        <v>0</v>
      </c>
      <c r="H21" s="39">
        <v>0</v>
      </c>
      <c r="I21" s="21">
        <f t="shared" si="4"/>
        <v>0</v>
      </c>
      <c r="J21" s="21">
        <f t="shared" si="1"/>
        <v>0</v>
      </c>
      <c r="K21" s="33">
        <f t="shared" si="2"/>
        <v>0</v>
      </c>
      <c r="L21" s="33">
        <f t="shared" si="3"/>
        <v>0</v>
      </c>
    </row>
    <row r="22" spans="1:12" ht="18.8" customHeight="1" x14ac:dyDescent="0.3">
      <c r="A22" s="20">
        <v>7</v>
      </c>
      <c r="B22" s="4" t="s">
        <v>86</v>
      </c>
      <c r="C22" s="19" t="s">
        <v>23</v>
      </c>
      <c r="D22" s="35">
        <v>0</v>
      </c>
      <c r="E22" s="24">
        <f t="shared" si="0"/>
        <v>16.416666666666668</v>
      </c>
      <c r="F22" s="46">
        <v>197</v>
      </c>
      <c r="G22" s="37">
        <v>0</v>
      </c>
      <c r="H22" s="39">
        <v>0</v>
      </c>
      <c r="I22" s="21">
        <f t="shared" si="4"/>
        <v>0</v>
      </c>
      <c r="J22" s="21">
        <f t="shared" si="1"/>
        <v>0</v>
      </c>
      <c r="K22" s="33">
        <f t="shared" si="2"/>
        <v>0</v>
      </c>
      <c r="L22" s="33">
        <f t="shared" si="3"/>
        <v>0</v>
      </c>
    </row>
    <row r="23" spans="1:12" ht="18.8" customHeight="1" x14ac:dyDescent="0.3">
      <c r="A23" s="20">
        <v>8</v>
      </c>
      <c r="B23" s="4" t="s">
        <v>24</v>
      </c>
      <c r="C23" s="19" t="s">
        <v>23</v>
      </c>
      <c r="D23" s="35">
        <v>0</v>
      </c>
      <c r="E23" s="24">
        <f t="shared" si="0"/>
        <v>3391.4166666666665</v>
      </c>
      <c r="F23" s="46">
        <v>40697</v>
      </c>
      <c r="G23" s="37">
        <v>0</v>
      </c>
      <c r="H23" s="39">
        <v>0</v>
      </c>
      <c r="I23" s="21">
        <f t="shared" si="4"/>
        <v>0</v>
      </c>
      <c r="J23" s="21">
        <f t="shared" si="1"/>
        <v>0</v>
      </c>
      <c r="K23" s="33">
        <f t="shared" si="2"/>
        <v>0</v>
      </c>
      <c r="L23" s="33">
        <f t="shared" si="3"/>
        <v>0</v>
      </c>
    </row>
    <row r="24" spans="1:12" ht="18.8" customHeight="1" x14ac:dyDescent="0.3">
      <c r="A24" s="20">
        <v>9</v>
      </c>
      <c r="B24" s="4" t="s">
        <v>87</v>
      </c>
      <c r="C24" s="19" t="s">
        <v>23</v>
      </c>
      <c r="D24" s="35">
        <v>0</v>
      </c>
      <c r="E24" s="24">
        <f t="shared" si="0"/>
        <v>1206.6666666666667</v>
      </c>
      <c r="F24" s="46">
        <v>14480</v>
      </c>
      <c r="G24" s="37">
        <v>0</v>
      </c>
      <c r="H24" s="39">
        <v>0</v>
      </c>
      <c r="I24" s="21">
        <f t="shared" si="4"/>
        <v>0</v>
      </c>
      <c r="J24" s="21">
        <f t="shared" si="1"/>
        <v>0</v>
      </c>
      <c r="K24" s="33">
        <f t="shared" si="2"/>
        <v>0</v>
      </c>
      <c r="L24" s="33">
        <f t="shared" si="3"/>
        <v>0</v>
      </c>
    </row>
    <row r="25" spans="1:12" ht="18.8" customHeight="1" x14ac:dyDescent="0.3">
      <c r="A25" s="20">
        <v>10</v>
      </c>
      <c r="B25" s="4" t="s">
        <v>88</v>
      </c>
      <c r="C25" s="19" t="s">
        <v>23</v>
      </c>
      <c r="D25" s="35">
        <v>0</v>
      </c>
      <c r="E25" s="24">
        <f t="shared" si="0"/>
        <v>30.583333333333332</v>
      </c>
      <c r="F25" s="46">
        <v>367</v>
      </c>
      <c r="G25" s="37">
        <v>0</v>
      </c>
      <c r="H25" s="39">
        <v>0</v>
      </c>
      <c r="I25" s="21">
        <f t="shared" si="4"/>
        <v>0</v>
      </c>
      <c r="J25" s="21">
        <f t="shared" si="1"/>
        <v>0</v>
      </c>
      <c r="K25" s="33">
        <f t="shared" si="2"/>
        <v>0</v>
      </c>
      <c r="L25" s="33">
        <f t="shared" si="3"/>
        <v>0</v>
      </c>
    </row>
    <row r="26" spans="1:12" ht="18.8" customHeight="1" x14ac:dyDescent="0.3">
      <c r="A26" s="20">
        <v>11</v>
      </c>
      <c r="B26" s="4" t="s">
        <v>89</v>
      </c>
      <c r="C26" s="19" t="s">
        <v>23</v>
      </c>
      <c r="D26" s="35">
        <v>0</v>
      </c>
      <c r="E26" s="24">
        <f t="shared" si="0"/>
        <v>1022.4166666666666</v>
      </c>
      <c r="F26" s="46">
        <v>12269</v>
      </c>
      <c r="G26" s="37">
        <v>0</v>
      </c>
      <c r="H26" s="39">
        <v>0</v>
      </c>
      <c r="I26" s="21">
        <f t="shared" si="4"/>
        <v>0</v>
      </c>
      <c r="J26" s="21">
        <f t="shared" si="1"/>
        <v>0</v>
      </c>
      <c r="K26" s="33">
        <f t="shared" si="2"/>
        <v>0</v>
      </c>
      <c r="L26" s="33">
        <f t="shared" si="3"/>
        <v>0</v>
      </c>
    </row>
    <row r="27" spans="1:12" ht="18.8" customHeight="1" x14ac:dyDescent="0.3">
      <c r="A27" s="20">
        <v>12</v>
      </c>
      <c r="B27" s="4" t="s">
        <v>90</v>
      </c>
      <c r="C27" s="19" t="s">
        <v>23</v>
      </c>
      <c r="D27" s="35">
        <v>0</v>
      </c>
      <c r="E27" s="24">
        <f t="shared" si="0"/>
        <v>16.583333333333332</v>
      </c>
      <c r="F27" s="46">
        <v>199</v>
      </c>
      <c r="G27" s="37">
        <v>0</v>
      </c>
      <c r="H27" s="39">
        <v>0</v>
      </c>
      <c r="I27" s="21">
        <f t="shared" si="4"/>
        <v>0</v>
      </c>
      <c r="J27" s="21">
        <f t="shared" si="1"/>
        <v>0</v>
      </c>
      <c r="K27" s="33">
        <f t="shared" si="2"/>
        <v>0</v>
      </c>
      <c r="L27" s="33">
        <f t="shared" si="3"/>
        <v>0</v>
      </c>
    </row>
    <row r="28" spans="1:12" ht="18.8" customHeight="1" x14ac:dyDescent="0.3">
      <c r="A28" s="6">
        <v>13</v>
      </c>
      <c r="B28" s="4" t="s">
        <v>25</v>
      </c>
      <c r="C28" s="19" t="s">
        <v>23</v>
      </c>
      <c r="D28" s="35">
        <v>0</v>
      </c>
      <c r="E28" s="24">
        <f t="shared" si="0"/>
        <v>2398.8333333333335</v>
      </c>
      <c r="F28" s="46">
        <v>28786</v>
      </c>
      <c r="G28" s="37">
        <v>0</v>
      </c>
      <c r="H28" s="39">
        <v>0</v>
      </c>
      <c r="I28" s="21">
        <f t="shared" si="4"/>
        <v>0</v>
      </c>
      <c r="J28" s="21">
        <f t="shared" si="1"/>
        <v>0</v>
      </c>
      <c r="K28" s="33">
        <f t="shared" si="2"/>
        <v>0</v>
      </c>
      <c r="L28" s="33">
        <f t="shared" si="3"/>
        <v>0</v>
      </c>
    </row>
    <row r="29" spans="1:12" ht="18.8" customHeight="1" x14ac:dyDescent="0.3">
      <c r="A29" s="20">
        <v>14</v>
      </c>
      <c r="B29" s="4" t="s">
        <v>26</v>
      </c>
      <c r="C29" s="19" t="s">
        <v>23</v>
      </c>
      <c r="D29" s="35">
        <v>0</v>
      </c>
      <c r="E29" s="24">
        <f t="shared" si="0"/>
        <v>428.16666666666669</v>
      </c>
      <c r="F29" s="46">
        <v>5138</v>
      </c>
      <c r="G29" s="37">
        <v>0</v>
      </c>
      <c r="H29" s="39">
        <v>0</v>
      </c>
      <c r="I29" s="21">
        <f t="shared" si="4"/>
        <v>0</v>
      </c>
      <c r="J29" s="21">
        <f t="shared" si="1"/>
        <v>0</v>
      </c>
      <c r="K29" s="33">
        <f t="shared" si="2"/>
        <v>0</v>
      </c>
      <c r="L29" s="33">
        <f t="shared" si="3"/>
        <v>0</v>
      </c>
    </row>
    <row r="30" spans="1:12" ht="18.8" customHeight="1" x14ac:dyDescent="0.3">
      <c r="A30" s="20">
        <v>15</v>
      </c>
      <c r="B30" s="4" t="s">
        <v>91</v>
      </c>
      <c r="C30" s="19" t="s">
        <v>23</v>
      </c>
      <c r="D30" s="35">
        <v>0</v>
      </c>
      <c r="E30" s="24">
        <f t="shared" si="0"/>
        <v>94.583333333333329</v>
      </c>
      <c r="F30" s="46">
        <v>1135</v>
      </c>
      <c r="G30" s="37">
        <v>0</v>
      </c>
      <c r="H30" s="39">
        <v>0</v>
      </c>
      <c r="I30" s="21">
        <f t="shared" si="4"/>
        <v>0</v>
      </c>
      <c r="J30" s="21">
        <f t="shared" si="1"/>
        <v>0</v>
      </c>
      <c r="K30" s="33">
        <f t="shared" si="2"/>
        <v>0</v>
      </c>
      <c r="L30" s="33">
        <f t="shared" si="3"/>
        <v>0</v>
      </c>
    </row>
    <row r="31" spans="1:12" ht="18.8" customHeight="1" x14ac:dyDescent="0.3">
      <c r="A31" s="20">
        <v>16</v>
      </c>
      <c r="B31" s="4" t="s">
        <v>27</v>
      </c>
      <c r="C31" s="19" t="s">
        <v>23</v>
      </c>
      <c r="D31" s="35">
        <v>0</v>
      </c>
      <c r="E31" s="24">
        <f t="shared" si="0"/>
        <v>919.25</v>
      </c>
      <c r="F31" s="46">
        <v>11031</v>
      </c>
      <c r="G31" s="37">
        <v>0</v>
      </c>
      <c r="H31" s="39">
        <v>0</v>
      </c>
      <c r="I31" s="21">
        <f t="shared" si="4"/>
        <v>0</v>
      </c>
      <c r="J31" s="21">
        <f t="shared" si="1"/>
        <v>0</v>
      </c>
      <c r="K31" s="33">
        <f t="shared" si="2"/>
        <v>0</v>
      </c>
      <c r="L31" s="33">
        <f t="shared" si="3"/>
        <v>0</v>
      </c>
    </row>
    <row r="32" spans="1:12" ht="18.8" customHeight="1" x14ac:dyDescent="0.3">
      <c r="A32" s="20">
        <v>17</v>
      </c>
      <c r="B32" s="4" t="s">
        <v>28</v>
      </c>
      <c r="C32" s="19" t="s">
        <v>23</v>
      </c>
      <c r="D32" s="35">
        <v>0</v>
      </c>
      <c r="E32" s="24">
        <f t="shared" si="0"/>
        <v>922.25</v>
      </c>
      <c r="F32" s="46">
        <v>11067</v>
      </c>
      <c r="G32" s="37">
        <v>0</v>
      </c>
      <c r="H32" s="39">
        <v>0</v>
      </c>
      <c r="I32" s="21">
        <f t="shared" si="4"/>
        <v>0</v>
      </c>
      <c r="J32" s="21">
        <f t="shared" si="1"/>
        <v>0</v>
      </c>
      <c r="K32" s="33">
        <f t="shared" si="2"/>
        <v>0</v>
      </c>
      <c r="L32" s="33">
        <f t="shared" si="3"/>
        <v>0</v>
      </c>
    </row>
    <row r="33" spans="1:12" ht="18.8" customHeight="1" x14ac:dyDescent="0.3">
      <c r="A33" s="10" t="s">
        <v>21</v>
      </c>
      <c r="B33" s="11" t="s">
        <v>29</v>
      </c>
      <c r="C33" s="12"/>
      <c r="D33" s="26"/>
      <c r="E33" s="13"/>
      <c r="F33" s="14"/>
      <c r="G33" s="15"/>
      <c r="H33" s="16"/>
      <c r="I33" s="17"/>
      <c r="J33" s="17"/>
      <c r="K33" s="32"/>
      <c r="L33" s="32"/>
    </row>
    <row r="34" spans="1:12" ht="18.8" customHeight="1" x14ac:dyDescent="0.3">
      <c r="A34" s="20">
        <v>18</v>
      </c>
      <c r="B34" s="4" t="s">
        <v>30</v>
      </c>
      <c r="C34" s="5" t="s">
        <v>23</v>
      </c>
      <c r="D34" s="35">
        <v>0</v>
      </c>
      <c r="E34" s="25">
        <f t="shared" si="0"/>
        <v>1039.5833333333333</v>
      </c>
      <c r="F34" s="46">
        <v>12475</v>
      </c>
      <c r="G34" s="37">
        <v>0</v>
      </c>
      <c r="H34" s="39">
        <v>0</v>
      </c>
      <c r="I34" s="21">
        <f t="shared" si="4"/>
        <v>0</v>
      </c>
      <c r="J34" s="21">
        <f>F34*G34</f>
        <v>0</v>
      </c>
      <c r="K34" s="33">
        <f>F34*I34</f>
        <v>0</v>
      </c>
      <c r="L34" s="33">
        <f>J34*4</f>
        <v>0</v>
      </c>
    </row>
    <row r="35" spans="1:12" ht="18.8" customHeight="1" x14ac:dyDescent="0.3">
      <c r="A35" s="20">
        <v>19</v>
      </c>
      <c r="B35" s="4" t="s">
        <v>31</v>
      </c>
      <c r="C35" s="5" t="s">
        <v>23</v>
      </c>
      <c r="D35" s="35">
        <v>0</v>
      </c>
      <c r="E35" s="25">
        <f t="shared" si="0"/>
        <v>930.08333333333337</v>
      </c>
      <c r="F35" s="46">
        <v>11161</v>
      </c>
      <c r="G35" s="37">
        <v>0</v>
      </c>
      <c r="H35" s="39">
        <v>0</v>
      </c>
      <c r="I35" s="21">
        <f t="shared" si="4"/>
        <v>0</v>
      </c>
      <c r="J35" s="21">
        <f t="shared" ref="J35:J44" si="5">F35*G35</f>
        <v>0</v>
      </c>
      <c r="K35" s="33">
        <f t="shared" ref="K35:K44" si="6">F35*I35</f>
        <v>0</v>
      </c>
      <c r="L35" s="33">
        <f t="shared" ref="L35:L44" si="7">J35*4</f>
        <v>0</v>
      </c>
    </row>
    <row r="36" spans="1:12" ht="18.8" customHeight="1" x14ac:dyDescent="0.3">
      <c r="A36" s="20">
        <v>20</v>
      </c>
      <c r="B36" s="4" t="s">
        <v>32</v>
      </c>
      <c r="C36" s="5" t="s">
        <v>23</v>
      </c>
      <c r="D36" s="35">
        <v>0</v>
      </c>
      <c r="E36" s="25">
        <f t="shared" si="0"/>
        <v>100.5</v>
      </c>
      <c r="F36" s="46">
        <v>1206</v>
      </c>
      <c r="G36" s="37">
        <v>0</v>
      </c>
      <c r="H36" s="39">
        <v>0</v>
      </c>
      <c r="I36" s="21">
        <f t="shared" si="4"/>
        <v>0</v>
      </c>
      <c r="J36" s="21">
        <f t="shared" si="5"/>
        <v>0</v>
      </c>
      <c r="K36" s="33">
        <f t="shared" si="6"/>
        <v>0</v>
      </c>
      <c r="L36" s="33">
        <f t="shared" si="7"/>
        <v>0</v>
      </c>
    </row>
    <row r="37" spans="1:12" ht="18.8" customHeight="1" x14ac:dyDescent="0.3">
      <c r="A37" s="20">
        <v>21</v>
      </c>
      <c r="B37" s="4" t="s">
        <v>33</v>
      </c>
      <c r="C37" s="5" t="s">
        <v>23</v>
      </c>
      <c r="D37" s="35">
        <v>0</v>
      </c>
      <c r="E37" s="25">
        <f t="shared" si="0"/>
        <v>91.083333333333329</v>
      </c>
      <c r="F37" s="46">
        <v>1093</v>
      </c>
      <c r="G37" s="37">
        <v>0</v>
      </c>
      <c r="H37" s="39">
        <v>0</v>
      </c>
      <c r="I37" s="21">
        <f t="shared" si="4"/>
        <v>0</v>
      </c>
      <c r="J37" s="21">
        <f t="shared" si="5"/>
        <v>0</v>
      </c>
      <c r="K37" s="33">
        <f t="shared" si="6"/>
        <v>0</v>
      </c>
      <c r="L37" s="33">
        <f t="shared" si="7"/>
        <v>0</v>
      </c>
    </row>
    <row r="38" spans="1:12" ht="18.8" customHeight="1" x14ac:dyDescent="0.3">
      <c r="A38" s="20">
        <v>22</v>
      </c>
      <c r="B38" s="4" t="s">
        <v>34</v>
      </c>
      <c r="C38" s="5" t="s">
        <v>23</v>
      </c>
      <c r="D38" s="35">
        <v>0</v>
      </c>
      <c r="E38" s="25">
        <f t="shared" si="0"/>
        <v>1553.4166666666667</v>
      </c>
      <c r="F38" s="46">
        <v>18641</v>
      </c>
      <c r="G38" s="37">
        <v>0</v>
      </c>
      <c r="H38" s="39">
        <v>0</v>
      </c>
      <c r="I38" s="21">
        <f t="shared" si="4"/>
        <v>0</v>
      </c>
      <c r="J38" s="21">
        <f t="shared" si="5"/>
        <v>0</v>
      </c>
      <c r="K38" s="33">
        <f t="shared" si="6"/>
        <v>0</v>
      </c>
      <c r="L38" s="33">
        <f t="shared" si="7"/>
        <v>0</v>
      </c>
    </row>
    <row r="39" spans="1:12" ht="18.8" customHeight="1" x14ac:dyDescent="0.3">
      <c r="A39" s="20">
        <v>23</v>
      </c>
      <c r="B39" s="4" t="s">
        <v>35</v>
      </c>
      <c r="C39" s="5" t="s">
        <v>23</v>
      </c>
      <c r="D39" s="35">
        <v>0</v>
      </c>
      <c r="E39" s="25">
        <f t="shared" si="0"/>
        <v>3651</v>
      </c>
      <c r="F39" s="46">
        <v>43812</v>
      </c>
      <c r="G39" s="37">
        <v>0</v>
      </c>
      <c r="H39" s="39">
        <v>0</v>
      </c>
      <c r="I39" s="21">
        <f t="shared" si="4"/>
        <v>0</v>
      </c>
      <c r="J39" s="21">
        <f t="shared" si="5"/>
        <v>0</v>
      </c>
      <c r="K39" s="33">
        <f t="shared" si="6"/>
        <v>0</v>
      </c>
      <c r="L39" s="33">
        <f t="shared" si="7"/>
        <v>0</v>
      </c>
    </row>
    <row r="40" spans="1:12" ht="18.8" customHeight="1" x14ac:dyDescent="0.3">
      <c r="A40" s="20">
        <v>24</v>
      </c>
      <c r="B40" s="4" t="s">
        <v>36</v>
      </c>
      <c r="C40" s="5" t="s">
        <v>23</v>
      </c>
      <c r="D40" s="35">
        <v>0</v>
      </c>
      <c r="E40" s="25">
        <f>F40/12</f>
        <v>452.08333333333331</v>
      </c>
      <c r="F40" s="46">
        <v>5425</v>
      </c>
      <c r="G40" s="37">
        <v>0</v>
      </c>
      <c r="H40" s="39">
        <v>0</v>
      </c>
      <c r="I40" s="21">
        <f t="shared" si="4"/>
        <v>0</v>
      </c>
      <c r="J40" s="21">
        <f t="shared" si="5"/>
        <v>0</v>
      </c>
      <c r="K40" s="33">
        <f t="shared" si="6"/>
        <v>0</v>
      </c>
      <c r="L40" s="33">
        <f t="shared" si="7"/>
        <v>0</v>
      </c>
    </row>
    <row r="41" spans="1:12" ht="18.8" customHeight="1" x14ac:dyDescent="0.3">
      <c r="A41" s="20">
        <v>25</v>
      </c>
      <c r="B41" s="4" t="s">
        <v>92</v>
      </c>
      <c r="C41" s="5" t="s">
        <v>23</v>
      </c>
      <c r="D41" s="35">
        <v>0</v>
      </c>
      <c r="E41" s="24">
        <f>F41/12</f>
        <v>221.33333333333334</v>
      </c>
      <c r="F41" s="46">
        <v>2656</v>
      </c>
      <c r="G41" s="37">
        <v>0</v>
      </c>
      <c r="H41" s="39">
        <v>0</v>
      </c>
      <c r="I41" s="21">
        <f t="shared" si="4"/>
        <v>0</v>
      </c>
      <c r="J41" s="21">
        <f t="shared" si="5"/>
        <v>0</v>
      </c>
      <c r="K41" s="33">
        <f t="shared" si="6"/>
        <v>0</v>
      </c>
      <c r="L41" s="33">
        <f t="shared" si="7"/>
        <v>0</v>
      </c>
    </row>
    <row r="42" spans="1:12" ht="18.8" customHeight="1" x14ac:dyDescent="0.3">
      <c r="A42" s="20">
        <v>26</v>
      </c>
      <c r="B42" s="4" t="s">
        <v>37</v>
      </c>
      <c r="C42" s="5" t="s">
        <v>23</v>
      </c>
      <c r="D42" s="35">
        <v>0</v>
      </c>
      <c r="E42" s="24">
        <f>F42/12</f>
        <v>221.33333333333334</v>
      </c>
      <c r="F42" s="46">
        <v>2656</v>
      </c>
      <c r="G42" s="37">
        <v>0</v>
      </c>
      <c r="H42" s="39">
        <v>0</v>
      </c>
      <c r="I42" s="21">
        <f t="shared" si="4"/>
        <v>0</v>
      </c>
      <c r="J42" s="21">
        <f t="shared" si="5"/>
        <v>0</v>
      </c>
      <c r="K42" s="33">
        <f t="shared" si="6"/>
        <v>0</v>
      </c>
      <c r="L42" s="33">
        <f t="shared" si="7"/>
        <v>0</v>
      </c>
    </row>
    <row r="43" spans="1:12" ht="18.8" customHeight="1" x14ac:dyDescent="0.3">
      <c r="A43" s="20">
        <v>27</v>
      </c>
      <c r="B43" s="4" t="s">
        <v>38</v>
      </c>
      <c r="C43" s="5" t="s">
        <v>23</v>
      </c>
      <c r="D43" s="35">
        <v>0</v>
      </c>
      <c r="E43" s="24">
        <f>F43/12</f>
        <v>1.6666666666666667</v>
      </c>
      <c r="F43" s="46">
        <v>20</v>
      </c>
      <c r="G43" s="37">
        <v>0</v>
      </c>
      <c r="H43" s="39">
        <v>0</v>
      </c>
      <c r="I43" s="21">
        <f t="shared" si="4"/>
        <v>0</v>
      </c>
      <c r="J43" s="21">
        <f t="shared" si="5"/>
        <v>0</v>
      </c>
      <c r="K43" s="33">
        <f t="shared" si="6"/>
        <v>0</v>
      </c>
      <c r="L43" s="33">
        <f t="shared" si="7"/>
        <v>0</v>
      </c>
    </row>
    <row r="44" spans="1:12" ht="18.8" customHeight="1" x14ac:dyDescent="0.3">
      <c r="A44" s="20">
        <v>28</v>
      </c>
      <c r="B44" s="4" t="s">
        <v>39</v>
      </c>
      <c r="C44" s="5" t="s">
        <v>23</v>
      </c>
      <c r="D44" s="35">
        <v>0</v>
      </c>
      <c r="E44" s="24">
        <f>F44/12</f>
        <v>3.25</v>
      </c>
      <c r="F44" s="46">
        <v>39</v>
      </c>
      <c r="G44" s="37">
        <v>0</v>
      </c>
      <c r="H44" s="39">
        <v>0</v>
      </c>
      <c r="I44" s="21">
        <f t="shared" si="4"/>
        <v>0</v>
      </c>
      <c r="J44" s="21">
        <f t="shared" si="5"/>
        <v>0</v>
      </c>
      <c r="K44" s="33">
        <f t="shared" si="6"/>
        <v>0</v>
      </c>
      <c r="L44" s="33">
        <f t="shared" si="7"/>
        <v>0</v>
      </c>
    </row>
    <row r="45" spans="1:12" ht="18.8" customHeight="1" x14ac:dyDescent="0.3">
      <c r="A45" s="10" t="s">
        <v>21</v>
      </c>
      <c r="B45" s="11" t="s">
        <v>40</v>
      </c>
      <c r="C45" s="12"/>
      <c r="D45" s="26"/>
      <c r="E45" s="13"/>
      <c r="F45" s="14"/>
      <c r="G45" s="15"/>
      <c r="H45" s="16"/>
      <c r="I45" s="17"/>
      <c r="J45" s="17"/>
      <c r="K45" s="32"/>
      <c r="L45" s="32"/>
    </row>
    <row r="46" spans="1:12" ht="18.8" customHeight="1" x14ac:dyDescent="0.3">
      <c r="A46" s="6">
        <v>29</v>
      </c>
      <c r="B46" s="4" t="s">
        <v>73</v>
      </c>
      <c r="C46" s="5" t="s">
        <v>23</v>
      </c>
      <c r="D46" s="35">
        <v>0</v>
      </c>
      <c r="E46" s="25">
        <f t="shared" ref="E46:E57" si="8">F46/12</f>
        <v>4965.333333333333</v>
      </c>
      <c r="F46" s="46">
        <v>59584</v>
      </c>
      <c r="G46" s="37">
        <v>0</v>
      </c>
      <c r="H46" s="39">
        <v>0</v>
      </c>
      <c r="I46" s="21">
        <f t="shared" ref="I46:I57" si="9">G46+(G46*H46)</f>
        <v>0</v>
      </c>
      <c r="J46" s="21">
        <f>F46*G46</f>
        <v>0</v>
      </c>
      <c r="K46" s="33">
        <f>F46*I46</f>
        <v>0</v>
      </c>
      <c r="L46" s="33">
        <f>J46*4</f>
        <v>0</v>
      </c>
    </row>
    <row r="47" spans="1:12" ht="18.8" customHeight="1" x14ac:dyDescent="0.3">
      <c r="A47" s="6">
        <v>30</v>
      </c>
      <c r="B47" s="4" t="s">
        <v>72</v>
      </c>
      <c r="C47" s="5" t="s">
        <v>23</v>
      </c>
      <c r="D47" s="35">
        <v>0</v>
      </c>
      <c r="E47" s="25">
        <f t="shared" si="8"/>
        <v>1655.0833333333333</v>
      </c>
      <c r="F47" s="46">
        <v>19861</v>
      </c>
      <c r="G47" s="37">
        <v>0</v>
      </c>
      <c r="H47" s="39">
        <v>0</v>
      </c>
      <c r="I47" s="21">
        <f t="shared" si="9"/>
        <v>0</v>
      </c>
      <c r="J47" s="21">
        <f>F47*G47</f>
        <v>0</v>
      </c>
      <c r="K47" s="33">
        <f>F47*I47</f>
        <v>0</v>
      </c>
      <c r="L47" s="33">
        <f t="shared" ref="L47:L57" si="10">J47*4</f>
        <v>0</v>
      </c>
    </row>
    <row r="48" spans="1:12" ht="18.8" customHeight="1" x14ac:dyDescent="0.3">
      <c r="A48" s="20">
        <v>31</v>
      </c>
      <c r="B48" s="4" t="s">
        <v>41</v>
      </c>
      <c r="C48" s="5" t="s">
        <v>23</v>
      </c>
      <c r="D48" s="35">
        <v>0</v>
      </c>
      <c r="E48" s="25">
        <f t="shared" si="8"/>
        <v>6212.833333333333</v>
      </c>
      <c r="F48" s="46">
        <v>74554</v>
      </c>
      <c r="G48" s="37">
        <v>0</v>
      </c>
      <c r="H48" s="39">
        <v>0</v>
      </c>
      <c r="I48" s="21">
        <f t="shared" si="9"/>
        <v>0</v>
      </c>
      <c r="J48" s="21">
        <f t="shared" ref="J48:J57" si="11">F48*G48</f>
        <v>0</v>
      </c>
      <c r="K48" s="33">
        <f t="shared" ref="K48:K57" si="12">F48*I48</f>
        <v>0</v>
      </c>
      <c r="L48" s="33">
        <f t="shared" si="10"/>
        <v>0</v>
      </c>
    </row>
    <row r="49" spans="1:12" ht="18.8" customHeight="1" x14ac:dyDescent="0.3">
      <c r="A49" s="6">
        <v>32</v>
      </c>
      <c r="B49" s="4" t="s">
        <v>42</v>
      </c>
      <c r="C49" s="5" t="s">
        <v>23</v>
      </c>
      <c r="D49" s="35">
        <v>0</v>
      </c>
      <c r="E49" s="25">
        <f t="shared" si="8"/>
        <v>1223.75</v>
      </c>
      <c r="F49" s="46">
        <v>14685</v>
      </c>
      <c r="G49" s="37">
        <v>0</v>
      </c>
      <c r="H49" s="39">
        <v>0</v>
      </c>
      <c r="I49" s="21">
        <f t="shared" si="9"/>
        <v>0</v>
      </c>
      <c r="J49" s="21">
        <f t="shared" si="11"/>
        <v>0</v>
      </c>
      <c r="K49" s="33">
        <f t="shared" si="12"/>
        <v>0</v>
      </c>
      <c r="L49" s="33">
        <f t="shared" si="10"/>
        <v>0</v>
      </c>
    </row>
    <row r="50" spans="1:12" ht="18.8" customHeight="1" x14ac:dyDescent="0.3">
      <c r="A50" s="6">
        <v>33</v>
      </c>
      <c r="B50" s="4" t="s">
        <v>43</v>
      </c>
      <c r="C50" s="5" t="s">
        <v>23</v>
      </c>
      <c r="D50" s="35">
        <v>0</v>
      </c>
      <c r="E50" s="25">
        <f t="shared" si="8"/>
        <v>1138.8333333333333</v>
      </c>
      <c r="F50" s="46">
        <v>13666</v>
      </c>
      <c r="G50" s="37">
        <v>0</v>
      </c>
      <c r="H50" s="39">
        <v>0</v>
      </c>
      <c r="I50" s="21">
        <f t="shared" si="9"/>
        <v>0</v>
      </c>
      <c r="J50" s="21">
        <f t="shared" si="11"/>
        <v>0</v>
      </c>
      <c r="K50" s="33">
        <f t="shared" si="12"/>
        <v>0</v>
      </c>
      <c r="L50" s="33">
        <f t="shared" si="10"/>
        <v>0</v>
      </c>
    </row>
    <row r="51" spans="1:12" ht="18.8" customHeight="1" x14ac:dyDescent="0.3">
      <c r="A51" s="6">
        <v>34</v>
      </c>
      <c r="B51" s="4" t="s">
        <v>44</v>
      </c>
      <c r="C51" s="5" t="s">
        <v>23</v>
      </c>
      <c r="D51" s="35">
        <v>0</v>
      </c>
      <c r="E51" s="25">
        <f>F51/12</f>
        <v>160.83333333333334</v>
      </c>
      <c r="F51" s="46">
        <v>1930</v>
      </c>
      <c r="G51" s="37">
        <v>0</v>
      </c>
      <c r="H51" s="39">
        <v>0</v>
      </c>
      <c r="I51" s="21">
        <f t="shared" si="9"/>
        <v>0</v>
      </c>
      <c r="J51" s="21">
        <f>F51*G51</f>
        <v>0</v>
      </c>
      <c r="K51" s="33">
        <f>F51*I51</f>
        <v>0</v>
      </c>
      <c r="L51" s="33">
        <f t="shared" si="10"/>
        <v>0</v>
      </c>
    </row>
    <row r="52" spans="1:12" ht="18.8" customHeight="1" x14ac:dyDescent="0.3">
      <c r="A52" s="6">
        <v>35</v>
      </c>
      <c r="B52" s="4" t="s">
        <v>45</v>
      </c>
      <c r="C52" s="5" t="s">
        <v>23</v>
      </c>
      <c r="D52" s="35">
        <v>0</v>
      </c>
      <c r="E52" s="25">
        <f>F52/12</f>
        <v>956.66666666666663</v>
      </c>
      <c r="F52" s="46">
        <v>11480</v>
      </c>
      <c r="G52" s="37">
        <v>0</v>
      </c>
      <c r="H52" s="39">
        <v>0</v>
      </c>
      <c r="I52" s="21">
        <f t="shared" si="9"/>
        <v>0</v>
      </c>
      <c r="J52" s="21">
        <f>F52*G52</f>
        <v>0</v>
      </c>
      <c r="K52" s="33">
        <f>F52*I52</f>
        <v>0</v>
      </c>
      <c r="L52" s="33">
        <f t="shared" si="10"/>
        <v>0</v>
      </c>
    </row>
    <row r="53" spans="1:12" ht="18.8" customHeight="1" x14ac:dyDescent="0.3">
      <c r="A53" s="20">
        <v>36</v>
      </c>
      <c r="B53" s="4" t="s">
        <v>46</v>
      </c>
      <c r="C53" s="5" t="s">
        <v>23</v>
      </c>
      <c r="D53" s="35">
        <v>0</v>
      </c>
      <c r="E53" s="25">
        <f t="shared" si="8"/>
        <v>574.83333333333337</v>
      </c>
      <c r="F53" s="46">
        <v>6898</v>
      </c>
      <c r="G53" s="37">
        <v>0</v>
      </c>
      <c r="H53" s="39">
        <v>0</v>
      </c>
      <c r="I53" s="21">
        <f t="shared" si="9"/>
        <v>0</v>
      </c>
      <c r="J53" s="21">
        <f t="shared" si="11"/>
        <v>0</v>
      </c>
      <c r="K53" s="33">
        <f t="shared" si="12"/>
        <v>0</v>
      </c>
      <c r="L53" s="33">
        <f t="shared" si="10"/>
        <v>0</v>
      </c>
    </row>
    <row r="54" spans="1:12" ht="18.8" customHeight="1" x14ac:dyDescent="0.3">
      <c r="A54" s="6">
        <v>37</v>
      </c>
      <c r="B54" s="4" t="s">
        <v>47</v>
      </c>
      <c r="C54" s="5" t="s">
        <v>23</v>
      </c>
      <c r="D54" s="35">
        <v>0</v>
      </c>
      <c r="E54" s="25">
        <f t="shared" si="8"/>
        <v>1592.8333333333333</v>
      </c>
      <c r="F54" s="46">
        <v>19114</v>
      </c>
      <c r="G54" s="37">
        <v>0</v>
      </c>
      <c r="H54" s="39">
        <v>0</v>
      </c>
      <c r="I54" s="21">
        <f t="shared" si="9"/>
        <v>0</v>
      </c>
      <c r="J54" s="21">
        <f t="shared" si="11"/>
        <v>0</v>
      </c>
      <c r="K54" s="33">
        <f t="shared" si="12"/>
        <v>0</v>
      </c>
      <c r="L54" s="33">
        <f t="shared" si="10"/>
        <v>0</v>
      </c>
    </row>
    <row r="55" spans="1:12" ht="18.8" customHeight="1" x14ac:dyDescent="0.3">
      <c r="A55" s="6">
        <v>38</v>
      </c>
      <c r="B55" s="4" t="s">
        <v>48</v>
      </c>
      <c r="C55" s="5" t="s">
        <v>23</v>
      </c>
      <c r="D55" s="35">
        <v>0</v>
      </c>
      <c r="E55" s="25">
        <f t="shared" si="8"/>
        <v>1494</v>
      </c>
      <c r="F55" s="46">
        <v>17928</v>
      </c>
      <c r="G55" s="37">
        <v>0</v>
      </c>
      <c r="H55" s="39">
        <v>0</v>
      </c>
      <c r="I55" s="21">
        <f t="shared" si="9"/>
        <v>0</v>
      </c>
      <c r="J55" s="21">
        <f t="shared" si="11"/>
        <v>0</v>
      </c>
      <c r="K55" s="33">
        <f t="shared" si="12"/>
        <v>0</v>
      </c>
      <c r="L55" s="33">
        <f t="shared" si="10"/>
        <v>0</v>
      </c>
    </row>
    <row r="56" spans="1:12" ht="18.8" customHeight="1" x14ac:dyDescent="0.3">
      <c r="A56" s="6">
        <v>39</v>
      </c>
      <c r="B56" s="4" t="s">
        <v>49</v>
      </c>
      <c r="C56" s="5" t="s">
        <v>23</v>
      </c>
      <c r="D56" s="35">
        <v>0</v>
      </c>
      <c r="E56" s="24">
        <f t="shared" si="8"/>
        <v>27.916666666666668</v>
      </c>
      <c r="F56" s="46">
        <v>335</v>
      </c>
      <c r="G56" s="37">
        <v>0</v>
      </c>
      <c r="H56" s="39">
        <v>0</v>
      </c>
      <c r="I56" s="21">
        <f t="shared" si="9"/>
        <v>0</v>
      </c>
      <c r="J56" s="21">
        <f t="shared" si="11"/>
        <v>0</v>
      </c>
      <c r="K56" s="33">
        <f t="shared" si="12"/>
        <v>0</v>
      </c>
      <c r="L56" s="33">
        <f t="shared" si="10"/>
        <v>0</v>
      </c>
    </row>
    <row r="57" spans="1:12" ht="18.8" customHeight="1" x14ac:dyDescent="0.3">
      <c r="A57" s="6">
        <v>40</v>
      </c>
      <c r="B57" s="4" t="s">
        <v>50</v>
      </c>
      <c r="C57" s="5" t="s">
        <v>23</v>
      </c>
      <c r="D57" s="35">
        <v>0</v>
      </c>
      <c r="E57" s="24">
        <f t="shared" si="8"/>
        <v>136.66666666666666</v>
      </c>
      <c r="F57" s="46">
        <v>1640</v>
      </c>
      <c r="G57" s="37">
        <v>0</v>
      </c>
      <c r="H57" s="39">
        <v>0</v>
      </c>
      <c r="I57" s="21">
        <f t="shared" si="9"/>
        <v>0</v>
      </c>
      <c r="J57" s="21">
        <f t="shared" si="11"/>
        <v>0</v>
      </c>
      <c r="K57" s="33">
        <f t="shared" si="12"/>
        <v>0</v>
      </c>
      <c r="L57" s="33">
        <f t="shared" si="10"/>
        <v>0</v>
      </c>
    </row>
    <row r="58" spans="1:12" ht="18.8" customHeight="1" x14ac:dyDescent="0.3">
      <c r="A58" s="10" t="s">
        <v>21</v>
      </c>
      <c r="B58" s="11" t="s">
        <v>51</v>
      </c>
      <c r="C58" s="12"/>
      <c r="D58" s="26"/>
      <c r="E58" s="13"/>
      <c r="F58" s="14"/>
      <c r="G58" s="15"/>
      <c r="H58" s="16"/>
      <c r="I58" s="17"/>
      <c r="J58" s="17"/>
      <c r="K58" s="32"/>
      <c r="L58" s="32"/>
    </row>
    <row r="59" spans="1:12" ht="18.8" customHeight="1" x14ac:dyDescent="0.3">
      <c r="A59" s="6">
        <v>41</v>
      </c>
      <c r="B59" s="4" t="s">
        <v>78</v>
      </c>
      <c r="C59" s="5" t="s">
        <v>23</v>
      </c>
      <c r="D59" s="35">
        <v>0</v>
      </c>
      <c r="E59" s="96">
        <v>50</v>
      </c>
      <c r="F59" s="46">
        <v>492</v>
      </c>
      <c r="G59" s="37">
        <v>0</v>
      </c>
      <c r="H59" s="39">
        <v>0</v>
      </c>
      <c r="I59" s="21">
        <f>G59+(G59*H59)</f>
        <v>0</v>
      </c>
      <c r="J59" s="21">
        <f>F59*G59</f>
        <v>0</v>
      </c>
      <c r="K59" s="33">
        <f>F59*I59</f>
        <v>0</v>
      </c>
      <c r="L59" s="33">
        <f>J59*4</f>
        <v>0</v>
      </c>
    </row>
    <row r="60" spans="1:12" ht="18.8" customHeight="1" x14ac:dyDescent="0.3">
      <c r="A60" s="6">
        <v>42</v>
      </c>
      <c r="B60" s="4" t="s">
        <v>52</v>
      </c>
      <c r="C60" s="5" t="s">
        <v>23</v>
      </c>
      <c r="D60" s="35">
        <v>0</v>
      </c>
      <c r="E60" s="25">
        <f t="shared" ref="E60:E63" si="13">F60/12</f>
        <v>41</v>
      </c>
      <c r="F60" s="46">
        <v>492</v>
      </c>
      <c r="G60" s="37">
        <v>0</v>
      </c>
      <c r="H60" s="39">
        <v>0</v>
      </c>
      <c r="I60" s="21">
        <f>G60+(G60*H60)</f>
        <v>0</v>
      </c>
      <c r="J60" s="21">
        <f t="shared" ref="J60:J68" si="14">F60*G60</f>
        <v>0</v>
      </c>
      <c r="K60" s="33">
        <f t="shared" ref="K60:K68" si="15">F60*I60</f>
        <v>0</v>
      </c>
      <c r="L60" s="33">
        <f t="shared" ref="L60:L63" si="16">J60*4</f>
        <v>0</v>
      </c>
    </row>
    <row r="61" spans="1:12" ht="18.8" customHeight="1" x14ac:dyDescent="0.3">
      <c r="A61" s="6">
        <v>43</v>
      </c>
      <c r="B61" s="4" t="s">
        <v>53</v>
      </c>
      <c r="C61" s="5" t="s">
        <v>23</v>
      </c>
      <c r="D61" s="35">
        <v>0</v>
      </c>
      <c r="E61" s="25">
        <f t="shared" si="13"/>
        <v>82</v>
      </c>
      <c r="F61" s="46">
        <v>984</v>
      </c>
      <c r="G61" s="37">
        <v>0</v>
      </c>
      <c r="H61" s="39">
        <v>0</v>
      </c>
      <c r="I61" s="21">
        <f>G61+(G61*H61)</f>
        <v>0</v>
      </c>
      <c r="J61" s="21">
        <f t="shared" si="14"/>
        <v>0</v>
      </c>
      <c r="K61" s="33">
        <f t="shared" si="15"/>
        <v>0</v>
      </c>
      <c r="L61" s="33">
        <f t="shared" si="16"/>
        <v>0</v>
      </c>
    </row>
    <row r="62" spans="1:12" ht="18.8" customHeight="1" x14ac:dyDescent="0.3">
      <c r="A62" s="6">
        <v>44</v>
      </c>
      <c r="B62" s="4" t="s">
        <v>54</v>
      </c>
      <c r="C62" s="5" t="s">
        <v>23</v>
      </c>
      <c r="D62" s="35">
        <v>0</v>
      </c>
      <c r="E62" s="25">
        <f t="shared" si="13"/>
        <v>82</v>
      </c>
      <c r="F62" s="46">
        <v>984</v>
      </c>
      <c r="G62" s="37">
        <v>0</v>
      </c>
      <c r="H62" s="39">
        <v>0</v>
      </c>
      <c r="I62" s="21">
        <f>G62+(G62*H62)</f>
        <v>0</v>
      </c>
      <c r="J62" s="21">
        <f t="shared" si="14"/>
        <v>0</v>
      </c>
      <c r="K62" s="33">
        <f t="shared" si="15"/>
        <v>0</v>
      </c>
      <c r="L62" s="33">
        <f t="shared" si="16"/>
        <v>0</v>
      </c>
    </row>
    <row r="63" spans="1:12" ht="18.8" customHeight="1" x14ac:dyDescent="0.3">
      <c r="A63" s="6">
        <v>45</v>
      </c>
      <c r="B63" s="4" t="s">
        <v>55</v>
      </c>
      <c r="C63" s="5" t="s">
        <v>23</v>
      </c>
      <c r="D63" s="35">
        <v>0</v>
      </c>
      <c r="E63" s="25">
        <f t="shared" si="13"/>
        <v>675.16666666666663</v>
      </c>
      <c r="F63" s="46">
        <v>8102</v>
      </c>
      <c r="G63" s="37">
        <v>0</v>
      </c>
      <c r="H63" s="39">
        <v>0</v>
      </c>
      <c r="I63" s="21">
        <f>G63+(G63*H63)</f>
        <v>0</v>
      </c>
      <c r="J63" s="21">
        <f t="shared" si="14"/>
        <v>0</v>
      </c>
      <c r="K63" s="33">
        <f t="shared" si="15"/>
        <v>0</v>
      </c>
      <c r="L63" s="33">
        <f t="shared" si="16"/>
        <v>0</v>
      </c>
    </row>
    <row r="64" spans="1:12" ht="18.8" customHeight="1" x14ac:dyDescent="0.3">
      <c r="A64" s="10" t="s">
        <v>21</v>
      </c>
      <c r="B64" s="11" t="s">
        <v>56</v>
      </c>
      <c r="C64" s="12"/>
      <c r="D64" s="26"/>
      <c r="E64" s="13"/>
      <c r="F64" s="14"/>
      <c r="G64" s="15"/>
      <c r="H64" s="16"/>
      <c r="I64" s="17"/>
      <c r="J64" s="17"/>
      <c r="K64" s="32"/>
      <c r="L64" s="32"/>
    </row>
    <row r="65" spans="1:12" ht="34.450000000000003" customHeight="1" x14ac:dyDescent="0.3">
      <c r="A65" s="6">
        <v>46</v>
      </c>
      <c r="B65" s="4" t="s">
        <v>93</v>
      </c>
      <c r="C65" s="5" t="s">
        <v>23</v>
      </c>
      <c r="D65" s="35">
        <v>0</v>
      </c>
      <c r="E65" s="25">
        <f>F65/12</f>
        <v>10</v>
      </c>
      <c r="F65" s="46">
        <v>120</v>
      </c>
      <c r="G65" s="37">
        <v>0</v>
      </c>
      <c r="H65" s="39">
        <v>0</v>
      </c>
      <c r="I65" s="21">
        <f>G65+(G65*H65)</f>
        <v>0</v>
      </c>
      <c r="J65" s="21">
        <f t="shared" si="14"/>
        <v>0</v>
      </c>
      <c r="K65" s="33">
        <f t="shared" si="15"/>
        <v>0</v>
      </c>
      <c r="L65" s="33">
        <f>J65*4</f>
        <v>0</v>
      </c>
    </row>
    <row r="66" spans="1:12" ht="34.450000000000003" customHeight="1" x14ac:dyDescent="0.3">
      <c r="A66" s="6">
        <v>47</v>
      </c>
      <c r="B66" s="4" t="s">
        <v>94</v>
      </c>
      <c r="C66" s="5" t="s">
        <v>23</v>
      </c>
      <c r="D66" s="35">
        <v>0</v>
      </c>
      <c r="E66" s="25">
        <f t="shared" ref="E66:E68" si="17">F66/12</f>
        <v>10</v>
      </c>
      <c r="F66" s="46">
        <v>120</v>
      </c>
      <c r="G66" s="37">
        <v>0</v>
      </c>
      <c r="H66" s="39">
        <v>0</v>
      </c>
      <c r="I66" s="21">
        <f>G66+(G66*H66)</f>
        <v>0</v>
      </c>
      <c r="J66" s="21">
        <f t="shared" si="14"/>
        <v>0</v>
      </c>
      <c r="K66" s="33">
        <f t="shared" si="15"/>
        <v>0</v>
      </c>
      <c r="L66" s="33">
        <f t="shared" ref="L66:L68" si="18">J66*4</f>
        <v>0</v>
      </c>
    </row>
    <row r="67" spans="1:12" ht="34.450000000000003" customHeight="1" x14ac:dyDescent="0.3">
      <c r="A67" s="6">
        <v>48</v>
      </c>
      <c r="B67" s="4" t="s">
        <v>95</v>
      </c>
      <c r="C67" s="5" t="s">
        <v>23</v>
      </c>
      <c r="D67" s="35">
        <v>0</v>
      </c>
      <c r="E67" s="25">
        <f t="shared" si="17"/>
        <v>10</v>
      </c>
      <c r="F67" s="46">
        <v>120</v>
      </c>
      <c r="G67" s="37">
        <v>0</v>
      </c>
      <c r="H67" s="39">
        <v>0</v>
      </c>
      <c r="I67" s="21">
        <f>G67+(G67*H67)</f>
        <v>0</v>
      </c>
      <c r="J67" s="21">
        <f t="shared" si="14"/>
        <v>0</v>
      </c>
      <c r="K67" s="33">
        <f t="shared" si="15"/>
        <v>0</v>
      </c>
      <c r="L67" s="33">
        <f t="shared" si="18"/>
        <v>0</v>
      </c>
    </row>
    <row r="68" spans="1:12" ht="34.450000000000003" customHeight="1" thickBot="1" x14ac:dyDescent="0.35">
      <c r="A68" s="22">
        <v>49</v>
      </c>
      <c r="B68" s="4" t="s">
        <v>57</v>
      </c>
      <c r="C68" s="5" t="s">
        <v>23</v>
      </c>
      <c r="D68" s="36">
        <v>0</v>
      </c>
      <c r="E68" s="25">
        <f t="shared" si="17"/>
        <v>10</v>
      </c>
      <c r="F68" s="46">
        <v>120</v>
      </c>
      <c r="G68" s="41">
        <v>0</v>
      </c>
      <c r="H68" s="40">
        <v>0</v>
      </c>
      <c r="I68" s="23">
        <f>G68+(G68*H68)</f>
        <v>0</v>
      </c>
      <c r="J68" s="23">
        <f t="shared" si="14"/>
        <v>0</v>
      </c>
      <c r="K68" s="34">
        <f t="shared" si="15"/>
        <v>0</v>
      </c>
      <c r="L68" s="33">
        <f t="shared" si="18"/>
        <v>0</v>
      </c>
    </row>
    <row r="69" spans="1:12" ht="34" customHeight="1" thickBot="1" x14ac:dyDescent="0.35">
      <c r="A69" s="90" t="s">
        <v>58</v>
      </c>
      <c r="B69" s="91"/>
      <c r="C69" s="47" t="s">
        <v>59</v>
      </c>
      <c r="D69" s="48" t="s">
        <v>59</v>
      </c>
      <c r="E69" s="49" t="s">
        <v>59</v>
      </c>
      <c r="F69" s="50">
        <f>SUM(F16:F68)</f>
        <v>632751</v>
      </c>
      <c r="G69" s="51" t="s">
        <v>59</v>
      </c>
      <c r="H69" s="52" t="s">
        <v>21</v>
      </c>
      <c r="I69" s="53" t="s">
        <v>59</v>
      </c>
      <c r="J69" s="54">
        <f>SUM(J16:J68)</f>
        <v>0</v>
      </c>
      <c r="K69" s="55">
        <f>SUM(K16:K68)</f>
        <v>0</v>
      </c>
      <c r="L69" s="55">
        <f>SUM(L16:L68)</f>
        <v>0</v>
      </c>
    </row>
    <row r="70" spans="1:12" ht="17.25" customHeight="1" x14ac:dyDescent="0.3"/>
    <row r="71" spans="1:12" ht="16.45" customHeight="1" x14ac:dyDescent="0.3">
      <c r="A71" s="74" t="s">
        <v>104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</row>
    <row r="72" spans="1:12" ht="32.25" customHeight="1" x14ac:dyDescent="0.3">
      <c r="A72" s="66" t="s">
        <v>105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</row>
    <row r="73" spans="1:12" ht="16.45" customHeight="1" x14ac:dyDescent="0.3">
      <c r="A73" s="66" t="s">
        <v>77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</row>
    <row r="74" spans="1:12" ht="16.45" customHeight="1" x14ac:dyDescent="0.3">
      <c r="A74" s="27" t="s">
        <v>75</v>
      </c>
      <c r="B74" s="27"/>
    </row>
  </sheetData>
  <sheetProtection password="EF23" sheet="1" objects="1" scenarios="1"/>
  <mergeCells count="31">
    <mergeCell ref="A69:B69"/>
    <mergeCell ref="C13:C14"/>
    <mergeCell ref="A4:B4"/>
    <mergeCell ref="A5:B5"/>
    <mergeCell ref="A6:B6"/>
    <mergeCell ref="A7:B7"/>
    <mergeCell ref="A8:B8"/>
    <mergeCell ref="A9:B9"/>
    <mergeCell ref="E13:E14"/>
    <mergeCell ref="H13:H14"/>
    <mergeCell ref="A2:K2"/>
    <mergeCell ref="G13:G14"/>
    <mergeCell ref="J13:K13"/>
    <mergeCell ref="I13:I14"/>
    <mergeCell ref="A3:K3"/>
    <mergeCell ref="A73:K73"/>
    <mergeCell ref="A10:B10"/>
    <mergeCell ref="A72:K72"/>
    <mergeCell ref="A1:B1"/>
    <mergeCell ref="A13:A14"/>
    <mergeCell ref="B13:B14"/>
    <mergeCell ref="A71:K71"/>
    <mergeCell ref="C9:K9"/>
    <mergeCell ref="C10:K10"/>
    <mergeCell ref="F13:F14"/>
    <mergeCell ref="C4:K4"/>
    <mergeCell ref="C5:K5"/>
    <mergeCell ref="C6:K6"/>
    <mergeCell ref="C7:K7"/>
    <mergeCell ref="C8:K8"/>
    <mergeCell ref="D13:D14"/>
  </mergeCells>
  <pageMargins left="0.70866141732283472" right="0.70866141732283472" top="0.78740157480314965" bottom="0.78740157480314965" header="0.31496062992125984" footer="0.31496062992125984"/>
  <pageSetup paperSize="9" scale="57" fitToHeight="2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Alena Ševčíková</dc:creator>
  <cp:lastModifiedBy>Uživatel systému Windows</cp:lastModifiedBy>
  <cp:revision/>
  <cp:lastPrinted>2024-04-21T11:36:35Z</cp:lastPrinted>
  <dcterms:created xsi:type="dcterms:W3CDTF">2022-09-29T08:59:25Z</dcterms:created>
  <dcterms:modified xsi:type="dcterms:W3CDTF">2024-05-29T03:54:26Z</dcterms:modified>
</cp:coreProperties>
</file>