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15ZAKAZKY\PM_VZ\74_Gymnázium Třebíč_Výměna světel\01 Výzva k podání nabídek\"/>
    </mc:Choice>
  </mc:AlternateContent>
  <bookViews>
    <workbookView xWindow="0" yWindow="0" windowWidth="25200" windowHeight="11250"/>
  </bookViews>
  <sheets>
    <sheet name="Položkový rozpočet" sheetId="2" r:id="rId1"/>
    <sheet name="Souhrn" sheetId="6" r:id="rId2"/>
    <sheet name="01 NP" sheetId="3" r:id="rId3"/>
    <sheet name="02 NP" sheetId="4" r:id="rId4"/>
    <sheet name="03 NP" sheetId="5" r:id="rId5"/>
    <sheet name="Přehled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H18" i="3"/>
  <c r="G18" i="3"/>
  <c r="F18" i="3"/>
  <c r="E18" i="3"/>
  <c r="D18" i="3"/>
  <c r="H46" i="1"/>
  <c r="G46" i="1"/>
  <c r="F46" i="1"/>
  <c r="E46" i="1"/>
  <c r="D46" i="1"/>
  <c r="C46" i="1"/>
  <c r="H7" i="6" l="1"/>
  <c r="E10" i="2" s="1"/>
  <c r="E12" i="2" l="1"/>
  <c r="B4" i="6"/>
  <c r="H14" i="5" l="1"/>
  <c r="F6" i="6" s="1"/>
  <c r="G14" i="5"/>
  <c r="E6" i="6" s="1"/>
  <c r="F14" i="5"/>
  <c r="D6" i="6" s="1"/>
  <c r="E14" i="5"/>
  <c r="C6" i="6" s="1"/>
  <c r="D14" i="5"/>
  <c r="B6" i="6" s="1"/>
  <c r="H13" i="4"/>
  <c r="F5" i="6" s="1"/>
  <c r="G13" i="4"/>
  <c r="E5" i="6" s="1"/>
  <c r="F13" i="4"/>
  <c r="D5" i="6" s="1"/>
  <c r="E13" i="4"/>
  <c r="C5" i="6" s="1"/>
  <c r="D13" i="4"/>
  <c r="B5" i="6" s="1"/>
  <c r="F4" i="6"/>
  <c r="E4" i="6"/>
  <c r="D4" i="6"/>
  <c r="C4" i="6"/>
  <c r="G6" i="6" l="1"/>
  <c r="D7" i="6"/>
  <c r="E7" i="2" s="1"/>
  <c r="F7" i="2" s="1"/>
  <c r="F7" i="6"/>
  <c r="E9" i="2" s="1"/>
  <c r="F9" i="2" s="1"/>
  <c r="B7" i="6"/>
  <c r="E5" i="2" s="1"/>
  <c r="F5" i="2" s="1"/>
  <c r="E7" i="6"/>
  <c r="E8" i="2" s="1"/>
  <c r="F8" i="2" s="1"/>
  <c r="C7" i="6"/>
  <c r="G4" i="6"/>
  <c r="F10" i="2"/>
  <c r="F12" i="2"/>
  <c r="E6" i="2" l="1"/>
  <c r="G7" i="6"/>
  <c r="F6" i="2" l="1"/>
  <c r="F11" i="2"/>
  <c r="F13" i="2" l="1"/>
  <c r="G5" i="6"/>
  <c r="F15" i="2" l="1"/>
  <c r="F14" i="2"/>
</calcChain>
</file>

<file path=xl/sharedStrings.xml><?xml version="1.0" encoding="utf-8"?>
<sst xmlns="http://schemas.openxmlformats.org/spreadsheetml/2006/main" count="231" uniqueCount="118">
  <si>
    <t>Značení místností ve výkresech</t>
  </si>
  <si>
    <t>Počet demontovaných svítidel</t>
  </si>
  <si>
    <t>A</t>
  </si>
  <si>
    <t>C</t>
  </si>
  <si>
    <r>
      <rPr>
        <b/>
        <sz val="11"/>
        <color indexed="8"/>
        <rFont val="Calibri"/>
        <family val="2"/>
        <charset val="238"/>
      </rPr>
      <t>Příloha č. 1</t>
    </r>
    <r>
      <rPr>
        <sz val="11"/>
        <color indexed="8"/>
        <rFont val="Calibri"/>
        <family val="2"/>
        <charset val="238"/>
      </rPr>
      <t xml:space="preserve"> Výzvy k podání nabídek / smlouvy - </t>
    </r>
    <r>
      <rPr>
        <b/>
        <sz val="11"/>
        <color indexed="8"/>
        <rFont val="Calibri"/>
        <family val="2"/>
        <charset val="238"/>
      </rPr>
      <t>Soupis dodávek a prací / Položkový rozpočet</t>
    </r>
  </si>
  <si>
    <t>plnění</t>
  </si>
  <si>
    <t>výrobce</t>
  </si>
  <si>
    <t>označení
(model, typ)</t>
  </si>
  <si>
    <t>jednotková cena
(Kč bez DPH)</t>
  </si>
  <si>
    <t>ks</t>
  </si>
  <si>
    <t>cena za položku
(Kč bez DPH)</t>
  </si>
  <si>
    <t>svítidlo A</t>
  </si>
  <si>
    <t>svítidlo C</t>
  </si>
  <si>
    <t>demontáž stávajících svítidel 
(vč. zapravení stávajících otvorů)</t>
  </si>
  <si>
    <t>-</t>
  </si>
  <si>
    <t>ekologická likvidace demontovaných svítidel 
(vč. dokladu o jejím provedení)</t>
  </si>
  <si>
    <t>cena celkem v Kč bez DPH</t>
  </si>
  <si>
    <t>DPH 21 %</t>
  </si>
  <si>
    <t>cena celkem v Kč vč. DPH</t>
  </si>
  <si>
    <t>název</t>
  </si>
  <si>
    <t xml:space="preserve">počet svítidel </t>
  </si>
  <si>
    <t>celkem</t>
  </si>
  <si>
    <t>Souhrnný přehled počtu jednotlivých druhů svítidel - k montáži</t>
  </si>
  <si>
    <t>celkem svítidel k montáži</t>
  </si>
  <si>
    <t>Celkem demontovaných svítidel</t>
  </si>
  <si>
    <t>Výměna osvětlení - Gymnázium Třebíč</t>
  </si>
  <si>
    <t>B1</t>
  </si>
  <si>
    <t>B2</t>
  </si>
  <si>
    <t>B3</t>
  </si>
  <si>
    <t>Značení místostí v budově GTR, takto označené místnosti budou v navrhovaném  projektu osvětlení</t>
  </si>
  <si>
    <t>1NP</t>
  </si>
  <si>
    <t xml:space="preserve"> č.123</t>
  </si>
  <si>
    <t>Učebna č.26</t>
  </si>
  <si>
    <t xml:space="preserve"> č.122</t>
  </si>
  <si>
    <t>Učebna č.27</t>
  </si>
  <si>
    <t>č.120</t>
  </si>
  <si>
    <t>Úklidová místnost č.28</t>
  </si>
  <si>
    <t>č. 121</t>
  </si>
  <si>
    <t>29a Server</t>
  </si>
  <si>
    <t xml:space="preserve">č.118 </t>
  </si>
  <si>
    <t>29 Hovorna</t>
  </si>
  <si>
    <t>č.119</t>
  </si>
  <si>
    <t>29b předsíň</t>
  </si>
  <si>
    <t>č.117</t>
  </si>
  <si>
    <t>30 Kabinet</t>
  </si>
  <si>
    <t>č.116</t>
  </si>
  <si>
    <t>Učebna chemie č.31</t>
  </si>
  <si>
    <t>č.115</t>
  </si>
  <si>
    <t>Laboratoř chemie č.32</t>
  </si>
  <si>
    <t>č.114</t>
  </si>
  <si>
    <t>Předsíň č.33</t>
  </si>
  <si>
    <t>č.113</t>
  </si>
  <si>
    <t>Kabinet chemie č.34</t>
  </si>
  <si>
    <t>č. 105</t>
  </si>
  <si>
    <t>Kabinet č.41</t>
  </si>
  <si>
    <t>č.106</t>
  </si>
  <si>
    <t>Kabinet č.42</t>
  </si>
  <si>
    <t>č. 107</t>
  </si>
  <si>
    <t>Kabinet č.43</t>
  </si>
  <si>
    <t>č.103</t>
  </si>
  <si>
    <t>Učebna č.36</t>
  </si>
  <si>
    <t>2NP</t>
  </si>
  <si>
    <t>č.214</t>
  </si>
  <si>
    <t>Učebna č.13</t>
  </si>
  <si>
    <t>č.213</t>
  </si>
  <si>
    <t>Učebna č.14</t>
  </si>
  <si>
    <t>č.212</t>
  </si>
  <si>
    <t>Kabinet č.15</t>
  </si>
  <si>
    <t>č.211</t>
  </si>
  <si>
    <t>Učebna č.16</t>
  </si>
  <si>
    <t>č.210</t>
  </si>
  <si>
    <t>Učebna č.17</t>
  </si>
  <si>
    <t>č.209</t>
  </si>
  <si>
    <t>Laboratoř Biologie č.18</t>
  </si>
  <si>
    <t>č.208</t>
  </si>
  <si>
    <t>Kabinet Bologie č.19</t>
  </si>
  <si>
    <t>č.205</t>
  </si>
  <si>
    <t>Učebna č.22</t>
  </si>
  <si>
    <t>č.204</t>
  </si>
  <si>
    <t>Učebna č.23</t>
  </si>
  <si>
    <t>č.203</t>
  </si>
  <si>
    <t>Učebna č.24</t>
  </si>
  <si>
    <t>3NP</t>
  </si>
  <si>
    <t>č.312</t>
  </si>
  <si>
    <t>Učebna č.1</t>
  </si>
  <si>
    <t>č.311</t>
  </si>
  <si>
    <t>Kabinet č.2</t>
  </si>
  <si>
    <t>č.310</t>
  </si>
  <si>
    <t>Učebna č.3</t>
  </si>
  <si>
    <t>č.309</t>
  </si>
  <si>
    <t>Učebna č.4</t>
  </si>
  <si>
    <t>č.308</t>
  </si>
  <si>
    <t>Učebna č.5</t>
  </si>
  <si>
    <t>č.307</t>
  </si>
  <si>
    <t>Učebna č.6</t>
  </si>
  <si>
    <t>č.306</t>
  </si>
  <si>
    <t>Učebna č.7</t>
  </si>
  <si>
    <t>č.305</t>
  </si>
  <si>
    <t>Kabinet č.8</t>
  </si>
  <si>
    <t>č.301</t>
  </si>
  <si>
    <t>Učebna č.9</t>
  </si>
  <si>
    <t>č.304</t>
  </si>
  <si>
    <t>Učebna č.10</t>
  </si>
  <si>
    <t>č.303</t>
  </si>
  <si>
    <t>Učebna č.11</t>
  </si>
  <si>
    <t>Součet</t>
  </si>
  <si>
    <t>1 NP</t>
  </si>
  <si>
    <t>01 NP</t>
  </si>
  <si>
    <t>m. ve výkresu</t>
  </si>
  <si>
    <t>02 NP</t>
  </si>
  <si>
    <t>03 NP</t>
  </si>
  <si>
    <t>místnost ve výkresu</t>
  </si>
  <si>
    <t>NP</t>
  </si>
  <si>
    <t>svítidlo B1</t>
  </si>
  <si>
    <t>svítidlo B2</t>
  </si>
  <si>
    <t>svítidlo B3</t>
  </si>
  <si>
    <r>
      <rPr>
        <sz val="11"/>
        <color indexed="8"/>
        <rFont val="Calibri"/>
        <family val="2"/>
        <charset val="238"/>
      </rPr>
      <t xml:space="preserve">Veřejná zakázka </t>
    </r>
    <r>
      <rPr>
        <b/>
        <sz val="11"/>
        <color indexed="8"/>
        <rFont val="Calibri"/>
        <family val="2"/>
        <charset val="238"/>
      </rPr>
      <t>Výměna svítidel - Gymnázium Třebíč</t>
    </r>
  </si>
  <si>
    <t>montáž dodaných svítidel 
vč. el. zapojení, zapravení stropů/stěn(otvory po původních svítidlech) a potřebného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</si>
</sst>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2" borderId="1" xfId="0" applyFill="1" applyBorder="1"/>
    <xf numFmtId="0" fontId="4" fillId="0" borderId="0" xfId="0" applyFont="1" applyAlignment="1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0" fillId="5" borderId="2" xfId="0" applyFont="1" applyFill="1" applyBorder="1" applyAlignment="1">
      <alignment vertical="top"/>
    </xf>
    <xf numFmtId="0" fontId="0" fillId="5" borderId="3" xfId="0" applyFont="1" applyFill="1" applyBorder="1" applyAlignment="1" applyProtection="1">
      <alignment horizontal="center" vertical="top"/>
    </xf>
    <xf numFmtId="0" fontId="0" fillId="5" borderId="3" xfId="0" applyFont="1" applyFill="1" applyBorder="1" applyAlignment="1" applyProtection="1">
      <alignment horizontal="center" vertical="top" wrapText="1"/>
    </xf>
    <xf numFmtId="0" fontId="0" fillId="5" borderId="3" xfId="0" applyFont="1" applyFill="1" applyBorder="1" applyAlignment="1">
      <alignment horizontal="center" vertical="top" wrapText="1"/>
    </xf>
    <xf numFmtId="0" fontId="0" fillId="5" borderId="3" xfId="0" applyFont="1" applyFill="1" applyBorder="1" applyAlignment="1">
      <alignment horizontal="center" vertical="top"/>
    </xf>
    <xf numFmtId="0" fontId="0" fillId="5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7" borderId="6" xfId="0" applyFill="1" applyBorder="1" applyAlignment="1" applyProtection="1">
      <alignment wrapText="1"/>
      <protection locked="0"/>
    </xf>
    <xf numFmtId="4" fontId="0" fillId="7" borderId="7" xfId="0" applyNumberFormat="1" applyFill="1" applyBorder="1" applyProtection="1">
      <protection locked="0"/>
    </xf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7" borderId="10" xfId="0" applyFill="1" applyBorder="1" applyAlignment="1" applyProtection="1">
      <alignment wrapText="1"/>
      <protection locked="0"/>
    </xf>
    <xf numFmtId="4" fontId="0" fillId="7" borderId="11" xfId="0" applyNumberFormat="1" applyFill="1" applyBorder="1" applyProtection="1">
      <protection locked="0"/>
    </xf>
    <xf numFmtId="0" fontId="0" fillId="0" borderId="11" xfId="0" applyBorder="1"/>
    <xf numFmtId="4" fontId="0" fillId="0" borderId="12" xfId="0" applyNumberFormat="1" applyBorder="1"/>
    <xf numFmtId="0" fontId="0" fillId="0" borderId="9" xfId="0" applyBorder="1" applyAlignment="1">
      <alignment wrapText="1"/>
    </xf>
    <xf numFmtId="4" fontId="0" fillId="7" borderId="11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7" borderId="11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7" borderId="15" xfId="0" applyNumberFormat="1" applyFill="1" applyBorder="1" applyProtection="1">
      <protection locked="0"/>
    </xf>
    <xf numFmtId="0" fontId="0" fillId="0" borderId="15" xfId="0" applyBorder="1"/>
    <xf numFmtId="4" fontId="0" fillId="0" borderId="16" xfId="0" applyNumberFormat="1" applyBorder="1"/>
    <xf numFmtId="4" fontId="3" fillId="0" borderId="4" xfId="0" applyNumberFormat="1" applyFont="1" applyBorder="1"/>
    <xf numFmtId="4" fontId="0" fillId="0" borderId="22" xfId="0" applyNumberFormat="1" applyBorder="1"/>
    <xf numFmtId="4" fontId="3" fillId="5" borderId="4" xfId="0" applyNumberFormat="1" applyFont="1" applyFill="1" applyBorder="1"/>
    <xf numFmtId="0" fontId="0" fillId="0" borderId="1" xfId="0" applyBorder="1"/>
    <xf numFmtId="0" fontId="3" fillId="0" borderId="28" xfId="0" applyFont="1" applyBorder="1"/>
    <xf numFmtId="0" fontId="0" fillId="0" borderId="1" xfId="0" applyBorder="1" applyAlignment="1">
      <alignment horizontal="center"/>
    </xf>
    <xf numFmtId="0" fontId="3" fillId="0" borderId="35" xfId="0" applyFont="1" applyBorder="1"/>
    <xf numFmtId="0" fontId="0" fillId="0" borderId="29" xfId="0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0" fillId="0" borderId="37" xfId="0" applyBorder="1"/>
    <xf numFmtId="0" fontId="7" fillId="0" borderId="0" xfId="0" applyFont="1"/>
    <xf numFmtId="0" fontId="3" fillId="4" borderId="23" xfId="0" applyFont="1" applyFill="1" applyBorder="1"/>
    <xf numFmtId="0" fontId="3" fillId="4" borderId="25" xfId="0" applyFont="1" applyFill="1" applyBorder="1" applyAlignment="1">
      <alignment horizontal="center"/>
    </xf>
    <xf numFmtId="0" fontId="0" fillId="0" borderId="38" xfId="0" applyBorder="1"/>
    <xf numFmtId="0" fontId="0" fillId="0" borderId="24" xfId="0" applyBorder="1" applyAlignment="1">
      <alignment horizontal="center"/>
    </xf>
    <xf numFmtId="0" fontId="0" fillId="0" borderId="39" xfId="0" applyBorder="1"/>
    <xf numFmtId="0" fontId="3" fillId="4" borderId="28" xfId="0" applyFont="1" applyFill="1" applyBorder="1"/>
    <xf numFmtId="0" fontId="3" fillId="4" borderId="30" xfId="0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3" fillId="4" borderId="43" xfId="0" applyFont="1" applyFill="1" applyBorder="1"/>
    <xf numFmtId="0" fontId="3" fillId="4" borderId="4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7" xfId="0" applyBorder="1"/>
    <xf numFmtId="0" fontId="0" fillId="0" borderId="44" xfId="0" applyBorder="1"/>
    <xf numFmtId="0" fontId="3" fillId="4" borderId="36" xfId="0" applyFont="1" applyFill="1" applyBorder="1"/>
    <xf numFmtId="0" fontId="0" fillId="4" borderId="45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wrapText="1"/>
    </xf>
    <xf numFmtId="0" fontId="3" fillId="4" borderId="45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6" borderId="1" xfId="0" applyFill="1" applyBorder="1"/>
    <xf numFmtId="0" fontId="0" fillId="0" borderId="42" xfId="0" applyFill="1" applyBorder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0" fillId="0" borderId="46" xfId="0" applyBorder="1" applyAlignment="1">
      <alignment wrapText="1"/>
    </xf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3" fillId="5" borderId="17" xfId="0" applyFont="1" applyFill="1" applyBorder="1" applyAlignment="1"/>
    <xf numFmtId="0" fontId="3" fillId="5" borderId="18" xfId="0" applyFont="1" applyFill="1" applyBorder="1" applyAlignment="1"/>
    <xf numFmtId="0" fontId="3" fillId="5" borderId="19" xfId="0" applyFont="1" applyFill="1" applyBorder="1" applyAlignment="1"/>
    <xf numFmtId="0" fontId="4" fillId="0" borderId="0" xfId="0" applyFont="1" applyAlignment="1" applyProtection="1">
      <alignment horizontal="left"/>
    </xf>
    <xf numFmtId="0" fontId="3" fillId="0" borderId="17" xfId="0" applyFont="1" applyBorder="1" applyAlignment="1">
      <alignment horizontal="left" indent="1"/>
    </xf>
    <xf numFmtId="0" fontId="3" fillId="0" borderId="19" xfId="0" applyFont="1" applyBorder="1" applyAlignment="1">
      <alignment horizontal="left" indent="1"/>
    </xf>
    <xf numFmtId="0" fontId="3" fillId="5" borderId="23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indent="1"/>
    </xf>
    <xf numFmtId="0" fontId="3" fillId="0" borderId="36" xfId="0" applyFont="1" applyBorder="1" applyAlignment="1">
      <alignment horizontal="left" indent="1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2" sqref="H12"/>
    </sheetView>
  </sheetViews>
  <sheetFormatPr defaultRowHeight="15" x14ac:dyDescent="0.25"/>
  <cols>
    <col min="1" max="1" width="30.42578125" customWidth="1"/>
    <col min="2" max="2" width="15.85546875" customWidth="1"/>
    <col min="3" max="3" width="16.7109375" customWidth="1"/>
    <col min="4" max="4" width="16.42578125" customWidth="1"/>
    <col min="5" max="5" width="11.140625" customWidth="1"/>
  </cols>
  <sheetData>
    <row r="1" spans="1:6" x14ac:dyDescent="0.25">
      <c r="A1" s="102" t="s">
        <v>116</v>
      </c>
      <c r="B1" s="102"/>
      <c r="C1" s="10"/>
      <c r="D1" s="11"/>
      <c r="E1" s="12"/>
      <c r="F1" s="12"/>
    </row>
    <row r="2" spans="1:6" x14ac:dyDescent="0.25">
      <c r="A2" s="13" t="s">
        <v>4</v>
      </c>
      <c r="B2" s="13"/>
      <c r="C2" s="13"/>
      <c r="D2" s="14"/>
      <c r="E2" s="15"/>
      <c r="F2" s="15"/>
    </row>
    <row r="3" spans="1:6" ht="15.75" thickBot="1" x14ac:dyDescent="0.3">
      <c r="A3" s="16"/>
      <c r="B3" s="16"/>
      <c r="C3" s="16"/>
      <c r="D3" s="16"/>
      <c r="E3" s="16"/>
      <c r="F3" s="16"/>
    </row>
    <row r="4" spans="1:6" ht="60.75" thickBot="1" x14ac:dyDescent="0.3">
      <c r="A4" s="17" t="s">
        <v>5</v>
      </c>
      <c r="B4" s="18" t="s">
        <v>6</v>
      </c>
      <c r="C4" s="19" t="s">
        <v>7</v>
      </c>
      <c r="D4" s="20" t="s">
        <v>8</v>
      </c>
      <c r="E4" s="21" t="s">
        <v>9</v>
      </c>
      <c r="F4" s="22" t="s">
        <v>10</v>
      </c>
    </row>
    <row r="5" spans="1:6" x14ac:dyDescent="0.25">
      <c r="A5" s="23" t="s">
        <v>11</v>
      </c>
      <c r="B5" s="24"/>
      <c r="C5" s="24"/>
      <c r="D5" s="25"/>
      <c r="E5" s="26">
        <f>Souhrn!B7</f>
        <v>43</v>
      </c>
      <c r="F5" s="27">
        <f>D5*E5</f>
        <v>0</v>
      </c>
    </row>
    <row r="6" spans="1:6" x14ac:dyDescent="0.25">
      <c r="A6" s="28" t="s">
        <v>113</v>
      </c>
      <c r="B6" s="29"/>
      <c r="C6" s="29"/>
      <c r="D6" s="30"/>
      <c r="E6" s="31">
        <f>Souhrn!C7</f>
        <v>10</v>
      </c>
      <c r="F6" s="32">
        <f t="shared" ref="F6:F12" si="0">D6*E6</f>
        <v>0</v>
      </c>
    </row>
    <row r="7" spans="1:6" x14ac:dyDescent="0.25">
      <c r="A7" s="28" t="s">
        <v>114</v>
      </c>
      <c r="B7" s="29"/>
      <c r="C7" s="29"/>
      <c r="D7" s="30"/>
      <c r="E7" s="31">
        <f>Souhrn!D7</f>
        <v>333</v>
      </c>
      <c r="F7" s="32">
        <f t="shared" si="0"/>
        <v>0</v>
      </c>
    </row>
    <row r="8" spans="1:6" x14ac:dyDescent="0.25">
      <c r="A8" s="28" t="s">
        <v>115</v>
      </c>
      <c r="B8" s="29"/>
      <c r="C8" s="29"/>
      <c r="D8" s="30"/>
      <c r="E8" s="31">
        <f>Souhrn!E7</f>
        <v>13</v>
      </c>
      <c r="F8" s="32">
        <f t="shared" si="0"/>
        <v>0</v>
      </c>
    </row>
    <row r="9" spans="1:6" x14ac:dyDescent="0.25">
      <c r="A9" s="33" t="s">
        <v>12</v>
      </c>
      <c r="B9" s="29"/>
      <c r="C9" s="29"/>
      <c r="D9" s="34"/>
      <c r="E9" s="35">
        <f>Souhrn!F7</f>
        <v>2</v>
      </c>
      <c r="F9" s="36">
        <f t="shared" si="0"/>
        <v>0</v>
      </c>
    </row>
    <row r="10" spans="1:6" ht="48" customHeight="1" x14ac:dyDescent="0.25">
      <c r="A10" s="33" t="s">
        <v>13</v>
      </c>
      <c r="B10" s="38" t="s">
        <v>14</v>
      </c>
      <c r="C10" s="38" t="s">
        <v>14</v>
      </c>
      <c r="D10" s="30"/>
      <c r="E10" s="31">
        <f>Souhrn!H7</f>
        <v>391</v>
      </c>
      <c r="F10" s="32">
        <f t="shared" si="0"/>
        <v>0</v>
      </c>
    </row>
    <row r="11" spans="1:6" ht="78.75" customHeight="1" x14ac:dyDescent="0.25">
      <c r="A11" s="33" t="s">
        <v>117</v>
      </c>
      <c r="B11" s="38" t="s">
        <v>14</v>
      </c>
      <c r="C11" s="38" t="s">
        <v>14</v>
      </c>
      <c r="D11" s="37"/>
      <c r="E11" s="35">
        <f>E5+E6+E7+E8+E9</f>
        <v>401</v>
      </c>
      <c r="F11" s="36">
        <f t="shared" si="0"/>
        <v>0</v>
      </c>
    </row>
    <row r="12" spans="1:6" ht="53.25" customHeight="1" thickBot="1" x14ac:dyDescent="0.3">
      <c r="A12" s="39" t="s">
        <v>15</v>
      </c>
      <c r="B12" s="40" t="s">
        <v>14</v>
      </c>
      <c r="C12" s="40" t="s">
        <v>14</v>
      </c>
      <c r="D12" s="41"/>
      <c r="E12" s="42">
        <f>Souhrn!H7</f>
        <v>391</v>
      </c>
      <c r="F12" s="43">
        <f t="shared" si="0"/>
        <v>0</v>
      </c>
    </row>
    <row r="13" spans="1:6" ht="15.75" thickBot="1" x14ac:dyDescent="0.3">
      <c r="A13" s="93" t="s">
        <v>16</v>
      </c>
      <c r="B13" s="94"/>
      <c r="C13" s="94"/>
      <c r="D13" s="94"/>
      <c r="E13" s="95"/>
      <c r="F13" s="44">
        <f>SUM(F5:F12)</f>
        <v>0</v>
      </c>
    </row>
    <row r="14" spans="1:6" ht="15.75" thickBot="1" x14ac:dyDescent="0.3">
      <c r="A14" s="96" t="s">
        <v>17</v>
      </c>
      <c r="B14" s="97"/>
      <c r="C14" s="97"/>
      <c r="D14" s="97"/>
      <c r="E14" s="98"/>
      <c r="F14" s="45">
        <f>F13*0.21</f>
        <v>0</v>
      </c>
    </row>
    <row r="15" spans="1:6" ht="15.75" thickBot="1" x14ac:dyDescent="0.3">
      <c r="A15" s="99" t="s">
        <v>18</v>
      </c>
      <c r="B15" s="100"/>
      <c r="C15" s="100"/>
      <c r="D15" s="100"/>
      <c r="E15" s="101"/>
      <c r="F15" s="46">
        <f>F13*1.21</f>
        <v>0</v>
      </c>
    </row>
  </sheetData>
  <mergeCells count="4">
    <mergeCell ref="A13:E13"/>
    <mergeCell ref="A14:E14"/>
    <mergeCell ref="A15:E15"/>
    <mergeCell ref="A1:B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1" sqref="G11"/>
    </sheetView>
  </sheetViews>
  <sheetFormatPr defaultRowHeight="15" x14ac:dyDescent="0.25"/>
  <sheetData>
    <row r="1" spans="1:8" x14ac:dyDescent="0.25">
      <c r="A1" s="59" t="s">
        <v>22</v>
      </c>
      <c r="B1" s="59"/>
      <c r="C1" s="59"/>
      <c r="D1" s="59"/>
    </row>
    <row r="2" spans="1:8" ht="15.75" thickBot="1" x14ac:dyDescent="0.3"/>
    <row r="3" spans="1:8" ht="61.5" thickTop="1" thickBot="1" x14ac:dyDescent="0.3">
      <c r="A3" s="60" t="s">
        <v>112</v>
      </c>
      <c r="B3" s="70" t="s">
        <v>2</v>
      </c>
      <c r="C3" s="71" t="s">
        <v>26</v>
      </c>
      <c r="D3" s="70" t="s">
        <v>27</v>
      </c>
      <c r="E3" s="61" t="s">
        <v>28</v>
      </c>
      <c r="F3" s="61" t="s">
        <v>3</v>
      </c>
      <c r="G3" s="76" t="s">
        <v>23</v>
      </c>
      <c r="H3" s="75" t="s">
        <v>24</v>
      </c>
    </row>
    <row r="4" spans="1:8" ht="15.75" thickTop="1" x14ac:dyDescent="0.25">
      <c r="A4" s="62" t="s">
        <v>107</v>
      </c>
      <c r="B4" s="67">
        <f>'01 NP'!D18</f>
        <v>10</v>
      </c>
      <c r="C4">
        <f>'01 NP'!E18</f>
        <v>10</v>
      </c>
      <c r="D4" s="67">
        <f>'01 NP'!F18</f>
        <v>87</v>
      </c>
      <c r="E4" s="63">
        <f>'01 NP'!G18</f>
        <v>10</v>
      </c>
      <c r="F4" s="63">
        <f>'01 NP'!H18</f>
        <v>2</v>
      </c>
      <c r="G4" s="72">
        <f>SUM(B4:F4)</f>
        <v>119</v>
      </c>
      <c r="H4" s="58">
        <v>116</v>
      </c>
    </row>
    <row r="5" spans="1:8" x14ac:dyDescent="0.25">
      <c r="A5" s="64" t="s">
        <v>109</v>
      </c>
      <c r="B5" s="68">
        <f>'02 NP'!D13</f>
        <v>16</v>
      </c>
      <c r="C5" s="68">
        <f>'02 NP'!E13</f>
        <v>0</v>
      </c>
      <c r="D5" s="68">
        <f>'02 NP'!F13</f>
        <v>110</v>
      </c>
      <c r="E5" s="49">
        <f>'02 NP'!G13</f>
        <v>3</v>
      </c>
      <c r="F5" s="49">
        <f>'02 NP'!H13</f>
        <v>0</v>
      </c>
      <c r="G5" s="73">
        <f>SUM(B5:F5)</f>
        <v>129</v>
      </c>
      <c r="H5" s="47">
        <v>125</v>
      </c>
    </row>
    <row r="6" spans="1:8" ht="15.75" thickBot="1" x14ac:dyDescent="0.3">
      <c r="A6" s="64" t="s">
        <v>110</v>
      </c>
      <c r="B6" s="68">
        <f>'03 NP'!D14</f>
        <v>17</v>
      </c>
      <c r="C6" s="68">
        <f>'03 NP'!E14</f>
        <v>0</v>
      </c>
      <c r="D6" s="68">
        <f>'03 NP'!F14</f>
        <v>136</v>
      </c>
      <c r="E6" s="49">
        <f>'03 NP'!G14</f>
        <v>0</v>
      </c>
      <c r="F6" s="49">
        <f>'03 NP'!H14</f>
        <v>0</v>
      </c>
      <c r="G6" s="73">
        <f>SUM(B6:F6)</f>
        <v>153</v>
      </c>
      <c r="H6" s="51">
        <v>150</v>
      </c>
    </row>
    <row r="7" spans="1:8" ht="16.5" thickTop="1" thickBot="1" x14ac:dyDescent="0.3">
      <c r="A7" s="65" t="s">
        <v>21</v>
      </c>
      <c r="B7" s="69">
        <f>SUM(B4:B6)</f>
        <v>43</v>
      </c>
      <c r="C7" s="69">
        <f>SUM(C4:C6)</f>
        <v>10</v>
      </c>
      <c r="D7" s="69">
        <f>SUM(D4:D6)</f>
        <v>333</v>
      </c>
      <c r="E7" s="66">
        <f t="shared" ref="E7:F7" si="0">SUM(E4:E6)</f>
        <v>13</v>
      </c>
      <c r="F7" s="66">
        <f t="shared" si="0"/>
        <v>2</v>
      </c>
      <c r="G7" s="74">
        <f>SUM(B7:F7)</f>
        <v>401</v>
      </c>
      <c r="H7" s="77">
        <f>SUM(H4:H6)</f>
        <v>391</v>
      </c>
    </row>
    <row r="8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23" sqref="E23"/>
    </sheetView>
  </sheetViews>
  <sheetFormatPr defaultRowHeight="15" x14ac:dyDescent="0.25"/>
  <cols>
    <col min="2" max="2" width="13.7109375" customWidth="1"/>
    <col min="3" max="3" width="24.42578125" customWidth="1"/>
  </cols>
  <sheetData>
    <row r="1" spans="1:8" ht="16.5" thickTop="1" thickBot="1" x14ac:dyDescent="0.3">
      <c r="A1" s="105" t="s">
        <v>106</v>
      </c>
      <c r="B1" s="107" t="s">
        <v>108</v>
      </c>
      <c r="C1" s="109" t="s">
        <v>19</v>
      </c>
      <c r="D1" s="111" t="s">
        <v>20</v>
      </c>
      <c r="E1" s="112"/>
      <c r="F1" s="112"/>
      <c r="G1" s="112"/>
      <c r="H1" s="112"/>
    </row>
    <row r="2" spans="1:8" ht="15.75" thickBot="1" x14ac:dyDescent="0.3">
      <c r="A2" s="106"/>
      <c r="B2" s="108"/>
      <c r="C2" s="110"/>
      <c r="D2" s="54" t="s">
        <v>2</v>
      </c>
      <c r="E2" s="55" t="s">
        <v>26</v>
      </c>
      <c r="F2" s="55" t="s">
        <v>27</v>
      </c>
      <c r="G2" s="55" t="s">
        <v>28</v>
      </c>
      <c r="H2" s="56" t="s">
        <v>3</v>
      </c>
    </row>
    <row r="3" spans="1:8" ht="15.75" thickTop="1" x14ac:dyDescent="0.25">
      <c r="A3" s="105"/>
      <c r="B3" s="78" t="s">
        <v>31</v>
      </c>
      <c r="C3" s="78" t="s">
        <v>32</v>
      </c>
      <c r="D3" s="83">
        <v>2</v>
      </c>
      <c r="E3" s="84"/>
      <c r="F3" s="84">
        <v>15</v>
      </c>
      <c r="G3" s="84"/>
      <c r="H3" s="85"/>
    </row>
    <row r="4" spans="1:8" x14ac:dyDescent="0.25">
      <c r="A4" s="113"/>
      <c r="B4" s="78" t="s">
        <v>33</v>
      </c>
      <c r="C4" s="78" t="s">
        <v>34</v>
      </c>
      <c r="D4" s="83">
        <v>2</v>
      </c>
      <c r="E4" s="84"/>
      <c r="F4" s="84">
        <v>15</v>
      </c>
      <c r="G4" s="84"/>
      <c r="H4" s="85"/>
    </row>
    <row r="5" spans="1:8" x14ac:dyDescent="0.25">
      <c r="A5" s="113"/>
      <c r="B5" s="78" t="s">
        <v>35</v>
      </c>
      <c r="C5" s="78" t="s">
        <v>36</v>
      </c>
      <c r="D5" s="83"/>
      <c r="E5" s="84"/>
      <c r="F5" s="84"/>
      <c r="G5" s="84"/>
      <c r="H5" s="85">
        <v>2</v>
      </c>
    </row>
    <row r="6" spans="1:8" x14ac:dyDescent="0.25">
      <c r="A6" s="113"/>
      <c r="B6" s="78" t="s">
        <v>37</v>
      </c>
      <c r="C6" s="78" t="s">
        <v>38</v>
      </c>
      <c r="D6" s="83"/>
      <c r="E6" s="84">
        <v>4</v>
      </c>
      <c r="F6" s="84"/>
      <c r="G6" s="84"/>
      <c r="H6" s="85"/>
    </row>
    <row r="7" spans="1:8" x14ac:dyDescent="0.25">
      <c r="A7" s="113"/>
      <c r="B7" s="78" t="s">
        <v>39</v>
      </c>
      <c r="C7" s="78" t="s">
        <v>40</v>
      </c>
      <c r="D7" s="83"/>
      <c r="E7" s="84">
        <v>6</v>
      </c>
      <c r="F7" s="84"/>
      <c r="G7" s="84"/>
      <c r="H7" s="85"/>
    </row>
    <row r="8" spans="1:8" x14ac:dyDescent="0.25">
      <c r="A8" s="113"/>
      <c r="B8" s="78" t="s">
        <v>41</v>
      </c>
      <c r="C8" s="78" t="s">
        <v>42</v>
      </c>
      <c r="D8" s="83"/>
      <c r="E8" s="84"/>
      <c r="F8" s="84">
        <v>1</v>
      </c>
      <c r="G8" s="84"/>
      <c r="H8" s="85"/>
    </row>
    <row r="9" spans="1:8" x14ac:dyDescent="0.25">
      <c r="A9" s="113"/>
      <c r="B9" s="78" t="s">
        <v>43</v>
      </c>
      <c r="C9" s="78" t="s">
        <v>44</v>
      </c>
      <c r="D9" s="83"/>
      <c r="E9" s="84"/>
      <c r="F9" s="84"/>
      <c r="G9" s="84">
        <v>4</v>
      </c>
      <c r="H9" s="85"/>
    </row>
    <row r="10" spans="1:8" x14ac:dyDescent="0.25">
      <c r="A10" s="113"/>
      <c r="B10" s="78" t="s">
        <v>45</v>
      </c>
      <c r="C10" s="78" t="s">
        <v>46</v>
      </c>
      <c r="D10" s="83">
        <v>2</v>
      </c>
      <c r="E10" s="84"/>
      <c r="F10" s="84">
        <v>15</v>
      </c>
      <c r="G10" s="84"/>
      <c r="H10" s="85"/>
    </row>
    <row r="11" spans="1:8" x14ac:dyDescent="0.25">
      <c r="A11" s="113"/>
      <c r="B11" s="78" t="s">
        <v>47</v>
      </c>
      <c r="C11" s="78" t="s">
        <v>48</v>
      </c>
      <c r="D11" s="83">
        <v>2</v>
      </c>
      <c r="E11" s="84"/>
      <c r="F11" s="84">
        <v>12</v>
      </c>
      <c r="G11" s="84"/>
      <c r="H11" s="85"/>
    </row>
    <row r="12" spans="1:8" x14ac:dyDescent="0.25">
      <c r="A12" s="113"/>
      <c r="B12" s="78" t="s">
        <v>49</v>
      </c>
      <c r="C12" s="78" t="s">
        <v>50</v>
      </c>
      <c r="D12" s="83"/>
      <c r="E12" s="84"/>
      <c r="F12" s="84">
        <v>4</v>
      </c>
      <c r="G12" s="84"/>
      <c r="H12" s="85"/>
    </row>
    <row r="13" spans="1:8" x14ac:dyDescent="0.25">
      <c r="A13" s="113"/>
      <c r="B13" s="78" t="s">
        <v>51</v>
      </c>
      <c r="C13" s="78" t="s">
        <v>52</v>
      </c>
      <c r="D13" s="83"/>
      <c r="E13" s="84"/>
      <c r="F13" s="84">
        <v>4</v>
      </c>
      <c r="G13" s="84"/>
      <c r="H13" s="85"/>
    </row>
    <row r="14" spans="1:8" x14ac:dyDescent="0.25">
      <c r="A14" s="113"/>
      <c r="B14" s="78" t="s">
        <v>53</v>
      </c>
      <c r="C14" s="78" t="s">
        <v>54</v>
      </c>
      <c r="D14" s="83"/>
      <c r="E14" s="84"/>
      <c r="F14" s="84">
        <v>6</v>
      </c>
      <c r="G14" s="84"/>
      <c r="H14" s="85"/>
    </row>
    <row r="15" spans="1:8" x14ac:dyDescent="0.25">
      <c r="A15" s="113"/>
      <c r="B15" s="78" t="s">
        <v>55</v>
      </c>
      <c r="C15" s="78" t="s">
        <v>56</v>
      </c>
      <c r="D15" s="83"/>
      <c r="E15" s="84"/>
      <c r="F15" s="84"/>
      <c r="G15" s="84">
        <v>4</v>
      </c>
      <c r="H15" s="85"/>
    </row>
    <row r="16" spans="1:8" x14ac:dyDescent="0.25">
      <c r="A16" s="113"/>
      <c r="B16" s="78" t="s">
        <v>57</v>
      </c>
      <c r="C16" s="78" t="s">
        <v>58</v>
      </c>
      <c r="D16" s="83"/>
      <c r="E16" s="84"/>
      <c r="F16" s="84"/>
      <c r="G16" s="84">
        <v>2</v>
      </c>
      <c r="H16" s="85"/>
    </row>
    <row r="17" spans="1:8" ht="15.75" thickBot="1" x14ac:dyDescent="0.3">
      <c r="A17" s="113"/>
      <c r="B17" s="78" t="s">
        <v>59</v>
      </c>
      <c r="C17" s="78" t="s">
        <v>60</v>
      </c>
      <c r="D17" s="86">
        <v>2</v>
      </c>
      <c r="E17" s="87"/>
      <c r="F17" s="87">
        <v>15</v>
      </c>
      <c r="G17" s="87"/>
      <c r="H17" s="88"/>
    </row>
    <row r="18" spans="1:8" ht="15.75" thickBot="1" x14ac:dyDescent="0.3">
      <c r="A18" s="50" t="s">
        <v>107</v>
      </c>
      <c r="B18" s="103" t="s">
        <v>21</v>
      </c>
      <c r="C18" s="104"/>
      <c r="D18" s="52">
        <f>SUM(D3:D17)</f>
        <v>10</v>
      </c>
      <c r="E18" s="52">
        <f>SUM(E3:E17)</f>
        <v>10</v>
      </c>
      <c r="F18" s="52">
        <f>SUM(F3:F17)</f>
        <v>87</v>
      </c>
      <c r="G18" s="52">
        <f>SUM(G3:G17)</f>
        <v>10</v>
      </c>
      <c r="H18" s="53">
        <f>SUM(H3:H17)</f>
        <v>2</v>
      </c>
    </row>
    <row r="19" spans="1:8" ht="15.75" thickTop="1" x14ac:dyDescent="0.25"/>
  </sheetData>
  <mergeCells count="6">
    <mergeCell ref="B18:C18"/>
    <mergeCell ref="A1:A2"/>
    <mergeCell ref="B1:B2"/>
    <mergeCell ref="C1:C2"/>
    <mergeCell ref="D1:H1"/>
    <mergeCell ref="A3:A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2" sqref="D22"/>
    </sheetView>
  </sheetViews>
  <sheetFormatPr defaultRowHeight="15" x14ac:dyDescent="0.25"/>
  <cols>
    <col min="2" max="2" width="12.5703125" customWidth="1"/>
    <col min="3" max="3" width="23.28515625" customWidth="1"/>
  </cols>
  <sheetData>
    <row r="1" spans="1:8" ht="16.5" thickTop="1" thickBot="1" x14ac:dyDescent="0.3">
      <c r="A1" s="105" t="s">
        <v>109</v>
      </c>
      <c r="B1" s="107" t="s">
        <v>108</v>
      </c>
      <c r="C1" s="109" t="s">
        <v>19</v>
      </c>
      <c r="D1" s="111" t="s">
        <v>20</v>
      </c>
      <c r="E1" s="112"/>
      <c r="F1" s="112"/>
      <c r="G1" s="112"/>
      <c r="H1" s="112"/>
    </row>
    <row r="2" spans="1:8" ht="15.75" thickBot="1" x14ac:dyDescent="0.3">
      <c r="A2" s="106"/>
      <c r="B2" s="108"/>
      <c r="C2" s="110"/>
      <c r="D2" s="54" t="s">
        <v>2</v>
      </c>
      <c r="E2" s="55" t="s">
        <v>26</v>
      </c>
      <c r="F2" s="55" t="s">
        <v>27</v>
      </c>
      <c r="G2" s="55" t="s">
        <v>28</v>
      </c>
      <c r="H2" s="56" t="s">
        <v>3</v>
      </c>
    </row>
    <row r="3" spans="1:8" ht="15.75" thickTop="1" x14ac:dyDescent="0.25">
      <c r="A3" s="116"/>
      <c r="B3" s="78" t="s">
        <v>62</v>
      </c>
      <c r="C3" s="78" t="s">
        <v>63</v>
      </c>
      <c r="D3" s="83">
        <v>2</v>
      </c>
      <c r="E3" s="84"/>
      <c r="F3" s="84">
        <v>15</v>
      </c>
      <c r="G3" s="84"/>
      <c r="H3" s="85"/>
    </row>
    <row r="4" spans="1:8" x14ac:dyDescent="0.25">
      <c r="A4" s="117"/>
      <c r="B4" s="78" t="s">
        <v>64</v>
      </c>
      <c r="C4" s="78" t="s">
        <v>65</v>
      </c>
      <c r="D4" s="83">
        <v>2</v>
      </c>
      <c r="E4" s="84"/>
      <c r="F4" s="84">
        <v>15</v>
      </c>
      <c r="G4" s="84"/>
      <c r="H4" s="85"/>
    </row>
    <row r="5" spans="1:8" x14ac:dyDescent="0.25">
      <c r="A5" s="117"/>
      <c r="B5" s="78" t="s">
        <v>66</v>
      </c>
      <c r="C5" s="78" t="s">
        <v>67</v>
      </c>
      <c r="D5" s="83"/>
      <c r="E5" s="84"/>
      <c r="F5" s="84"/>
      <c r="G5" s="84">
        <v>3</v>
      </c>
      <c r="H5" s="85"/>
    </row>
    <row r="6" spans="1:8" x14ac:dyDescent="0.25">
      <c r="A6" s="117"/>
      <c r="B6" s="78" t="s">
        <v>68</v>
      </c>
      <c r="C6" s="78" t="s">
        <v>69</v>
      </c>
      <c r="D6" s="83">
        <v>2</v>
      </c>
      <c r="E6" s="84"/>
      <c r="F6" s="84">
        <v>15</v>
      </c>
      <c r="G6" s="84"/>
      <c r="H6" s="92"/>
    </row>
    <row r="7" spans="1:8" x14ac:dyDescent="0.25">
      <c r="A7" s="117"/>
      <c r="B7" s="78" t="s">
        <v>70</v>
      </c>
      <c r="C7" s="78" t="s">
        <v>71</v>
      </c>
      <c r="D7" s="83">
        <v>2</v>
      </c>
      <c r="E7" s="84"/>
      <c r="F7" s="84">
        <v>15</v>
      </c>
      <c r="G7" s="84"/>
      <c r="H7" s="92"/>
    </row>
    <row r="8" spans="1:8" x14ac:dyDescent="0.25">
      <c r="A8" s="117"/>
      <c r="B8" s="78" t="s">
        <v>72</v>
      </c>
      <c r="C8" s="78" t="s">
        <v>73</v>
      </c>
      <c r="D8" s="83">
        <v>2</v>
      </c>
      <c r="E8" s="84"/>
      <c r="F8" s="84">
        <v>12</v>
      </c>
      <c r="G8" s="84"/>
      <c r="H8" s="85"/>
    </row>
    <row r="9" spans="1:8" x14ac:dyDescent="0.25">
      <c r="A9" s="117"/>
      <c r="B9" s="78" t="s">
        <v>74</v>
      </c>
      <c r="C9" s="78" t="s">
        <v>75</v>
      </c>
      <c r="D9" s="83"/>
      <c r="E9" s="84"/>
      <c r="F9" s="84">
        <v>8</v>
      </c>
      <c r="G9" s="84"/>
      <c r="H9" s="85"/>
    </row>
    <row r="10" spans="1:8" x14ac:dyDescent="0.25">
      <c r="A10" s="117"/>
      <c r="B10" s="78" t="s">
        <v>76</v>
      </c>
      <c r="C10" s="78" t="s">
        <v>77</v>
      </c>
      <c r="D10" s="83">
        <v>2</v>
      </c>
      <c r="E10" s="84"/>
      <c r="F10" s="4">
        <v>6</v>
      </c>
      <c r="G10" s="84"/>
      <c r="H10" s="85"/>
    </row>
    <row r="11" spans="1:8" x14ac:dyDescent="0.25">
      <c r="A11" s="117"/>
      <c r="B11" s="78" t="s">
        <v>78</v>
      </c>
      <c r="C11" s="78" t="s">
        <v>79</v>
      </c>
      <c r="D11" s="83">
        <v>2</v>
      </c>
      <c r="E11" s="84"/>
      <c r="F11" s="84">
        <v>12</v>
      </c>
      <c r="G11" s="84"/>
      <c r="H11" s="85"/>
    </row>
    <row r="12" spans="1:8" ht="15.75" thickBot="1" x14ac:dyDescent="0.3">
      <c r="A12" s="117"/>
      <c r="B12" s="78" t="s">
        <v>80</v>
      </c>
      <c r="C12" s="78" t="s">
        <v>81</v>
      </c>
      <c r="D12" s="83">
        <v>2</v>
      </c>
      <c r="E12" s="84"/>
      <c r="F12" s="84">
        <v>12</v>
      </c>
      <c r="G12" s="84"/>
      <c r="H12" s="85"/>
    </row>
    <row r="13" spans="1:8" ht="16.5" thickTop="1" thickBot="1" x14ac:dyDescent="0.3">
      <c r="A13" s="48" t="s">
        <v>109</v>
      </c>
      <c r="B13" s="114" t="s">
        <v>21</v>
      </c>
      <c r="C13" s="115"/>
      <c r="D13" s="57">
        <f>SUM(D3:D12)</f>
        <v>16</v>
      </c>
      <c r="E13" s="52">
        <f>SUM(E3:E12)</f>
        <v>0</v>
      </c>
      <c r="F13" s="52">
        <f>SUM(F3:F12)</f>
        <v>110</v>
      </c>
      <c r="G13" s="52">
        <f>SUM(G3:G12)</f>
        <v>3</v>
      </c>
      <c r="H13" s="53">
        <f>SUM(H3:H12)</f>
        <v>0</v>
      </c>
    </row>
    <row r="14" spans="1:8" ht="15.75" thickTop="1" x14ac:dyDescent="0.25"/>
  </sheetData>
  <mergeCells count="6">
    <mergeCell ref="B13:C13"/>
    <mergeCell ref="A1:A2"/>
    <mergeCell ref="B1:B2"/>
    <mergeCell ref="C1:C2"/>
    <mergeCell ref="D1:H1"/>
    <mergeCell ref="A3:A1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2" sqref="D2:H14"/>
    </sheetView>
  </sheetViews>
  <sheetFormatPr defaultRowHeight="15" x14ac:dyDescent="0.25"/>
  <cols>
    <col min="2" max="2" width="12.42578125" customWidth="1"/>
    <col min="3" max="3" width="11.7109375" customWidth="1"/>
  </cols>
  <sheetData>
    <row r="1" spans="1:8" ht="16.5" thickTop="1" thickBot="1" x14ac:dyDescent="0.3">
      <c r="A1" s="105" t="s">
        <v>110</v>
      </c>
      <c r="B1" s="120" t="s">
        <v>111</v>
      </c>
      <c r="C1" s="109" t="s">
        <v>19</v>
      </c>
      <c r="D1" s="111" t="s">
        <v>20</v>
      </c>
      <c r="E1" s="112"/>
      <c r="F1" s="112"/>
      <c r="G1" s="112"/>
      <c r="H1" s="112"/>
    </row>
    <row r="2" spans="1:8" ht="15.75" thickBot="1" x14ac:dyDescent="0.3">
      <c r="A2" s="106"/>
      <c r="B2" s="121"/>
      <c r="C2" s="122"/>
      <c r="D2" s="89" t="s">
        <v>2</v>
      </c>
      <c r="E2" s="90" t="s">
        <v>26</v>
      </c>
      <c r="F2" s="90" t="s">
        <v>27</v>
      </c>
      <c r="G2" s="90" t="s">
        <v>28</v>
      </c>
      <c r="H2" s="91" t="s">
        <v>3</v>
      </c>
    </row>
    <row r="3" spans="1:8" ht="15.75" thickTop="1" x14ac:dyDescent="0.25">
      <c r="A3" s="116"/>
      <c r="B3" s="78" t="s">
        <v>83</v>
      </c>
      <c r="C3" s="78" t="s">
        <v>84</v>
      </c>
      <c r="D3" s="83">
        <v>2</v>
      </c>
      <c r="E3" s="84"/>
      <c r="F3" s="84">
        <v>15</v>
      </c>
      <c r="G3" s="84"/>
      <c r="H3" s="85"/>
    </row>
    <row r="4" spans="1:8" x14ac:dyDescent="0.25">
      <c r="A4" s="117"/>
      <c r="B4" s="78" t="s">
        <v>85</v>
      </c>
      <c r="C4" s="78" t="s">
        <v>86</v>
      </c>
      <c r="D4" s="83"/>
      <c r="E4" s="84"/>
      <c r="F4" s="84">
        <v>8</v>
      </c>
      <c r="G4" s="84"/>
      <c r="H4" s="85"/>
    </row>
    <row r="5" spans="1:8" x14ac:dyDescent="0.25">
      <c r="A5" s="117"/>
      <c r="B5" s="78" t="s">
        <v>87</v>
      </c>
      <c r="C5" s="78" t="s">
        <v>88</v>
      </c>
      <c r="D5" s="83">
        <v>2</v>
      </c>
      <c r="E5" s="84"/>
      <c r="F5" s="84">
        <v>12</v>
      </c>
      <c r="G5" s="84"/>
      <c r="H5" s="85"/>
    </row>
    <row r="6" spans="1:8" x14ac:dyDescent="0.25">
      <c r="A6" s="117"/>
      <c r="B6" s="78" t="s">
        <v>89</v>
      </c>
      <c r="C6" s="78" t="s">
        <v>90</v>
      </c>
      <c r="D6" s="83">
        <v>2</v>
      </c>
      <c r="E6" s="84"/>
      <c r="F6" s="84">
        <v>15</v>
      </c>
      <c r="G6" s="84"/>
      <c r="H6" s="85"/>
    </row>
    <row r="7" spans="1:8" x14ac:dyDescent="0.25">
      <c r="A7" s="117"/>
      <c r="B7" s="78" t="s">
        <v>91</v>
      </c>
      <c r="C7" s="78" t="s">
        <v>92</v>
      </c>
      <c r="D7" s="83">
        <v>2</v>
      </c>
      <c r="E7" s="84"/>
      <c r="F7" s="84">
        <v>12</v>
      </c>
      <c r="G7" s="84"/>
      <c r="H7" s="85"/>
    </row>
    <row r="8" spans="1:8" x14ac:dyDescent="0.25">
      <c r="A8" s="117"/>
      <c r="B8" s="78" t="s">
        <v>93</v>
      </c>
      <c r="C8" s="78" t="s">
        <v>94</v>
      </c>
      <c r="D8" s="83">
        <v>2</v>
      </c>
      <c r="E8" s="84"/>
      <c r="F8" s="84">
        <v>15</v>
      </c>
      <c r="G8" s="84"/>
      <c r="H8" s="85"/>
    </row>
    <row r="9" spans="1:8" x14ac:dyDescent="0.25">
      <c r="A9" s="117"/>
      <c r="B9" s="78" t="s">
        <v>95</v>
      </c>
      <c r="C9" s="78" t="s">
        <v>96</v>
      </c>
      <c r="D9" s="83">
        <v>1</v>
      </c>
      <c r="E9" s="84"/>
      <c r="F9" s="84">
        <v>9</v>
      </c>
      <c r="G9" s="84"/>
      <c r="H9" s="85"/>
    </row>
    <row r="10" spans="1:8" x14ac:dyDescent="0.25">
      <c r="A10" s="117"/>
      <c r="B10" s="78" t="s">
        <v>97</v>
      </c>
      <c r="C10" s="78" t="s">
        <v>98</v>
      </c>
      <c r="D10" s="83"/>
      <c r="E10" s="84"/>
      <c r="F10" s="84">
        <v>10</v>
      </c>
      <c r="G10" s="84"/>
      <c r="H10" s="85"/>
    </row>
    <row r="11" spans="1:8" x14ac:dyDescent="0.25">
      <c r="A11" s="117"/>
      <c r="B11" s="78" t="s">
        <v>99</v>
      </c>
      <c r="C11" s="78" t="s">
        <v>100</v>
      </c>
      <c r="D11" s="83">
        <v>2</v>
      </c>
      <c r="E11" s="84"/>
      <c r="F11" s="84">
        <v>16</v>
      </c>
      <c r="G11" s="84"/>
      <c r="H11" s="85"/>
    </row>
    <row r="12" spans="1:8" x14ac:dyDescent="0.25">
      <c r="A12" s="117"/>
      <c r="B12" s="78" t="s">
        <v>101</v>
      </c>
      <c r="C12" s="78" t="s">
        <v>102</v>
      </c>
      <c r="D12" s="83">
        <v>2</v>
      </c>
      <c r="E12" s="84"/>
      <c r="F12" s="84">
        <v>12</v>
      </c>
      <c r="G12" s="84"/>
      <c r="H12" s="85"/>
    </row>
    <row r="13" spans="1:8" ht="15.75" thickBot="1" x14ac:dyDescent="0.3">
      <c r="A13" s="117"/>
      <c r="B13" s="78" t="s">
        <v>103</v>
      </c>
      <c r="C13" s="78" t="s">
        <v>104</v>
      </c>
      <c r="D13" s="83">
        <v>2</v>
      </c>
      <c r="E13" s="84"/>
      <c r="F13" s="84">
        <v>12</v>
      </c>
      <c r="G13" s="84"/>
      <c r="H13" s="85"/>
    </row>
    <row r="14" spans="1:8" ht="15.75" thickBot="1" x14ac:dyDescent="0.3">
      <c r="A14" s="50" t="s">
        <v>110</v>
      </c>
      <c r="B14" s="118" t="s">
        <v>21</v>
      </c>
      <c r="C14" s="119"/>
      <c r="D14" s="57">
        <f>SUM(D3:D13)</f>
        <v>17</v>
      </c>
      <c r="E14" s="52">
        <f>SUM(E3:E13)</f>
        <v>0</v>
      </c>
      <c r="F14" s="52">
        <f>SUM(F3:F13)</f>
        <v>136</v>
      </c>
      <c r="G14" s="52">
        <f>SUM(G3:G13)</f>
        <v>0</v>
      </c>
      <c r="H14" s="53">
        <f>SUM(H3:H13)</f>
        <v>0</v>
      </c>
    </row>
    <row r="15" spans="1:8" ht="15.75" thickTop="1" x14ac:dyDescent="0.25"/>
  </sheetData>
  <mergeCells count="6">
    <mergeCell ref="B14:C14"/>
    <mergeCell ref="A1:A2"/>
    <mergeCell ref="B1:B2"/>
    <mergeCell ref="C1:C2"/>
    <mergeCell ref="D1:H1"/>
    <mergeCell ref="A3:A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="60" zoomScaleNormal="60" workbookViewId="0">
      <pane ySplit="1" topLeftCell="A2" activePane="bottomLeft" state="frozen"/>
      <selection pane="bottomLeft" activeCell="M31" sqref="M31"/>
    </sheetView>
  </sheetViews>
  <sheetFormatPr defaultRowHeight="15" x14ac:dyDescent="0.25"/>
  <cols>
    <col min="1" max="1" width="31.42578125" customWidth="1"/>
    <col min="2" max="2" width="31.7109375" customWidth="1"/>
    <col min="3" max="3" width="12.42578125" customWidth="1"/>
  </cols>
  <sheetData>
    <row r="1" spans="1:17" ht="45" x14ac:dyDescent="0.25">
      <c r="A1" s="123" t="s">
        <v>25</v>
      </c>
      <c r="B1" s="123"/>
      <c r="C1" s="81" t="s">
        <v>1</v>
      </c>
      <c r="D1" s="81" t="s">
        <v>2</v>
      </c>
      <c r="E1" s="81" t="s">
        <v>26</v>
      </c>
      <c r="F1" s="81" t="s">
        <v>27</v>
      </c>
      <c r="G1" s="81" t="s">
        <v>28</v>
      </c>
      <c r="H1" s="81" t="s">
        <v>3</v>
      </c>
      <c r="I1" s="1"/>
      <c r="J1" s="1"/>
      <c r="K1" s="1"/>
      <c r="L1" s="1"/>
      <c r="M1" s="1"/>
      <c r="N1" s="1"/>
      <c r="O1" s="1"/>
    </row>
    <row r="2" spans="1:17" x14ac:dyDescent="0.25">
      <c r="C2" s="47"/>
      <c r="D2" s="47"/>
      <c r="E2" s="47"/>
      <c r="F2" s="47"/>
      <c r="G2" s="47"/>
      <c r="H2" s="47"/>
    </row>
    <row r="3" spans="1:17" ht="36.75" x14ac:dyDescent="0.25">
      <c r="A3" s="2" t="s">
        <v>0</v>
      </c>
      <c r="B3" s="3" t="s">
        <v>29</v>
      </c>
      <c r="C3" s="47"/>
      <c r="D3" s="47"/>
      <c r="E3" s="47"/>
      <c r="F3" s="47"/>
      <c r="G3" s="47"/>
      <c r="H3" s="47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2" t="s">
        <v>30</v>
      </c>
      <c r="B4" s="82" t="s">
        <v>30</v>
      </c>
      <c r="C4" s="9"/>
      <c r="D4" s="9"/>
      <c r="E4" s="9"/>
      <c r="F4" s="9"/>
      <c r="G4" s="9"/>
      <c r="H4" s="9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78" t="s">
        <v>31</v>
      </c>
      <c r="B5" s="78" t="s">
        <v>32</v>
      </c>
      <c r="C5" s="47">
        <v>17</v>
      </c>
      <c r="D5" s="47">
        <v>2</v>
      </c>
      <c r="E5" s="47"/>
      <c r="F5" s="47">
        <v>15</v>
      </c>
      <c r="G5" s="47"/>
      <c r="H5" s="47"/>
      <c r="I5" s="80"/>
      <c r="J5" s="7"/>
      <c r="K5" s="7"/>
      <c r="L5" s="7"/>
      <c r="M5" s="7"/>
      <c r="N5" s="7"/>
      <c r="O5" s="7"/>
      <c r="P5" s="6"/>
      <c r="Q5" s="6"/>
    </row>
    <row r="6" spans="1:17" x14ac:dyDescent="0.25">
      <c r="A6" s="78" t="s">
        <v>33</v>
      </c>
      <c r="B6" s="78" t="s">
        <v>34</v>
      </c>
      <c r="C6" s="47">
        <v>17</v>
      </c>
      <c r="D6" s="47">
        <v>2</v>
      </c>
      <c r="E6" s="47"/>
      <c r="F6" s="47">
        <v>15</v>
      </c>
      <c r="G6" s="47"/>
      <c r="H6" s="47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78" t="s">
        <v>35</v>
      </c>
      <c r="B7" s="78" t="s">
        <v>36</v>
      </c>
      <c r="C7" s="47">
        <v>2</v>
      </c>
      <c r="D7" s="47"/>
      <c r="E7" s="47"/>
      <c r="F7" s="47"/>
      <c r="G7" s="47"/>
      <c r="H7" s="47">
        <v>2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78" t="s">
        <v>37</v>
      </c>
      <c r="B8" s="78" t="s">
        <v>38</v>
      </c>
      <c r="C8" s="47">
        <v>4</v>
      </c>
      <c r="D8" s="47"/>
      <c r="E8" s="47">
        <v>4</v>
      </c>
      <c r="F8" s="47"/>
      <c r="G8" s="47"/>
      <c r="H8" s="47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78" t="s">
        <v>39</v>
      </c>
      <c r="B9" s="78" t="s">
        <v>40</v>
      </c>
      <c r="C9" s="47">
        <v>6</v>
      </c>
      <c r="D9" s="47"/>
      <c r="E9" s="47">
        <v>6</v>
      </c>
      <c r="F9" s="47"/>
      <c r="G9" s="47"/>
      <c r="H9" s="47"/>
      <c r="I9" s="80"/>
      <c r="J9" s="7"/>
      <c r="K9" s="7"/>
      <c r="L9" s="7"/>
      <c r="M9" s="7"/>
      <c r="N9" s="7"/>
      <c r="O9" s="7"/>
      <c r="P9" s="6"/>
      <c r="Q9" s="6"/>
    </row>
    <row r="10" spans="1:17" x14ac:dyDescent="0.25">
      <c r="A10" s="78" t="s">
        <v>41</v>
      </c>
      <c r="B10" s="78" t="s">
        <v>42</v>
      </c>
      <c r="C10" s="47">
        <v>1</v>
      </c>
      <c r="D10" s="47"/>
      <c r="E10" s="47"/>
      <c r="F10" s="47">
        <v>1</v>
      </c>
      <c r="G10" s="47"/>
      <c r="H10" s="47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78" t="s">
        <v>43</v>
      </c>
      <c r="B11" s="78" t="s">
        <v>44</v>
      </c>
      <c r="C11" s="79">
        <v>5</v>
      </c>
      <c r="D11" s="79"/>
      <c r="E11" s="47"/>
      <c r="F11" s="47"/>
      <c r="G11" s="47">
        <v>4</v>
      </c>
      <c r="H11" s="47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78" t="s">
        <v>45</v>
      </c>
      <c r="B12" s="78" t="s">
        <v>46</v>
      </c>
      <c r="C12" s="79">
        <v>17</v>
      </c>
      <c r="D12" s="79">
        <v>2</v>
      </c>
      <c r="E12" s="47"/>
      <c r="F12" s="47">
        <v>15</v>
      </c>
      <c r="G12" s="47"/>
      <c r="H12" s="47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78" t="s">
        <v>47</v>
      </c>
      <c r="B13" s="78" t="s">
        <v>48</v>
      </c>
      <c r="C13" s="79">
        <v>13</v>
      </c>
      <c r="D13" s="79">
        <v>2</v>
      </c>
      <c r="E13" s="47"/>
      <c r="F13" s="47">
        <v>12</v>
      </c>
      <c r="G13" s="47"/>
      <c r="H13" s="47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78" t="s">
        <v>49</v>
      </c>
      <c r="B14" s="78" t="s">
        <v>50</v>
      </c>
      <c r="C14" s="79">
        <v>4</v>
      </c>
      <c r="D14" s="79"/>
      <c r="E14" s="47"/>
      <c r="F14" s="47">
        <v>4</v>
      </c>
      <c r="G14" s="47"/>
      <c r="H14" s="47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78" t="s">
        <v>51</v>
      </c>
      <c r="B15" s="78" t="s">
        <v>52</v>
      </c>
      <c r="C15" s="79">
        <v>4</v>
      </c>
      <c r="D15" s="79"/>
      <c r="E15" s="47"/>
      <c r="F15" s="47">
        <v>4</v>
      </c>
      <c r="G15" s="47"/>
      <c r="H15" s="47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78" t="s">
        <v>53</v>
      </c>
      <c r="B16" s="78" t="s">
        <v>54</v>
      </c>
      <c r="C16" s="79">
        <v>6</v>
      </c>
      <c r="D16" s="79"/>
      <c r="E16" s="47"/>
      <c r="F16" s="47">
        <v>6</v>
      </c>
      <c r="G16" s="47"/>
      <c r="H16" s="47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78" t="s">
        <v>55</v>
      </c>
      <c r="B17" s="78" t="s">
        <v>56</v>
      </c>
      <c r="C17" s="79">
        <v>4</v>
      </c>
      <c r="D17" s="79"/>
      <c r="E17" s="47"/>
      <c r="F17" s="47"/>
      <c r="G17" s="47">
        <v>4</v>
      </c>
      <c r="H17" s="47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78" t="s">
        <v>57</v>
      </c>
      <c r="B18" s="78" t="s">
        <v>58</v>
      </c>
      <c r="C18" s="79">
        <v>2</v>
      </c>
      <c r="D18" s="79"/>
      <c r="E18" s="47"/>
      <c r="F18" s="47"/>
      <c r="G18" s="47">
        <v>2</v>
      </c>
      <c r="H18" s="47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78" t="s">
        <v>59</v>
      </c>
      <c r="B19" s="78" t="s">
        <v>60</v>
      </c>
      <c r="C19" s="79">
        <v>14</v>
      </c>
      <c r="D19" s="79">
        <v>2</v>
      </c>
      <c r="E19" s="47"/>
      <c r="F19" s="47">
        <v>15</v>
      </c>
      <c r="G19" s="47"/>
      <c r="H19" s="47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82" t="s">
        <v>61</v>
      </c>
      <c r="B20" s="82" t="s">
        <v>61</v>
      </c>
      <c r="C20" s="9"/>
      <c r="D20" s="9"/>
      <c r="E20" s="9"/>
      <c r="F20" s="9"/>
      <c r="G20" s="9"/>
      <c r="H20" s="9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78" t="s">
        <v>62</v>
      </c>
      <c r="B21" s="78" t="s">
        <v>63</v>
      </c>
      <c r="C21" s="79">
        <v>17</v>
      </c>
      <c r="D21" s="79">
        <v>2</v>
      </c>
      <c r="E21" s="47"/>
      <c r="F21" s="47">
        <v>15</v>
      </c>
      <c r="G21" s="47"/>
      <c r="H21" s="47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78" t="s">
        <v>64</v>
      </c>
      <c r="B22" s="78" t="s">
        <v>65</v>
      </c>
      <c r="C22" s="79">
        <v>17</v>
      </c>
      <c r="D22" s="79">
        <v>2</v>
      </c>
      <c r="E22" s="47"/>
      <c r="F22" s="47">
        <v>15</v>
      </c>
      <c r="G22" s="47"/>
      <c r="H22" s="47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78" t="s">
        <v>66</v>
      </c>
      <c r="B23" s="78" t="s">
        <v>67</v>
      </c>
      <c r="C23" s="79">
        <v>3</v>
      </c>
      <c r="D23" s="79"/>
      <c r="E23" s="47"/>
      <c r="F23" s="47"/>
      <c r="G23" s="47">
        <v>3</v>
      </c>
      <c r="H23" s="47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78" t="s">
        <v>68</v>
      </c>
      <c r="B24" s="78" t="s">
        <v>69</v>
      </c>
      <c r="C24" s="79">
        <v>14</v>
      </c>
      <c r="D24" s="79">
        <v>2</v>
      </c>
      <c r="E24" s="47"/>
      <c r="F24" s="47">
        <v>15</v>
      </c>
      <c r="G24" s="47"/>
      <c r="H24" s="81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78" t="s">
        <v>70</v>
      </c>
      <c r="B25" s="78" t="s">
        <v>71</v>
      </c>
      <c r="C25" s="79">
        <v>17</v>
      </c>
      <c r="D25" s="79">
        <v>2</v>
      </c>
      <c r="E25" s="47"/>
      <c r="F25" s="47">
        <v>15</v>
      </c>
      <c r="G25" s="47"/>
      <c r="H25" s="81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78" t="s">
        <v>72</v>
      </c>
      <c r="B26" s="78" t="s">
        <v>73</v>
      </c>
      <c r="C26" s="79">
        <v>13</v>
      </c>
      <c r="D26" s="79">
        <v>2</v>
      </c>
      <c r="E26" s="47"/>
      <c r="F26" s="47">
        <v>12</v>
      </c>
      <c r="G26" s="47"/>
      <c r="H26" s="47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78" t="s">
        <v>74</v>
      </c>
      <c r="B27" s="78" t="s">
        <v>75</v>
      </c>
      <c r="C27" s="79">
        <v>8</v>
      </c>
      <c r="D27" s="79"/>
      <c r="E27" s="47"/>
      <c r="F27" s="47">
        <v>8</v>
      </c>
      <c r="G27" s="47"/>
      <c r="H27" s="47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78" t="s">
        <v>76</v>
      </c>
      <c r="B28" s="78" t="s">
        <v>77</v>
      </c>
      <c r="C28" s="79">
        <v>8</v>
      </c>
      <c r="D28" s="79">
        <v>2</v>
      </c>
      <c r="E28" s="47"/>
      <c r="F28" s="7">
        <v>6</v>
      </c>
      <c r="G28" s="47"/>
      <c r="H28" s="47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78" t="s">
        <v>78</v>
      </c>
      <c r="B29" s="78" t="s">
        <v>79</v>
      </c>
      <c r="C29" s="79">
        <v>14</v>
      </c>
      <c r="D29" s="79">
        <v>2</v>
      </c>
      <c r="E29" s="47"/>
      <c r="F29" s="47">
        <v>12</v>
      </c>
      <c r="G29" s="47"/>
      <c r="H29" s="47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78" t="s">
        <v>80</v>
      </c>
      <c r="B30" s="78" t="s">
        <v>81</v>
      </c>
      <c r="C30" s="79">
        <v>14</v>
      </c>
      <c r="D30" s="79">
        <v>2</v>
      </c>
      <c r="E30" s="47"/>
      <c r="F30" s="47">
        <v>12</v>
      </c>
      <c r="G30" s="47"/>
      <c r="H30" s="47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82" t="s">
        <v>82</v>
      </c>
      <c r="B31" s="82" t="s">
        <v>82</v>
      </c>
      <c r="C31" s="9"/>
      <c r="D31" s="9"/>
      <c r="E31" s="9"/>
      <c r="F31" s="9"/>
      <c r="G31" s="9"/>
      <c r="H31" s="9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78" t="s">
        <v>83</v>
      </c>
      <c r="B32" s="78" t="s">
        <v>84</v>
      </c>
      <c r="C32" s="79">
        <v>17</v>
      </c>
      <c r="D32" s="79">
        <v>2</v>
      </c>
      <c r="E32" s="47"/>
      <c r="F32" s="47">
        <v>15</v>
      </c>
      <c r="G32" s="47"/>
      <c r="H32" s="47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78" t="s">
        <v>85</v>
      </c>
      <c r="B33" s="78" t="s">
        <v>86</v>
      </c>
      <c r="C33" s="79">
        <v>8</v>
      </c>
      <c r="D33" s="79"/>
      <c r="E33" s="47"/>
      <c r="F33" s="47">
        <v>8</v>
      </c>
      <c r="G33" s="47"/>
      <c r="H33" s="47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78" t="s">
        <v>87</v>
      </c>
      <c r="B34" s="78" t="s">
        <v>88</v>
      </c>
      <c r="C34" s="79">
        <v>14</v>
      </c>
      <c r="D34" s="79">
        <v>2</v>
      </c>
      <c r="E34" s="47"/>
      <c r="F34" s="47">
        <v>12</v>
      </c>
      <c r="G34" s="47"/>
      <c r="H34" s="47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78" t="s">
        <v>89</v>
      </c>
      <c r="B35" s="78" t="s">
        <v>90</v>
      </c>
      <c r="C35" s="79">
        <v>17</v>
      </c>
      <c r="D35" s="79">
        <v>2</v>
      </c>
      <c r="E35" s="47"/>
      <c r="F35" s="47">
        <v>15</v>
      </c>
      <c r="G35" s="47"/>
      <c r="H35" s="47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78" t="s">
        <v>91</v>
      </c>
      <c r="B36" s="78" t="s">
        <v>92</v>
      </c>
      <c r="C36" s="79">
        <v>14</v>
      </c>
      <c r="D36" s="79">
        <v>2</v>
      </c>
      <c r="E36" s="47"/>
      <c r="F36" s="47">
        <v>12</v>
      </c>
      <c r="G36" s="47"/>
      <c r="H36" s="47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78" t="s">
        <v>93</v>
      </c>
      <c r="B37" s="78" t="s">
        <v>94</v>
      </c>
      <c r="C37" s="79">
        <v>17</v>
      </c>
      <c r="D37" s="79">
        <v>2</v>
      </c>
      <c r="E37" s="47"/>
      <c r="F37" s="47">
        <v>15</v>
      </c>
      <c r="G37" s="47"/>
      <c r="H37" s="47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78" t="s">
        <v>95</v>
      </c>
      <c r="B38" s="78" t="s">
        <v>96</v>
      </c>
      <c r="C38" s="79">
        <v>10</v>
      </c>
      <c r="D38" s="79">
        <v>1</v>
      </c>
      <c r="E38" s="47"/>
      <c r="F38" s="47">
        <v>9</v>
      </c>
      <c r="G38" s="47"/>
      <c r="H38" s="47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78" t="s">
        <v>97</v>
      </c>
      <c r="B39" s="78" t="s">
        <v>98</v>
      </c>
      <c r="C39" s="79">
        <v>10</v>
      </c>
      <c r="D39" s="79"/>
      <c r="E39" s="47"/>
      <c r="F39" s="47">
        <v>10</v>
      </c>
      <c r="G39" s="47"/>
      <c r="H39" s="47"/>
      <c r="I39" s="80"/>
      <c r="J39" s="7"/>
      <c r="K39" s="7"/>
      <c r="L39" s="7"/>
      <c r="M39" s="7"/>
      <c r="N39" s="7"/>
      <c r="O39" s="7"/>
      <c r="P39" s="6"/>
      <c r="Q39" s="6"/>
    </row>
    <row r="40" spans="1:17" x14ac:dyDescent="0.25">
      <c r="A40" s="78" t="s">
        <v>99</v>
      </c>
      <c r="B40" s="78" t="s">
        <v>100</v>
      </c>
      <c r="C40" s="79">
        <v>15</v>
      </c>
      <c r="D40" s="79">
        <v>2</v>
      </c>
      <c r="E40" s="47"/>
      <c r="F40" s="47">
        <v>16</v>
      </c>
      <c r="G40" s="47"/>
      <c r="H40" s="47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78" t="s">
        <v>101</v>
      </c>
      <c r="B41" s="78" t="s">
        <v>102</v>
      </c>
      <c r="C41" s="79">
        <v>14</v>
      </c>
      <c r="D41" s="79">
        <v>2</v>
      </c>
      <c r="E41" s="47"/>
      <c r="F41" s="47">
        <v>12</v>
      </c>
      <c r="G41" s="47"/>
      <c r="H41" s="47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78" t="s">
        <v>103</v>
      </c>
      <c r="B42" s="78" t="s">
        <v>104</v>
      </c>
      <c r="C42" s="47">
        <v>14</v>
      </c>
      <c r="D42" s="47">
        <v>2</v>
      </c>
      <c r="E42" s="47"/>
      <c r="F42" s="47">
        <v>12</v>
      </c>
      <c r="G42" s="47"/>
      <c r="H42" s="47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B43" s="78"/>
      <c r="C43" s="47"/>
      <c r="D43" s="47"/>
      <c r="E43" s="47"/>
      <c r="F43" s="47"/>
      <c r="G43" s="47"/>
      <c r="H43" s="47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8"/>
      <c r="B44" s="8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8"/>
      <c r="B45" s="8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8"/>
      <c r="B46" s="8" t="s">
        <v>105</v>
      </c>
      <c r="C46" s="5">
        <f>SUM(C4:C45)</f>
        <v>391</v>
      </c>
      <c r="D46" s="5">
        <f>SUM(D4:D45)</f>
        <v>43</v>
      </c>
      <c r="E46" s="5">
        <f>SUM(E2:E45)</f>
        <v>10</v>
      </c>
      <c r="F46" s="5">
        <f>SUM(F4:F45)</f>
        <v>333</v>
      </c>
      <c r="G46" s="5">
        <f>SUM(G4:G45)</f>
        <v>13</v>
      </c>
      <c r="H46" s="5">
        <f>SUM(H4:H45)</f>
        <v>2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8"/>
      <c r="B47" s="8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8"/>
      <c r="B48" s="8"/>
      <c r="C48" s="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8"/>
      <c r="B49" s="8"/>
      <c r="C49" s="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8"/>
      <c r="B50" s="8"/>
      <c r="C50" s="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8"/>
      <c r="B51" s="8"/>
      <c r="C51" s="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8"/>
      <c r="B52" s="8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Položkový rozpočet</vt:lpstr>
      <vt:lpstr>Souhrn</vt:lpstr>
      <vt:lpstr>01 NP</vt:lpstr>
      <vt:lpstr>02 NP</vt:lpstr>
      <vt:lpstr>03 NP</vt:lpstr>
      <vt:lpstr>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Robert</dc:creator>
  <cp:lastModifiedBy>Rabasová Iveta</cp:lastModifiedBy>
  <dcterms:created xsi:type="dcterms:W3CDTF">2024-02-27T07:47:48Z</dcterms:created>
  <dcterms:modified xsi:type="dcterms:W3CDTF">2024-06-06T06:23:02Z</dcterms:modified>
</cp:coreProperties>
</file>