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I. část (Pelhřimovsko)" sheetId="1" r:id="rId1"/>
  </sheets>
  <definedNames>
    <definedName name="_xlnm.Print_Area" localSheetId="0">'I. část (Pelhřimovsko)'!$B$1:$G$92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<sst xmlns="http://schemas.openxmlformats.org/spreadsheetml/2006/main" count="195" uniqueCount="65">
  <si>
    <t>Průzkumy a plán péče PP Hrachoviště</t>
  </si>
  <si>
    <t>Položka</t>
  </si>
  <si>
    <t>T.j.</t>
  </si>
  <si>
    <t>cena Kč/t.j.
(bez DPH)</t>
  </si>
  <si>
    <t>počet t.j</t>
  </si>
  <si>
    <t>cena celkem 
(bez DPH)</t>
  </si>
  <si>
    <t>Inventarizační průzkum - vegetace</t>
  </si>
  <si>
    <t>ha</t>
  </si>
  <si>
    <t>Inventarizační průzkum - cévnaté rostliny</t>
  </si>
  <si>
    <t>Inventarizační průzkum - mechy</t>
  </si>
  <si>
    <t>plocha rašeliniště a podmáčené louky s prameništi</t>
  </si>
  <si>
    <t>Inventarizační průzkum - vodní brouci</t>
  </si>
  <si>
    <t>rybníky</t>
  </si>
  <si>
    <t>Inventarizační průzkum - rovnokřídlí</t>
  </si>
  <si>
    <t>celá PP kromě rybníků</t>
  </si>
  <si>
    <t>Inventarizační - průzkum - vážky</t>
  </si>
  <si>
    <t>Inventarizační průzkum - motýli</t>
  </si>
  <si>
    <t>Inventarizační průzkum - ptáci</t>
  </si>
  <si>
    <t>Celkem včetně DPH</t>
  </si>
  <si>
    <r>
      <rPr>
        <sz val="10"/>
        <color rgb="FF000000"/>
        <rFont val="Arial"/>
        <family val="2"/>
      </rPr>
      <t>Zpracování plánu péče vč. změny</t>
    </r>
  </si>
  <si>
    <t>celkem bez DPH</t>
  </si>
  <si>
    <t>Průzkumy a plán péče PP Ivaniny rybníčky</t>
  </si>
  <si>
    <t>Inventarizační průzkum - korýši (raci)</t>
  </si>
  <si>
    <t>Inventarizační průzkum - vodní měkkýši</t>
  </si>
  <si>
    <t>Inventarizační průzkum - vážky</t>
  </si>
  <si>
    <t>plochy mimo rybník</t>
  </si>
  <si>
    <t>Průzkumy a plán péče PR Krčil</t>
  </si>
  <si>
    <r>
      <t>Inventarizační průzkum - vegetace</t>
    </r>
    <r>
      <rPr>
        <sz val="10"/>
        <color rgb="FFFF0000"/>
        <rFont val="Arial"/>
        <family val="2"/>
      </rPr>
      <t xml:space="preserve"> </t>
    </r>
  </si>
  <si>
    <t>plochy rašelinišť a slatinišť (dílčí plochy E,F,G,a R souč.plánu péče)</t>
  </si>
  <si>
    <t>Inventarizační průzkum - pavouci</t>
  </si>
  <si>
    <t>Inventarizační průzkum - blanokřídlí</t>
  </si>
  <si>
    <t xml:space="preserve">vodní plochy (rybník) </t>
  </si>
  <si>
    <t>Průzkumy a plán péče PR Rybník Starý</t>
  </si>
  <si>
    <t>plochy rašelinišť a slatinišť (plochy R1,R2,R3,T3,T4, T7, T9 dle plánu péče)</t>
  </si>
  <si>
    <t>Inventarizační průzkum - korýši (se zaměřením na raka)</t>
  </si>
  <si>
    <t>vodní plochy</t>
  </si>
  <si>
    <t>plochy mimo vodní plochy, včetně luk v OP</t>
  </si>
  <si>
    <t>celá PR vyjma vodních ploch</t>
  </si>
  <si>
    <t>Inventarizační průzkum - plazi</t>
  </si>
  <si>
    <t>Inventarizační průzkum ryby</t>
  </si>
  <si>
    <t>Průzkumy a plán péče PP Údolí potoka u Dolské myslivny</t>
  </si>
  <si>
    <t>DP č. 1,2,4,7 dle plánu péče</t>
  </si>
  <si>
    <t>Inventarizační průzkum - brouci</t>
  </si>
  <si>
    <t>Inventarizační průzkum - blanokřílí</t>
  </si>
  <si>
    <t>pouze bezlesí</t>
  </si>
  <si>
    <t>Inventarizační průzkum - měkkýši</t>
  </si>
  <si>
    <t>Příloha č. 3: Položkový rozpočet</t>
  </si>
  <si>
    <r>
      <t>Inventarizační průzkum - obojživelníci</t>
    </r>
    <r>
      <rPr>
        <sz val="10"/>
        <color rgb="FFFF0000"/>
        <rFont val="Arial"/>
        <family val="2"/>
      </rPr>
      <t xml:space="preserve"> (první sezóna)</t>
    </r>
  </si>
  <si>
    <r>
      <t xml:space="preserve">Inventarizační průzkum - obojživelníci </t>
    </r>
    <r>
      <rPr>
        <sz val="10"/>
        <color rgb="FFFF0000"/>
        <rFont val="Arial"/>
        <family val="2"/>
      </rPr>
      <t>(první sezóna)</t>
    </r>
  </si>
  <si>
    <r>
      <t xml:space="preserve">Inventarizační průzkum - obojživelníci </t>
    </r>
    <r>
      <rPr>
        <sz val="10"/>
        <color rgb="FFFF0000"/>
        <rFont val="Arial"/>
        <family val="2"/>
      </rPr>
      <t>(druhá sezóna)</t>
    </r>
  </si>
  <si>
    <r>
      <t>Inventarizační průzkum - obojživelníci</t>
    </r>
    <r>
      <rPr>
        <sz val="10"/>
        <color rgb="FFFF0000"/>
        <rFont val="Arial"/>
        <family val="2"/>
      </rPr>
      <t xml:space="preserve"> (druhá sezóna)</t>
    </r>
  </si>
  <si>
    <r>
      <t>Inventarizační průzkum - obojživelníci</t>
    </r>
    <r>
      <rPr>
        <sz val="10"/>
        <color rgb="FFFF0000"/>
        <rFont val="Arial"/>
        <family val="2"/>
      </rPr>
      <t xml:space="preserve"> (třetí sezóna)</t>
    </r>
  </si>
  <si>
    <r>
      <t xml:space="preserve">Inventarizační průzkum - obojživelníci </t>
    </r>
    <r>
      <rPr>
        <sz val="10"/>
        <color rgb="FFFF0000"/>
        <rFont val="Arial"/>
        <family val="2"/>
      </rPr>
      <t>(třetí sezóna)</t>
    </r>
  </si>
  <si>
    <t>celá plocha ZCHÚ dle DRUSOP</t>
  </si>
  <si>
    <t>ks</t>
  </si>
  <si>
    <r>
      <t>Inventarizační průzkum</t>
    </r>
    <r>
      <rPr>
        <sz val="9"/>
        <color rgb="FF000000"/>
        <rFont val="Arial"/>
        <family val="2"/>
      </rPr>
      <t xml:space="preserve"> - včetně zpracování výsledků dle příl. 1 - do zpráv (texty, tabulky, mapy, GIS data) a se záznamem dat do NDOP</t>
    </r>
  </si>
  <si>
    <r>
      <t>Plán péče</t>
    </r>
    <r>
      <rPr>
        <sz val="9"/>
        <color rgb="FF000000"/>
        <rFont val="Arial"/>
        <family val="2"/>
      </rPr>
      <t xml:space="preserve"> - návrh s výstupy dle přílohy 1 včetně GIS dat atd., včetně prezentací na seminářích</t>
    </r>
  </si>
  <si>
    <t>kontrolní mezisoučet</t>
  </si>
  <si>
    <t>celá plocha ZCHÚ dle DRUSOP, včetně luk v OP</t>
  </si>
  <si>
    <t xml:space="preserve">poznámka k počtu t.j </t>
  </si>
  <si>
    <t>objekt 01</t>
  </si>
  <si>
    <t>objekt 05</t>
  </si>
  <si>
    <t>objekt 04</t>
  </si>
  <si>
    <t>objekt 03</t>
  </si>
  <si>
    <t>objekt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</si>
</sst>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ont="1" applyBorder="1"/>
    <xf numFmtId="44" fontId="0" fillId="0" borderId="3" xfId="20" applyFont="1" applyBorder="1"/>
    <xf numFmtId="0" fontId="0" fillId="0" borderId="3" xfId="0" applyFill="1" applyBorder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44" fontId="0" fillId="0" borderId="3" xfId="0" applyNumberFormat="1" applyBorder="1"/>
    <xf numFmtId="0" fontId="7" fillId="0" borderId="4" xfId="0" applyFont="1" applyBorder="1"/>
    <xf numFmtId="0" fontId="0" fillId="0" borderId="5" xfId="0" applyBorder="1"/>
    <xf numFmtId="44" fontId="0" fillId="0" borderId="6" xfId="0" applyNumberFormat="1" applyBorder="1"/>
    <xf numFmtId="0" fontId="5" fillId="0" borderId="7" xfId="0" applyFont="1" applyBorder="1"/>
    <xf numFmtId="0" fontId="0" fillId="0" borderId="8" xfId="0" applyBorder="1"/>
    <xf numFmtId="44" fontId="0" fillId="0" borderId="9" xfId="0" applyNumberFormat="1" applyBorder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9" fontId="1" fillId="0" borderId="8" xfId="0" applyNumberFormat="1" applyFont="1" applyBorder="1"/>
    <xf numFmtId="164" fontId="0" fillId="2" borderId="3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44" fontId="0" fillId="0" borderId="0" xfId="0" applyNumberFormat="1"/>
    <xf numFmtId="0" fontId="4" fillId="0" borderId="10" xfId="0" applyFont="1" applyBorder="1" applyAlignment="1">
      <alignment horizontal="left" vertical="center" wrapText="1"/>
    </xf>
    <xf numFmtId="0" fontId="0" fillId="0" borderId="0" xfId="0" applyFont="1"/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zoomScale="80" zoomScaleNormal="80" workbookViewId="0" topLeftCell="A28">
      <selection activeCell="I83" sqref="I83"/>
    </sheetView>
  </sheetViews>
  <sheetFormatPr defaultColWidth="9.140625" defaultRowHeight="12.75"/>
  <cols>
    <col min="2" max="2" width="50.421875" style="0" customWidth="1"/>
    <col min="3" max="3" width="7.7109375" style="0" customWidth="1"/>
    <col min="4" max="4" width="19.140625" style="0" bestFit="1" customWidth="1"/>
    <col min="6" max="6" width="19.140625" style="0" customWidth="1"/>
    <col min="7" max="7" width="44.57421875" style="0" customWidth="1"/>
    <col min="9" max="9" width="18.421875" style="0" bestFit="1" customWidth="1"/>
  </cols>
  <sheetData>
    <row r="1" spans="1:7" s="23" customFormat="1" ht="15.75">
      <c r="A1" s="23" t="s">
        <v>46</v>
      </c>
      <c r="G1" s="24"/>
    </row>
    <row r="2" ht="13.5" thickBot="1"/>
    <row r="3" spans="2:9" ht="26.25" thickBot="1">
      <c r="B3" s="1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29" t="s">
        <v>59</v>
      </c>
      <c r="I3" s="27" t="s">
        <v>57</v>
      </c>
    </row>
    <row r="4" ht="13.5" thickBot="1"/>
    <row r="5" spans="1:9" ht="15.75">
      <c r="A5" t="s">
        <v>60</v>
      </c>
      <c r="B5" s="34" t="s">
        <v>0</v>
      </c>
      <c r="C5" s="32"/>
      <c r="D5" s="33"/>
      <c r="I5" s="28">
        <f>F7+F8+F9+F10+F14+F11+F12+F13+F15+F16+F17+F19</f>
        <v>0</v>
      </c>
    </row>
    <row r="6" spans="2:7" ht="12.75" customHeight="1">
      <c r="B6" s="35" t="s">
        <v>55</v>
      </c>
      <c r="C6" s="36"/>
      <c r="D6" s="36"/>
      <c r="E6" s="36"/>
      <c r="F6" s="36"/>
      <c r="G6" s="37"/>
    </row>
    <row r="7" spans="2:7" ht="12.75">
      <c r="B7" s="6" t="s">
        <v>6</v>
      </c>
      <c r="C7" s="7" t="s">
        <v>7</v>
      </c>
      <c r="D7" s="26"/>
      <c r="E7" s="8">
        <v>7.8463</v>
      </c>
      <c r="F7" s="10">
        <f>E7*D7</f>
        <v>0</v>
      </c>
      <c r="G7" s="38" t="s">
        <v>53</v>
      </c>
    </row>
    <row r="8" spans="2:7" ht="12.75">
      <c r="B8" s="6" t="s">
        <v>8</v>
      </c>
      <c r="C8" s="7" t="s">
        <v>7</v>
      </c>
      <c r="D8" s="26"/>
      <c r="E8" s="8">
        <v>7.8463</v>
      </c>
      <c r="F8" s="10">
        <f aca="true" t="shared" si="0" ref="F8:F17">D8*E8</f>
        <v>0</v>
      </c>
      <c r="G8" s="39"/>
    </row>
    <row r="9" spans="2:7" ht="12.75">
      <c r="B9" s="6" t="s">
        <v>9</v>
      </c>
      <c r="C9" s="7" t="s">
        <v>7</v>
      </c>
      <c r="D9" s="26"/>
      <c r="E9" s="11">
        <v>0.9121</v>
      </c>
      <c r="F9" s="10">
        <f t="shared" si="0"/>
        <v>0</v>
      </c>
      <c r="G9" s="9" t="s">
        <v>10</v>
      </c>
    </row>
    <row r="10" spans="2:7" ht="12.75">
      <c r="B10" s="6" t="s">
        <v>47</v>
      </c>
      <c r="C10" s="7" t="s">
        <v>7</v>
      </c>
      <c r="D10" s="26"/>
      <c r="E10" s="8">
        <v>7.8463</v>
      </c>
      <c r="F10" s="10">
        <f t="shared" si="0"/>
        <v>0</v>
      </c>
      <c r="G10" s="38" t="s">
        <v>53</v>
      </c>
    </row>
    <row r="11" spans="2:7" ht="12.75">
      <c r="B11" s="6" t="s">
        <v>50</v>
      </c>
      <c r="C11" s="7" t="s">
        <v>7</v>
      </c>
      <c r="D11" s="26"/>
      <c r="E11" s="8">
        <v>7.8463</v>
      </c>
      <c r="F11" s="10">
        <f t="shared" si="0"/>
        <v>0</v>
      </c>
      <c r="G11" s="40"/>
    </row>
    <row r="12" spans="2:7" ht="12.75">
      <c r="B12" s="6" t="s">
        <v>51</v>
      </c>
      <c r="C12" s="7" t="s">
        <v>7</v>
      </c>
      <c r="D12" s="26"/>
      <c r="E12" s="8">
        <v>7.8463</v>
      </c>
      <c r="F12" s="10">
        <f t="shared" si="0"/>
        <v>0</v>
      </c>
      <c r="G12" s="39"/>
    </row>
    <row r="13" spans="2:7" ht="12.75">
      <c r="B13" s="6" t="s">
        <v>11</v>
      </c>
      <c r="C13" s="12" t="s">
        <v>7</v>
      </c>
      <c r="D13" s="26"/>
      <c r="E13" s="8">
        <v>1.0072</v>
      </c>
      <c r="F13" s="10">
        <f t="shared" si="0"/>
        <v>0</v>
      </c>
      <c r="G13" s="9" t="s">
        <v>12</v>
      </c>
    </row>
    <row r="14" spans="2:7" ht="12.75">
      <c r="B14" s="6" t="s">
        <v>13</v>
      </c>
      <c r="C14" s="12" t="s">
        <v>7</v>
      </c>
      <c r="D14" s="26"/>
      <c r="E14" s="8">
        <v>6.8535</v>
      </c>
      <c r="F14" s="10">
        <f t="shared" si="0"/>
        <v>0</v>
      </c>
      <c r="G14" s="9" t="s">
        <v>14</v>
      </c>
    </row>
    <row r="15" spans="2:7" ht="12.75">
      <c r="B15" s="6" t="s">
        <v>15</v>
      </c>
      <c r="C15" s="12" t="s">
        <v>7</v>
      </c>
      <c r="D15" s="26"/>
      <c r="E15" s="8">
        <v>7.8463</v>
      </c>
      <c r="F15" s="10">
        <f t="shared" si="0"/>
        <v>0</v>
      </c>
      <c r="G15" s="9" t="s">
        <v>53</v>
      </c>
    </row>
    <row r="16" spans="2:7" ht="12.75">
      <c r="B16" s="6" t="s">
        <v>16</v>
      </c>
      <c r="C16" s="12" t="s">
        <v>7</v>
      </c>
      <c r="D16" s="26"/>
      <c r="E16" s="8">
        <v>6.8535</v>
      </c>
      <c r="F16" s="10">
        <f t="shared" si="0"/>
        <v>0</v>
      </c>
      <c r="G16" s="9" t="s">
        <v>14</v>
      </c>
    </row>
    <row r="17" spans="2:7" ht="12.75">
      <c r="B17" s="6" t="s">
        <v>17</v>
      </c>
      <c r="C17" s="12" t="s">
        <v>7</v>
      </c>
      <c r="D17" s="26"/>
      <c r="E17" s="8">
        <v>7.8463</v>
      </c>
      <c r="F17" s="10">
        <f t="shared" si="0"/>
        <v>0</v>
      </c>
      <c r="G17" s="9" t="s">
        <v>53</v>
      </c>
    </row>
    <row r="18" spans="2:6" ht="12.75">
      <c r="B18" s="35" t="s">
        <v>56</v>
      </c>
      <c r="C18" s="36"/>
      <c r="D18" s="36"/>
      <c r="E18" s="36"/>
      <c r="F18" s="37"/>
    </row>
    <row r="19" spans="2:6" ht="12.75">
      <c r="B19" s="13" t="s">
        <v>19</v>
      </c>
      <c r="C19" s="7" t="s">
        <v>54</v>
      </c>
      <c r="D19" s="26"/>
      <c r="E19" s="8">
        <v>1</v>
      </c>
      <c r="F19" s="14">
        <f>D19*E19</f>
        <v>0</v>
      </c>
    </row>
    <row r="20" ht="13.5" thickBot="1"/>
    <row r="21" spans="1:9" ht="15.75">
      <c r="A21" s="30" t="s">
        <v>64</v>
      </c>
      <c r="B21" s="34" t="s">
        <v>21</v>
      </c>
      <c r="C21" s="32"/>
      <c r="D21" s="33"/>
      <c r="I21" s="28">
        <f>F27+F29+F30+F31+F23+F24+F25+F26+F28+F32+F33+F35</f>
        <v>0</v>
      </c>
    </row>
    <row r="22" spans="2:7" ht="12.75" customHeight="1">
      <c r="B22" s="35" t="s">
        <v>55</v>
      </c>
      <c r="C22" s="36"/>
      <c r="D22" s="36"/>
      <c r="E22" s="36"/>
      <c r="F22" s="36"/>
      <c r="G22" s="37"/>
    </row>
    <row r="23" spans="2:7" ht="12.75">
      <c r="B23" s="6" t="s">
        <v>6</v>
      </c>
      <c r="C23" s="7" t="s">
        <v>7</v>
      </c>
      <c r="D23" s="26"/>
      <c r="E23" s="8">
        <v>2.3754</v>
      </c>
      <c r="F23" s="10">
        <f>E23*D23</f>
        <v>0</v>
      </c>
      <c r="G23" s="41" t="s">
        <v>53</v>
      </c>
    </row>
    <row r="24" spans="2:7" ht="12.75">
      <c r="B24" s="6" t="s">
        <v>8</v>
      </c>
      <c r="C24" s="7" t="s">
        <v>7</v>
      </c>
      <c r="D24" s="26"/>
      <c r="E24" s="8">
        <v>2.3754</v>
      </c>
      <c r="F24" s="10">
        <f aca="true" t="shared" si="1" ref="F24:F33">E24*D24</f>
        <v>0</v>
      </c>
      <c r="G24" s="42"/>
    </row>
    <row r="25" spans="2:7" ht="12.75">
      <c r="B25" s="6" t="s">
        <v>48</v>
      </c>
      <c r="C25" s="7" t="s">
        <v>7</v>
      </c>
      <c r="D25" s="26"/>
      <c r="E25" s="8">
        <v>2.3754</v>
      </c>
      <c r="F25" s="10">
        <f t="shared" si="1"/>
        <v>0</v>
      </c>
      <c r="G25" s="42"/>
    </row>
    <row r="26" spans="2:7" ht="12.75">
      <c r="B26" s="6" t="s">
        <v>49</v>
      </c>
      <c r="C26" s="7" t="s">
        <v>7</v>
      </c>
      <c r="D26" s="26"/>
      <c r="E26" s="8">
        <v>2.3754</v>
      </c>
      <c r="F26" s="10">
        <f t="shared" si="1"/>
        <v>0</v>
      </c>
      <c r="G26" s="42"/>
    </row>
    <row r="27" spans="2:7" ht="12.75">
      <c r="B27" s="6" t="s">
        <v>52</v>
      </c>
      <c r="C27" s="7" t="s">
        <v>7</v>
      </c>
      <c r="D27" s="26"/>
      <c r="E27" s="8">
        <v>2.3754</v>
      </c>
      <c r="F27" s="10">
        <f t="shared" si="1"/>
        <v>0</v>
      </c>
      <c r="G27" s="43"/>
    </row>
    <row r="28" spans="2:7" ht="12.75">
      <c r="B28" s="6" t="s">
        <v>11</v>
      </c>
      <c r="C28" s="12" t="s">
        <v>7</v>
      </c>
      <c r="D28" s="26"/>
      <c r="E28" s="8">
        <v>1.5739</v>
      </c>
      <c r="F28" s="10">
        <f t="shared" si="1"/>
        <v>0</v>
      </c>
      <c r="G28" s="41" t="s">
        <v>12</v>
      </c>
    </row>
    <row r="29" spans="2:7" ht="12.75">
      <c r="B29" s="6" t="s">
        <v>22</v>
      </c>
      <c r="C29" s="12" t="s">
        <v>7</v>
      </c>
      <c r="D29" s="26"/>
      <c r="E29" s="8">
        <v>1.5739</v>
      </c>
      <c r="F29" s="10">
        <f t="shared" si="1"/>
        <v>0</v>
      </c>
      <c r="G29" s="42"/>
    </row>
    <row r="30" spans="2:7" ht="12.75">
      <c r="B30" s="6" t="s">
        <v>23</v>
      </c>
      <c r="C30" s="12" t="s">
        <v>7</v>
      </c>
      <c r="D30" s="26"/>
      <c r="E30" s="8">
        <v>1.5739</v>
      </c>
      <c r="F30" s="10">
        <f t="shared" si="1"/>
        <v>0</v>
      </c>
      <c r="G30" s="43"/>
    </row>
    <row r="31" spans="2:7" ht="12.75">
      <c r="B31" s="6" t="s">
        <v>24</v>
      </c>
      <c r="C31" s="12" t="s">
        <v>7</v>
      </c>
      <c r="D31" s="26"/>
      <c r="E31" s="8">
        <v>2.3754</v>
      </c>
      <c r="F31" s="10">
        <f t="shared" si="1"/>
        <v>0</v>
      </c>
      <c r="G31" s="9" t="s">
        <v>53</v>
      </c>
    </row>
    <row r="32" spans="2:7" ht="12.75">
      <c r="B32" s="6" t="s">
        <v>16</v>
      </c>
      <c r="C32" s="12" t="s">
        <v>7</v>
      </c>
      <c r="D32" s="26"/>
      <c r="E32" s="8">
        <v>0.8082</v>
      </c>
      <c r="F32" s="10">
        <f t="shared" si="1"/>
        <v>0</v>
      </c>
      <c r="G32" s="9" t="s">
        <v>25</v>
      </c>
    </row>
    <row r="33" spans="2:7" ht="12.75">
      <c r="B33" s="21" t="s">
        <v>17</v>
      </c>
      <c r="C33" s="22" t="s">
        <v>7</v>
      </c>
      <c r="D33" s="26"/>
      <c r="E33" s="8">
        <v>2.3754</v>
      </c>
      <c r="F33" s="10">
        <f t="shared" si="1"/>
        <v>0</v>
      </c>
      <c r="G33" s="8" t="s">
        <v>53</v>
      </c>
    </row>
    <row r="34" spans="2:6" ht="12.75">
      <c r="B34" s="35" t="s">
        <v>56</v>
      </c>
      <c r="C34" s="36"/>
      <c r="D34" s="36"/>
      <c r="E34" s="36"/>
      <c r="F34" s="37"/>
    </row>
    <row r="35" spans="2:6" ht="12.75">
      <c r="B35" s="13" t="s">
        <v>19</v>
      </c>
      <c r="C35" s="7" t="s">
        <v>54</v>
      </c>
      <c r="D35" s="26"/>
      <c r="E35" s="8">
        <v>1</v>
      </c>
      <c r="F35" s="14">
        <f>D35*E35</f>
        <v>0</v>
      </c>
    </row>
    <row r="36" ht="13.5" thickBot="1"/>
    <row r="37" spans="1:9" ht="15.75">
      <c r="A37" s="30" t="s">
        <v>63</v>
      </c>
      <c r="B37" s="34" t="s">
        <v>26</v>
      </c>
      <c r="C37" s="32"/>
      <c r="D37" s="33"/>
      <c r="I37" s="28">
        <f>F39+F47+F48+F49+F50+F40+F46+F52+F45+F41+F42+F43+F44</f>
        <v>0</v>
      </c>
    </row>
    <row r="38" spans="2:7" ht="12.75" customHeight="1">
      <c r="B38" s="35" t="s">
        <v>55</v>
      </c>
      <c r="C38" s="36"/>
      <c r="D38" s="36"/>
      <c r="E38" s="36"/>
      <c r="F38" s="36"/>
      <c r="G38" s="37"/>
    </row>
    <row r="39" spans="2:9" ht="12.75">
      <c r="B39" s="6" t="s">
        <v>27</v>
      </c>
      <c r="C39" s="7" t="s">
        <v>7</v>
      </c>
      <c r="D39" s="26"/>
      <c r="E39" s="8">
        <v>8.1623</v>
      </c>
      <c r="F39" s="10">
        <f>E39*D39</f>
        <v>0</v>
      </c>
      <c r="G39" s="41" t="s">
        <v>53</v>
      </c>
      <c r="I39" s="28"/>
    </row>
    <row r="40" spans="2:7" ht="12.75">
      <c r="B40" s="6" t="s">
        <v>8</v>
      </c>
      <c r="C40" s="7" t="s">
        <v>7</v>
      </c>
      <c r="D40" s="26"/>
      <c r="E40" s="8">
        <v>8.1623</v>
      </c>
      <c r="F40" s="10">
        <f aca="true" t="shared" si="2" ref="F40:F50">E40*D40</f>
        <v>0</v>
      </c>
      <c r="G40" s="43"/>
    </row>
    <row r="41" spans="2:7" ht="25.5">
      <c r="B41" s="6" t="s">
        <v>9</v>
      </c>
      <c r="C41" s="7" t="s">
        <v>7</v>
      </c>
      <c r="D41" s="26"/>
      <c r="E41" s="8">
        <v>1.4821</v>
      </c>
      <c r="F41" s="10">
        <f t="shared" si="2"/>
        <v>0</v>
      </c>
      <c r="G41" s="6" t="s">
        <v>28</v>
      </c>
    </row>
    <row r="42" spans="2:7" ht="12.75">
      <c r="B42" s="6" t="s">
        <v>48</v>
      </c>
      <c r="C42" s="7" t="s">
        <v>7</v>
      </c>
      <c r="D42" s="26"/>
      <c r="E42" s="8">
        <v>8.1623</v>
      </c>
      <c r="F42" s="10">
        <f t="shared" si="2"/>
        <v>0</v>
      </c>
      <c r="G42" s="41" t="s">
        <v>53</v>
      </c>
    </row>
    <row r="43" spans="2:7" ht="12.75">
      <c r="B43" s="6" t="s">
        <v>49</v>
      </c>
      <c r="C43" s="7" t="s">
        <v>7</v>
      </c>
      <c r="D43" s="26"/>
      <c r="E43" s="8">
        <v>8.1623</v>
      </c>
      <c r="F43" s="10">
        <f t="shared" si="2"/>
        <v>0</v>
      </c>
      <c r="G43" s="42"/>
    </row>
    <row r="44" spans="2:7" ht="12.75">
      <c r="B44" s="6" t="s">
        <v>52</v>
      </c>
      <c r="C44" s="7" t="s">
        <v>7</v>
      </c>
      <c r="D44" s="26"/>
      <c r="E44" s="8">
        <v>8.1623</v>
      </c>
      <c r="F44" s="10">
        <f t="shared" si="2"/>
        <v>0</v>
      </c>
      <c r="G44" s="42"/>
    </row>
    <row r="45" spans="2:7" ht="12.75">
      <c r="B45" s="6" t="s">
        <v>24</v>
      </c>
      <c r="C45" s="12" t="s">
        <v>7</v>
      </c>
      <c r="D45" s="26"/>
      <c r="E45" s="8">
        <v>8.1623</v>
      </c>
      <c r="F45" s="10">
        <f t="shared" si="2"/>
        <v>0</v>
      </c>
      <c r="G45" s="43"/>
    </row>
    <row r="46" spans="2:7" ht="12.75">
      <c r="B46" s="6" t="s">
        <v>29</v>
      </c>
      <c r="C46" s="12" t="s">
        <v>7</v>
      </c>
      <c r="D46" s="26"/>
      <c r="E46" s="8">
        <v>4.2633</v>
      </c>
      <c r="F46" s="10">
        <f t="shared" si="2"/>
        <v>0</v>
      </c>
      <c r="G46" s="41" t="s">
        <v>25</v>
      </c>
    </row>
    <row r="47" spans="2:7" ht="12.75">
      <c r="B47" s="6" t="s">
        <v>30</v>
      </c>
      <c r="C47" s="12" t="s">
        <v>7</v>
      </c>
      <c r="D47" s="26"/>
      <c r="E47" s="8">
        <v>4.2633</v>
      </c>
      <c r="F47" s="10">
        <f t="shared" si="2"/>
        <v>0</v>
      </c>
      <c r="G47" s="42"/>
    </row>
    <row r="48" spans="2:7" ht="12.75">
      <c r="B48" s="6" t="s">
        <v>16</v>
      </c>
      <c r="C48" s="12" t="s">
        <v>7</v>
      </c>
      <c r="D48" s="26"/>
      <c r="E48" s="8">
        <v>4.2633</v>
      </c>
      <c r="F48" s="10">
        <f t="shared" si="2"/>
        <v>0</v>
      </c>
      <c r="G48" s="43"/>
    </row>
    <row r="49" spans="2:7" ht="12.75">
      <c r="B49" s="6" t="s">
        <v>11</v>
      </c>
      <c r="C49" s="12" t="s">
        <v>7</v>
      </c>
      <c r="D49" s="26"/>
      <c r="E49" s="8">
        <v>3.8998</v>
      </c>
      <c r="F49" s="10">
        <f t="shared" si="2"/>
        <v>0</v>
      </c>
      <c r="G49" s="9" t="s">
        <v>31</v>
      </c>
    </row>
    <row r="50" spans="2:7" ht="12.75">
      <c r="B50" s="8" t="s">
        <v>17</v>
      </c>
      <c r="C50" s="7" t="s">
        <v>7</v>
      </c>
      <c r="D50" s="26"/>
      <c r="E50" s="8">
        <v>8.1623</v>
      </c>
      <c r="F50" s="10">
        <f t="shared" si="2"/>
        <v>0</v>
      </c>
      <c r="G50" s="8" t="s">
        <v>53</v>
      </c>
    </row>
    <row r="51" spans="2:6" ht="12.75">
      <c r="B51" s="35" t="s">
        <v>56</v>
      </c>
      <c r="C51" s="36"/>
      <c r="D51" s="36"/>
      <c r="E51" s="36"/>
      <c r="F51" s="37"/>
    </row>
    <row r="52" spans="2:6" ht="12.75">
      <c r="B52" s="13" t="s">
        <v>19</v>
      </c>
      <c r="C52" s="7" t="s">
        <v>54</v>
      </c>
      <c r="D52" s="26"/>
      <c r="E52" s="8">
        <v>1</v>
      </c>
      <c r="F52" s="14">
        <f>D52*E52</f>
        <v>0</v>
      </c>
    </row>
    <row r="53" ht="13.5" thickBot="1"/>
    <row r="54" spans="1:9" ht="15.75">
      <c r="A54" s="30" t="s">
        <v>62</v>
      </c>
      <c r="B54" s="34" t="s">
        <v>32</v>
      </c>
      <c r="C54" s="32"/>
      <c r="D54" s="33"/>
      <c r="I54" s="28">
        <f>F60+F61+F62+F63+F64+F66+F56+F57+F58+F59+F65+F67+F68+F69+F70+F72</f>
        <v>0</v>
      </c>
    </row>
    <row r="55" spans="2:7" ht="12.75" customHeight="1">
      <c r="B55" s="35" t="s">
        <v>55</v>
      </c>
      <c r="C55" s="36"/>
      <c r="D55" s="36"/>
      <c r="E55" s="36"/>
      <c r="F55" s="36"/>
      <c r="G55" s="37"/>
    </row>
    <row r="56" spans="2:7" ht="12.75">
      <c r="B56" s="6" t="s">
        <v>27</v>
      </c>
      <c r="C56" s="7" t="s">
        <v>7</v>
      </c>
      <c r="D56" s="26"/>
      <c r="E56" s="8">
        <v>18.2855</v>
      </c>
      <c r="F56" s="10">
        <f>E56*D56</f>
        <v>0</v>
      </c>
      <c r="G56" s="41" t="s">
        <v>58</v>
      </c>
    </row>
    <row r="57" spans="2:7" ht="12.75">
      <c r="B57" s="6" t="s">
        <v>8</v>
      </c>
      <c r="C57" s="7" t="s">
        <v>7</v>
      </c>
      <c r="D57" s="26"/>
      <c r="E57" s="8">
        <v>18.2855</v>
      </c>
      <c r="F57" s="10">
        <f aca="true" t="shared" si="3" ref="F57:F70">E57*D57</f>
        <v>0</v>
      </c>
      <c r="G57" s="43"/>
    </row>
    <row r="58" spans="2:7" ht="25.5">
      <c r="B58" s="6" t="s">
        <v>9</v>
      </c>
      <c r="C58" s="7" t="s">
        <v>7</v>
      </c>
      <c r="D58" s="26"/>
      <c r="E58" s="11">
        <v>0.9526</v>
      </c>
      <c r="F58" s="10">
        <f t="shared" si="3"/>
        <v>0</v>
      </c>
      <c r="G58" s="6" t="s">
        <v>33</v>
      </c>
    </row>
    <row r="59" spans="2:7" ht="12.75">
      <c r="B59" s="6" t="s">
        <v>48</v>
      </c>
      <c r="C59" s="7" t="s">
        <v>7</v>
      </c>
      <c r="D59" s="26"/>
      <c r="E59" s="11">
        <v>12.7332</v>
      </c>
      <c r="F59" s="10">
        <f t="shared" si="3"/>
        <v>0</v>
      </c>
      <c r="G59" s="41" t="s">
        <v>53</v>
      </c>
    </row>
    <row r="60" spans="2:7" ht="12.75">
      <c r="B60" s="6" t="s">
        <v>49</v>
      </c>
      <c r="C60" s="7" t="s">
        <v>7</v>
      </c>
      <c r="D60" s="26"/>
      <c r="E60" s="11">
        <v>12.7332</v>
      </c>
      <c r="F60" s="10">
        <f t="shared" si="3"/>
        <v>0</v>
      </c>
      <c r="G60" s="42"/>
    </row>
    <row r="61" spans="2:7" ht="12.75">
      <c r="B61" s="6" t="s">
        <v>52</v>
      </c>
      <c r="C61" s="7" t="s">
        <v>7</v>
      </c>
      <c r="D61" s="26"/>
      <c r="E61" s="11">
        <v>12.7332</v>
      </c>
      <c r="F61" s="10">
        <f t="shared" si="3"/>
        <v>0</v>
      </c>
      <c r="G61" s="43"/>
    </row>
    <row r="62" spans="2:9" ht="12.75">
      <c r="B62" s="6" t="s">
        <v>34</v>
      </c>
      <c r="C62" s="7" t="s">
        <v>7</v>
      </c>
      <c r="D62" s="26"/>
      <c r="E62" s="11">
        <v>4.9197</v>
      </c>
      <c r="F62" s="10">
        <f t="shared" si="3"/>
        <v>0</v>
      </c>
      <c r="G62" s="9" t="s">
        <v>35</v>
      </c>
      <c r="I62" s="28"/>
    </row>
    <row r="63" spans="2:9" ht="12.75">
      <c r="B63" s="6" t="s">
        <v>24</v>
      </c>
      <c r="C63" s="12" t="s">
        <v>7</v>
      </c>
      <c r="D63" s="26"/>
      <c r="E63" s="11">
        <v>12.7332</v>
      </c>
      <c r="F63" s="10">
        <f t="shared" si="3"/>
        <v>0</v>
      </c>
      <c r="G63" s="9" t="s">
        <v>53</v>
      </c>
      <c r="I63" s="28"/>
    </row>
    <row r="64" spans="2:7" ht="12.75">
      <c r="B64" s="6" t="s">
        <v>16</v>
      </c>
      <c r="C64" s="12" t="s">
        <v>7</v>
      </c>
      <c r="D64" s="26"/>
      <c r="E64" s="11">
        <v>13.3334</v>
      </c>
      <c r="F64" s="10">
        <f t="shared" si="3"/>
        <v>0</v>
      </c>
      <c r="G64" s="9" t="s">
        <v>36</v>
      </c>
    </row>
    <row r="65" spans="2:7" ht="12.75">
      <c r="B65" s="6" t="s">
        <v>13</v>
      </c>
      <c r="C65" s="12" t="s">
        <v>7</v>
      </c>
      <c r="D65" s="26"/>
      <c r="E65" s="11">
        <v>7.78902</v>
      </c>
      <c r="F65" s="10">
        <f t="shared" si="3"/>
        <v>0</v>
      </c>
      <c r="G65" s="41" t="s">
        <v>37</v>
      </c>
    </row>
    <row r="66" spans="2:7" ht="12.75">
      <c r="B66" s="6" t="s">
        <v>29</v>
      </c>
      <c r="C66" s="12" t="s">
        <v>7</v>
      </c>
      <c r="D66" s="26"/>
      <c r="E66" s="11">
        <v>7.78902</v>
      </c>
      <c r="F66" s="10">
        <f t="shared" si="3"/>
        <v>0</v>
      </c>
      <c r="G66" s="43"/>
    </row>
    <row r="67" spans="2:7" ht="12.75">
      <c r="B67" s="6" t="s">
        <v>11</v>
      </c>
      <c r="C67" s="12" t="s">
        <v>7</v>
      </c>
      <c r="D67" s="26"/>
      <c r="E67" s="11">
        <v>4.9162</v>
      </c>
      <c r="F67" s="10">
        <f t="shared" si="3"/>
        <v>0</v>
      </c>
      <c r="G67" s="9" t="s">
        <v>35</v>
      </c>
    </row>
    <row r="68" spans="2:7" ht="12.75">
      <c r="B68" s="6" t="s">
        <v>38</v>
      </c>
      <c r="C68" s="12" t="s">
        <v>7</v>
      </c>
      <c r="D68" s="26"/>
      <c r="E68" s="8">
        <v>7.78902</v>
      </c>
      <c r="F68" s="10">
        <f t="shared" si="3"/>
        <v>0</v>
      </c>
      <c r="G68" s="9" t="s">
        <v>37</v>
      </c>
    </row>
    <row r="69" spans="2:7" ht="12.75">
      <c r="B69" s="8" t="s">
        <v>17</v>
      </c>
      <c r="C69" s="7" t="s">
        <v>7</v>
      </c>
      <c r="D69" s="26"/>
      <c r="E69" s="8">
        <v>12.7332</v>
      </c>
      <c r="F69" s="10">
        <f t="shared" si="3"/>
        <v>0</v>
      </c>
      <c r="G69" s="8" t="s">
        <v>53</v>
      </c>
    </row>
    <row r="70" spans="2:7" ht="12.75">
      <c r="B70" s="6" t="s">
        <v>39</v>
      </c>
      <c r="C70" s="12" t="s">
        <v>7</v>
      </c>
      <c r="D70" s="26"/>
      <c r="E70" s="8">
        <v>4.9197</v>
      </c>
      <c r="F70" s="10">
        <f t="shared" si="3"/>
        <v>0</v>
      </c>
      <c r="G70" s="9" t="s">
        <v>35</v>
      </c>
    </row>
    <row r="71" spans="2:6" ht="12.75">
      <c r="B71" s="35" t="s">
        <v>56</v>
      </c>
      <c r="C71" s="36"/>
      <c r="D71" s="36"/>
      <c r="E71" s="36"/>
      <c r="F71" s="37"/>
    </row>
    <row r="72" spans="2:6" ht="12.75">
      <c r="B72" s="13" t="s">
        <v>19</v>
      </c>
      <c r="C72" s="7" t="s">
        <v>54</v>
      </c>
      <c r="D72" s="26"/>
      <c r="E72" s="8">
        <v>1</v>
      </c>
      <c r="F72" s="14">
        <f>D72*E72</f>
        <v>0</v>
      </c>
    </row>
    <row r="73" ht="13.5" thickBot="1"/>
    <row r="74" spans="1:9" ht="15.75">
      <c r="A74" s="30" t="s">
        <v>61</v>
      </c>
      <c r="B74" s="31" t="s">
        <v>40</v>
      </c>
      <c r="C74" s="32"/>
      <c r="D74" s="33"/>
      <c r="I74" s="28">
        <f>F84+F85+F86+F76+F88+F77+F78+F79+F80+F81+F82+F83</f>
        <v>0</v>
      </c>
    </row>
    <row r="75" spans="2:7" ht="12.75" customHeight="1">
      <c r="B75" s="35" t="s">
        <v>55</v>
      </c>
      <c r="C75" s="36"/>
      <c r="D75" s="36"/>
      <c r="E75" s="36"/>
      <c r="F75" s="36"/>
      <c r="G75" s="37"/>
    </row>
    <row r="76" spans="2:7" ht="12.75">
      <c r="B76" s="6" t="s">
        <v>6</v>
      </c>
      <c r="C76" s="7" t="s">
        <v>7</v>
      </c>
      <c r="D76" s="26"/>
      <c r="E76" s="8">
        <v>5.9034</v>
      </c>
      <c r="F76" s="10">
        <f>E76*D76</f>
        <v>0</v>
      </c>
      <c r="G76" s="41" t="s">
        <v>53</v>
      </c>
    </row>
    <row r="77" spans="2:9" ht="12.75">
      <c r="B77" s="6" t="s">
        <v>8</v>
      </c>
      <c r="C77" s="7" t="s">
        <v>7</v>
      </c>
      <c r="D77" s="26"/>
      <c r="E77" s="8">
        <v>5.9034</v>
      </c>
      <c r="F77" s="10">
        <f>D77*E77</f>
        <v>0</v>
      </c>
      <c r="G77" s="43"/>
      <c r="I77" s="28"/>
    </row>
    <row r="78" spans="2:7" ht="12.75">
      <c r="B78" s="6" t="s">
        <v>9</v>
      </c>
      <c r="C78" s="7" t="s">
        <v>7</v>
      </c>
      <c r="D78" s="26"/>
      <c r="E78" s="8">
        <v>3.7455</v>
      </c>
      <c r="F78" s="10">
        <f>D78*E78</f>
        <v>0</v>
      </c>
      <c r="G78" s="9" t="s">
        <v>41</v>
      </c>
    </row>
    <row r="79" spans="2:7" ht="12.75">
      <c r="B79" s="6" t="s">
        <v>48</v>
      </c>
      <c r="C79" s="7" t="s">
        <v>7</v>
      </c>
      <c r="D79" s="26"/>
      <c r="E79" s="8">
        <v>5.9034</v>
      </c>
      <c r="F79" s="10">
        <f>D79*E79</f>
        <v>0</v>
      </c>
      <c r="G79" s="41" t="s">
        <v>53</v>
      </c>
    </row>
    <row r="80" spans="2:7" ht="12.75">
      <c r="B80" s="6" t="s">
        <v>49</v>
      </c>
      <c r="C80" s="7" t="s">
        <v>7</v>
      </c>
      <c r="D80" s="26"/>
      <c r="E80" s="8">
        <v>5.9034</v>
      </c>
      <c r="F80" s="10">
        <f>D80*E80</f>
        <v>0</v>
      </c>
      <c r="G80" s="42"/>
    </row>
    <row r="81" spans="2:7" ht="12.75">
      <c r="B81" s="6" t="s">
        <v>52</v>
      </c>
      <c r="C81" s="7" t="s">
        <v>7</v>
      </c>
      <c r="D81" s="26"/>
      <c r="E81" s="8">
        <v>5.9034</v>
      </c>
      <c r="F81" s="10">
        <f>D81*E81</f>
        <v>0</v>
      </c>
      <c r="G81" s="42"/>
    </row>
    <row r="82" spans="2:7" ht="12.75">
      <c r="B82" s="6" t="s">
        <v>42</v>
      </c>
      <c r="C82" s="12" t="s">
        <v>7</v>
      </c>
      <c r="D82" s="26"/>
      <c r="E82" s="8">
        <v>5.9034</v>
      </c>
      <c r="F82" s="10">
        <f>D82*E82</f>
        <v>0</v>
      </c>
      <c r="G82" s="42"/>
    </row>
    <row r="83" spans="2:7" ht="12.75">
      <c r="B83" s="6" t="s">
        <v>16</v>
      </c>
      <c r="C83" s="12" t="s">
        <v>7</v>
      </c>
      <c r="D83" s="26"/>
      <c r="E83" s="8">
        <v>5.9034</v>
      </c>
      <c r="F83" s="10">
        <f>D83*E83</f>
        <v>0</v>
      </c>
      <c r="G83" s="43"/>
    </row>
    <row r="84" spans="2:7" ht="12.75">
      <c r="B84" s="6" t="s">
        <v>43</v>
      </c>
      <c r="C84" s="12" t="s">
        <v>7</v>
      </c>
      <c r="D84" s="26"/>
      <c r="E84" s="11">
        <v>4.5918</v>
      </c>
      <c r="F84" s="10">
        <f>D84*E84</f>
        <v>0</v>
      </c>
      <c r="G84" s="9" t="s">
        <v>44</v>
      </c>
    </row>
    <row r="85" spans="2:7" ht="12.75">
      <c r="B85" s="21" t="s">
        <v>45</v>
      </c>
      <c r="C85" s="22" t="s">
        <v>7</v>
      </c>
      <c r="D85" s="26"/>
      <c r="E85" s="11">
        <v>5.9034</v>
      </c>
      <c r="F85" s="14">
        <f>D85*E85</f>
        <v>0</v>
      </c>
      <c r="G85" s="44" t="s">
        <v>53</v>
      </c>
    </row>
    <row r="86" spans="2:7" ht="12.75">
      <c r="B86" s="6" t="s">
        <v>17</v>
      </c>
      <c r="C86" s="12" t="s">
        <v>7</v>
      </c>
      <c r="D86" s="26"/>
      <c r="E86" s="8">
        <v>5.9034</v>
      </c>
      <c r="F86" s="10">
        <f>D86*E86</f>
        <v>0</v>
      </c>
      <c r="G86" s="45"/>
    </row>
    <row r="87" spans="2:6" ht="12.75">
      <c r="B87" s="35" t="s">
        <v>56</v>
      </c>
      <c r="C87" s="36"/>
      <c r="D87" s="36"/>
      <c r="E87" s="36"/>
      <c r="F87" s="37"/>
    </row>
    <row r="88" spans="2:6" ht="12.75">
      <c r="B88" s="13" t="s">
        <v>19</v>
      </c>
      <c r="C88" s="7" t="s">
        <v>54</v>
      </c>
      <c r="D88" s="26"/>
      <c r="E88" s="8">
        <v>1</v>
      </c>
      <c r="F88" s="14">
        <f>D88*E88</f>
        <v>0</v>
      </c>
    </row>
    <row r="89" ht="13.5" thickBot="1"/>
    <row r="90" spans="2:9" ht="12.75">
      <c r="B90" s="15" t="s">
        <v>20</v>
      </c>
      <c r="C90" s="16"/>
      <c r="D90" s="16"/>
      <c r="E90" s="16"/>
      <c r="F90" s="17">
        <f>SUM(F7:F88)</f>
        <v>0</v>
      </c>
      <c r="I90" s="28">
        <f>I5+I21+I37+I54+I74</f>
        <v>0</v>
      </c>
    </row>
    <row r="91" spans="2:6" ht="13.5" thickBot="1">
      <c r="B91" s="18" t="s">
        <v>18</v>
      </c>
      <c r="C91" s="19"/>
      <c r="D91" s="19"/>
      <c r="E91" s="25">
        <v>0.21</v>
      </c>
      <c r="F91" s="20">
        <f>F90*1.21</f>
        <v>0</v>
      </c>
    </row>
  </sheetData>
  <sheetProtection algorithmName="SHA-512" hashValue="VuJg1b0LRrgX6bzD6Bw43Js3WTIaiukjeRpFTbesbj8Ypmmz07cSNmz8yJ/FC20fgqBmRA8R2Qi/uVdU3JLPOQ==" saltValue="2odctA2BoJtMN16SdmTlpA==" spinCount="100000" sheet="1" objects="1" scenarios="1"/>
  <mergeCells count="23">
    <mergeCell ref="B87:F87"/>
    <mergeCell ref="G23:G27"/>
    <mergeCell ref="G28:G30"/>
    <mergeCell ref="G39:G40"/>
    <mergeCell ref="G42:G45"/>
    <mergeCell ref="G46:G48"/>
    <mergeCell ref="G56:G57"/>
    <mergeCell ref="G59:G61"/>
    <mergeCell ref="G65:G66"/>
    <mergeCell ref="G76:G77"/>
    <mergeCell ref="G79:G83"/>
    <mergeCell ref="G85:G86"/>
    <mergeCell ref="B34:F34"/>
    <mergeCell ref="B6:G6"/>
    <mergeCell ref="B22:G22"/>
    <mergeCell ref="B38:G38"/>
    <mergeCell ref="B55:G55"/>
    <mergeCell ref="B75:G75"/>
    <mergeCell ref="B51:F51"/>
    <mergeCell ref="B71:F71"/>
    <mergeCell ref="G7:G8"/>
    <mergeCell ref="G10:G12"/>
    <mergeCell ref="B18:F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2"/>
  <headerFooter>
    <oddHeader>&amp;C&amp;G</oddHeader>
    <oddFooter>&amp;CStránka &amp;P z &amp;N</oddFooter>
  </headerFooter>
  <rowBreaks count="5" manualBreakCount="5">
    <brk id="4" min="1" max="16383" man="1"/>
    <brk id="20" min="1" max="16383" man="1"/>
    <brk id="36" min="1" max="16383" man="1"/>
    <brk id="53" min="1" max="16383" man="1"/>
    <brk id="73" min="1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Joneš Jan Ing.</dc:creator>
  <cp:keywords/>
  <dc:description/>
  <cp:lastModifiedBy>Joneš Jan Ing.</cp:lastModifiedBy>
  <dcterms:created xsi:type="dcterms:W3CDTF">2024-04-09T06:05:21Z</dcterms:created>
  <dcterms:modified xsi:type="dcterms:W3CDTF">2024-06-11T11:12:43Z</dcterms:modified>
  <cp:category/>
  <cp:version/>
  <cp:contentType/>
  <cp:contentStatus/>
</cp:coreProperties>
</file>