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580" activeTab="0"/>
  </bookViews>
  <sheets>
    <sheet name="V. část (severozápad)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<sst xmlns="http://schemas.openxmlformats.org/spreadsheetml/2006/main" count="92" uniqueCount="44">
  <si>
    <t>Průzkumy a plán péče PR Kamenná trouba</t>
  </si>
  <si>
    <t>Položka</t>
  </si>
  <si>
    <t>T.j.</t>
  </si>
  <si>
    <t>cena Kč/t.j.
(bez DPH)</t>
  </si>
  <si>
    <t>počet t.j</t>
  </si>
  <si>
    <t>cena celkem 
(bez DPH)</t>
  </si>
  <si>
    <r>
      <t>Inventarizační průzkum - vegetace</t>
    </r>
    <r>
      <rPr>
        <sz val="10"/>
        <color rgb="FFFF0000"/>
        <rFont val="Arial"/>
        <family val="2"/>
      </rPr>
      <t xml:space="preserve"> </t>
    </r>
  </si>
  <si>
    <t>ha</t>
  </si>
  <si>
    <t>Inventarizační průzkum - cévnaté rostliny</t>
  </si>
  <si>
    <t>Inventarizační průzkum - mechy</t>
  </si>
  <si>
    <t>vybrané plochy  (dílčí plochy 8, 10, 13, 31 souč.plánu péče)</t>
  </si>
  <si>
    <t>Inventarizační průzkum - korýši (se zaměřením na raka)</t>
  </si>
  <si>
    <t>vodní plochy</t>
  </si>
  <si>
    <t>Inventarizační průzkum - vážky</t>
  </si>
  <si>
    <t>Inventarizační průzkum - motýli</t>
  </si>
  <si>
    <t>plochy mimo vodní plochy</t>
  </si>
  <si>
    <t>Inventarizační průzkum - vodní brouci</t>
  </si>
  <si>
    <t>Inventarizační průzkum - ptáci</t>
  </si>
  <si>
    <t>Celkem včetně DPH</t>
  </si>
  <si>
    <r>
      <rPr>
        <sz val="10"/>
        <color rgb="FF000000"/>
        <rFont val="Arial"/>
        <family val="2"/>
      </rPr>
      <t>Zpracování plánu péče vč. změny</t>
    </r>
  </si>
  <si>
    <t>celkem bez DPH</t>
  </si>
  <si>
    <t xml:space="preserve">Průzkumy (jen obojživelníci) a plán péče (jen rybník Markus) PR Hroznětínská louka a olšina </t>
  </si>
  <si>
    <t>jen rybník Markus</t>
  </si>
  <si>
    <t>Průzkumy a plán péče PP Kamenický rybník</t>
  </si>
  <si>
    <t>Inventarizační průzkum - brouci</t>
  </si>
  <si>
    <t>Příloha č. 3: Položkový rozpočet</t>
  </si>
  <si>
    <t xml:space="preserve">poznámka k počtu t.j </t>
  </si>
  <si>
    <t>kontrolní mezisoučet</t>
  </si>
  <si>
    <r>
      <t>Inventarizační průzkum - obojživelníci</t>
    </r>
    <r>
      <rPr>
        <sz val="10"/>
        <color rgb="FFFF0000"/>
        <rFont val="Arial"/>
        <family val="2"/>
      </rPr>
      <t xml:space="preserve"> (první sezóna)</t>
    </r>
  </si>
  <si>
    <r>
      <t>Inventarizační průzkum - obojživelníci</t>
    </r>
    <r>
      <rPr>
        <sz val="10"/>
        <color rgb="FFFF0000"/>
        <rFont val="Arial"/>
        <family val="2"/>
      </rPr>
      <t xml:space="preserve"> (druhá sezóna)</t>
    </r>
  </si>
  <si>
    <r>
      <t>Inventarizační průzkum - obojživelníci</t>
    </r>
    <r>
      <rPr>
        <sz val="10"/>
        <color rgb="FFFF0000"/>
        <rFont val="Arial"/>
        <family val="2"/>
      </rPr>
      <t xml:space="preserve"> (třetí sezóna)</t>
    </r>
  </si>
  <si>
    <t>ks</t>
  </si>
  <si>
    <t>celá plocha ZCHÚ dle DRUSOP</t>
  </si>
  <si>
    <t>objekt 01</t>
  </si>
  <si>
    <t>objekt 02</t>
  </si>
  <si>
    <t>objekt 03</t>
  </si>
  <si>
    <r>
      <t>Inventarizační průzkum</t>
    </r>
    <r>
      <rPr>
        <sz val="9"/>
        <color rgb="FF000000"/>
        <rFont val="Arial"/>
        <family val="2"/>
      </rPr>
      <t xml:space="preserve"> - včetně zpracování výsledků dle příl. 1 - do zpráv (texty, tabulky, mapy, GIS data) a se záznamem dat do NDOP</t>
    </r>
  </si>
  <si>
    <r>
      <t>Plán péče</t>
    </r>
    <r>
      <rPr>
        <sz val="9"/>
        <color rgb="FF000000"/>
        <rFont val="Arial"/>
        <family val="2"/>
      </rPr>
      <t xml:space="preserve"> - návrh s výstupy dle přílohy 1 včetně GIS dat atd., včetně prezentací na seminářích</t>
    </r>
  </si>
  <si>
    <r>
      <t>Inventarizační průzkum - vegetace</t>
    </r>
    <r>
      <rPr>
        <sz val="10"/>
        <color rgb="FFFF0000"/>
        <rFont val="Arial"/>
        <family val="2"/>
      </rPr>
      <t xml:space="preserve"> (sezóna bez letnění rybníka)</t>
    </r>
  </si>
  <si>
    <r>
      <t>Inventarizační průzkum - vegetace</t>
    </r>
    <r>
      <rPr>
        <sz val="10"/>
        <color rgb="FFFF0000"/>
        <rFont val="Arial"/>
        <family val="2"/>
      </rPr>
      <t xml:space="preserve"> (sezóna s letněním rybníka)</t>
    </r>
  </si>
  <si>
    <r>
      <t xml:space="preserve">Inventarizační průzkum - cévnaté rostliny </t>
    </r>
    <r>
      <rPr>
        <sz val="10"/>
        <color rgb="FFFF0000"/>
        <rFont val="Arial"/>
        <family val="2"/>
      </rPr>
      <t>(sezóna bez letnění rybníka)</t>
    </r>
  </si>
  <si>
    <t>plocha s možným výskytem vegetace letněných rybníků</t>
  </si>
  <si>
    <r>
      <t xml:space="preserve">Inventarizační průzkum - cévnaté rostliny </t>
    </r>
    <r>
      <rPr>
        <sz val="10"/>
        <color rgb="FFFF0000"/>
        <rFont val="Arial"/>
        <family val="2"/>
      </rPr>
      <t>(sezóna s letněním rybníka)</t>
    </r>
  </si>
  <si>
    <t>lokalita s výskytem vegetace letněných rybníků (biotop M2.1)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</si>
</sst>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0"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i/>
      <sz val="10"/>
      <color rgb="FF000000"/>
      <name val="Arial"/>
      <family val="2"/>
    </font>
    <font>
      <b/>
      <sz val="12"/>
      <color rgb="FFFF0000"/>
      <name val="Arial"/>
      <family val="2"/>
    </font>
    <font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99CCFF"/>
        <bgColor indexed="64"/>
      </patternFill>
    </fill>
  </fills>
  <borders count="21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0">
    <xf numFmtId="0" fontId="0" fillId="0" borderId="0" xfId="0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0" fillId="0" borderId="5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5" xfId="0" applyBorder="1"/>
    <xf numFmtId="44" fontId="0" fillId="0" borderId="5" xfId="20" applyFont="1" applyBorder="1"/>
    <xf numFmtId="0" fontId="0" fillId="0" borderId="5" xfId="0" applyFont="1" applyBorder="1" applyAlignment="1">
      <alignment horizontal="center"/>
    </xf>
    <xf numFmtId="44" fontId="0" fillId="0" borderId="5" xfId="0" applyNumberFormat="1" applyBorder="1"/>
    <xf numFmtId="0" fontId="0" fillId="0" borderId="5" xfId="0" applyBorder="1" applyAlignment="1">
      <alignment wrapText="1"/>
    </xf>
    <xf numFmtId="0" fontId="7" fillId="0" borderId="6" xfId="0" applyFont="1" applyBorder="1"/>
    <xf numFmtId="0" fontId="0" fillId="0" borderId="7" xfId="0" applyBorder="1"/>
    <xf numFmtId="44" fontId="0" fillId="0" borderId="8" xfId="0" applyNumberFormat="1" applyBorder="1"/>
    <xf numFmtId="0" fontId="5" fillId="0" borderId="9" xfId="0" applyFont="1" applyBorder="1"/>
    <xf numFmtId="0" fontId="0" fillId="0" borderId="10" xfId="0" applyBorder="1"/>
    <xf numFmtId="44" fontId="0" fillId="0" borderId="11" xfId="0" applyNumberFormat="1" applyBorder="1"/>
    <xf numFmtId="0" fontId="3" fillId="0" borderId="0" xfId="0" applyFont="1"/>
    <xf numFmtId="0" fontId="4" fillId="0" borderId="1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8" fillId="2" borderId="13" xfId="0" applyFont="1" applyFill="1" applyBorder="1" applyAlignment="1">
      <alignment/>
    </xf>
    <xf numFmtId="164" fontId="0" fillId="3" borderId="5" xfId="0" applyNumberFormat="1" applyFill="1" applyBorder="1" applyAlignment="1" applyProtection="1">
      <alignment horizontal="right"/>
      <protection locked="0"/>
    </xf>
    <xf numFmtId="44" fontId="1" fillId="0" borderId="5" xfId="20" applyFont="1" applyFill="1" applyBorder="1"/>
    <xf numFmtId="0" fontId="0" fillId="0" borderId="0" xfId="0" applyAlignment="1">
      <alignment horizontal="left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164" fontId="0" fillId="3" borderId="5" xfId="0" applyNumberFormat="1" applyFill="1" applyBorder="1" applyAlignment="1" applyProtection="1">
      <alignment horizontal="right" vertical="center"/>
      <protection locked="0"/>
    </xf>
    <xf numFmtId="0" fontId="0" fillId="0" borderId="5" xfId="0" applyBorder="1" applyAlignment="1">
      <alignment vertical="center"/>
    </xf>
    <xf numFmtId="44" fontId="0" fillId="0" borderId="5" xfId="20" applyFont="1" applyBorder="1" applyAlignment="1">
      <alignment vertical="center"/>
    </xf>
    <xf numFmtId="44" fontId="0" fillId="0" borderId="0" xfId="0" applyNumberFormat="1"/>
    <xf numFmtId="0" fontId="3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5" fillId="4" borderId="15" xfId="0" applyFont="1" applyFill="1" applyBorder="1" applyAlignment="1">
      <alignment horizontal="left" vertical="top" wrapText="1"/>
    </xf>
    <xf numFmtId="0" fontId="5" fillId="4" borderId="16" xfId="0" applyFont="1" applyFill="1" applyBorder="1" applyAlignment="1">
      <alignment horizontal="left" vertical="top" wrapText="1"/>
    </xf>
    <xf numFmtId="0" fontId="5" fillId="4" borderId="17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4" fontId="0" fillId="0" borderId="5" xfId="0" applyNumberForma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zoomScale="80" zoomScaleNormal="80" workbookViewId="0" topLeftCell="A1">
      <selection activeCell="D7" sqref="D7"/>
    </sheetView>
  </sheetViews>
  <sheetFormatPr defaultColWidth="9.140625" defaultRowHeight="12.75"/>
  <cols>
    <col min="2" max="2" width="50.140625" style="0" customWidth="1"/>
    <col min="3" max="3" width="7.7109375" style="0" customWidth="1"/>
    <col min="4" max="4" width="19.140625" style="0" bestFit="1" customWidth="1"/>
    <col min="6" max="6" width="18.8515625" style="0" customWidth="1"/>
    <col min="7" max="7" width="44.57421875" style="27" customWidth="1"/>
    <col min="9" max="9" width="15.28125" style="0" bestFit="1" customWidth="1"/>
  </cols>
  <sheetData>
    <row r="1" ht="15.75">
      <c r="A1" s="21" t="s">
        <v>25</v>
      </c>
    </row>
    <row r="2" ht="13.5" thickBot="1"/>
    <row r="3" spans="2:9" ht="26.25" thickBot="1">
      <c r="B3" s="3" t="s">
        <v>1</v>
      </c>
      <c r="C3" s="4" t="s">
        <v>2</v>
      </c>
      <c r="D3" s="5" t="s">
        <v>3</v>
      </c>
      <c r="E3" s="6" t="s">
        <v>4</v>
      </c>
      <c r="F3" s="7" t="s">
        <v>5</v>
      </c>
      <c r="G3" s="22" t="s">
        <v>26</v>
      </c>
      <c r="I3" s="23" t="s">
        <v>27</v>
      </c>
    </row>
    <row r="4" ht="13.5" thickBot="1"/>
    <row r="5" spans="1:9" ht="16.5" thickBot="1">
      <c r="A5" t="s">
        <v>33</v>
      </c>
      <c r="B5" s="37" t="s">
        <v>0</v>
      </c>
      <c r="C5" s="1"/>
      <c r="D5" s="2"/>
      <c r="I5" s="36">
        <f>F7+F8+F9+F10+F11+F12+F13+F14+F15+F17+F16+F19</f>
        <v>0</v>
      </c>
    </row>
    <row r="6" spans="2:7" ht="13.7" customHeight="1">
      <c r="B6" s="39" t="s">
        <v>36</v>
      </c>
      <c r="C6" s="40"/>
      <c r="D6" s="40"/>
      <c r="E6" s="40"/>
      <c r="F6" s="40"/>
      <c r="G6" s="41"/>
    </row>
    <row r="7" spans="2:7" ht="12.75">
      <c r="B7" s="8" t="s">
        <v>6</v>
      </c>
      <c r="C7" s="9" t="s">
        <v>7</v>
      </c>
      <c r="D7" s="25"/>
      <c r="E7" s="10">
        <v>64.353</v>
      </c>
      <c r="F7" s="11">
        <f>E7*D7</f>
        <v>0</v>
      </c>
      <c r="G7" s="42" t="s">
        <v>32</v>
      </c>
    </row>
    <row r="8" spans="2:7" ht="12.75">
      <c r="B8" s="8" t="s">
        <v>8</v>
      </c>
      <c r="C8" s="9" t="s">
        <v>7</v>
      </c>
      <c r="D8" s="25"/>
      <c r="E8" s="10">
        <v>64.353</v>
      </c>
      <c r="F8" s="11">
        <f aca="true" t="shared" si="0" ref="F8:F17">E8*D8</f>
        <v>0</v>
      </c>
      <c r="G8" s="43"/>
    </row>
    <row r="9" spans="2:7" ht="25.5">
      <c r="B9" s="31" t="s">
        <v>9</v>
      </c>
      <c r="C9" s="32" t="s">
        <v>7</v>
      </c>
      <c r="D9" s="33"/>
      <c r="E9" s="34">
        <v>6.2245</v>
      </c>
      <c r="F9" s="35">
        <f t="shared" si="0"/>
        <v>0</v>
      </c>
      <c r="G9" s="28" t="s">
        <v>10</v>
      </c>
    </row>
    <row r="10" spans="2:7" ht="12.75">
      <c r="B10" s="8" t="s">
        <v>28</v>
      </c>
      <c r="C10" s="9" t="s">
        <v>7</v>
      </c>
      <c r="D10" s="25"/>
      <c r="E10" s="10">
        <v>64.353</v>
      </c>
      <c r="F10" s="11">
        <f t="shared" si="0"/>
        <v>0</v>
      </c>
      <c r="G10" s="42" t="s">
        <v>32</v>
      </c>
    </row>
    <row r="11" spans="2:7" ht="12.75">
      <c r="B11" s="8" t="s">
        <v>29</v>
      </c>
      <c r="C11" s="9" t="s">
        <v>7</v>
      </c>
      <c r="D11" s="25"/>
      <c r="E11" s="10">
        <v>64.353</v>
      </c>
      <c r="F11" s="11">
        <f t="shared" si="0"/>
        <v>0</v>
      </c>
      <c r="G11" s="44"/>
    </row>
    <row r="12" spans="2:7" ht="12.75">
      <c r="B12" s="8" t="s">
        <v>30</v>
      </c>
      <c r="C12" s="9" t="s">
        <v>7</v>
      </c>
      <c r="D12" s="25"/>
      <c r="E12" s="10">
        <v>64.353</v>
      </c>
      <c r="F12" s="11">
        <f t="shared" si="0"/>
        <v>0</v>
      </c>
      <c r="G12" s="43"/>
    </row>
    <row r="13" spans="2:7" ht="12.75">
      <c r="B13" s="8" t="s">
        <v>11</v>
      </c>
      <c r="C13" s="9" t="s">
        <v>7</v>
      </c>
      <c r="D13" s="25"/>
      <c r="E13" s="10">
        <v>11.0001</v>
      </c>
      <c r="F13" s="11">
        <f t="shared" si="0"/>
        <v>0</v>
      </c>
      <c r="G13" s="29" t="s">
        <v>12</v>
      </c>
    </row>
    <row r="14" spans="2:7" ht="12.75">
      <c r="B14" s="8" t="s">
        <v>13</v>
      </c>
      <c r="C14" s="12" t="s">
        <v>7</v>
      </c>
      <c r="D14" s="25"/>
      <c r="E14" s="10">
        <v>64.353</v>
      </c>
      <c r="F14" s="11">
        <f t="shared" si="0"/>
        <v>0</v>
      </c>
      <c r="G14" s="29" t="s">
        <v>32</v>
      </c>
    </row>
    <row r="15" spans="2:7" ht="12.75">
      <c r="B15" s="8" t="s">
        <v>14</v>
      </c>
      <c r="C15" s="12" t="s">
        <v>7</v>
      </c>
      <c r="D15" s="25"/>
      <c r="E15" s="10">
        <v>40.7423</v>
      </c>
      <c r="F15" s="11">
        <f t="shared" si="0"/>
        <v>0</v>
      </c>
      <c r="G15" s="29" t="s">
        <v>15</v>
      </c>
    </row>
    <row r="16" spans="2:7" ht="12.75">
      <c r="B16" s="8" t="s">
        <v>16</v>
      </c>
      <c r="C16" s="12" t="s">
        <v>7</v>
      </c>
      <c r="D16" s="25"/>
      <c r="E16" s="10">
        <v>11.0001</v>
      </c>
      <c r="F16" s="11">
        <f t="shared" si="0"/>
        <v>0</v>
      </c>
      <c r="G16" s="29" t="s">
        <v>12</v>
      </c>
    </row>
    <row r="17" spans="2:7" ht="12.75">
      <c r="B17" s="10" t="s">
        <v>17</v>
      </c>
      <c r="C17" s="9" t="s">
        <v>7</v>
      </c>
      <c r="D17" s="25"/>
      <c r="E17" s="10">
        <v>64.353</v>
      </c>
      <c r="F17" s="11">
        <f t="shared" si="0"/>
        <v>0</v>
      </c>
      <c r="G17" s="30" t="s">
        <v>32</v>
      </c>
    </row>
    <row r="18" spans="2:6" ht="12.75">
      <c r="B18" s="39" t="s">
        <v>37</v>
      </c>
      <c r="C18" s="40"/>
      <c r="D18" s="40"/>
      <c r="E18" s="40"/>
      <c r="F18" s="41"/>
    </row>
    <row r="19" spans="2:6" ht="12.75">
      <c r="B19" s="14" t="s">
        <v>19</v>
      </c>
      <c r="C19" s="12" t="s">
        <v>31</v>
      </c>
      <c r="D19" s="25"/>
      <c r="E19" s="10">
        <v>1</v>
      </c>
      <c r="F19" s="13">
        <f>D19*E19</f>
        <v>0</v>
      </c>
    </row>
    <row r="20" ht="13.5" thickBot="1"/>
    <row r="21" spans="1:9" ht="16.5" thickBot="1">
      <c r="A21" t="s">
        <v>34</v>
      </c>
      <c r="B21" s="24" t="s">
        <v>21</v>
      </c>
      <c r="C21" s="24"/>
      <c r="D21" s="24"/>
      <c r="E21" s="24"/>
      <c r="F21" s="38"/>
      <c r="G21"/>
      <c r="I21" s="36">
        <f>F23+F24+F25+F27</f>
        <v>0</v>
      </c>
    </row>
    <row r="22" spans="2:7" ht="13.7" customHeight="1">
      <c r="B22" s="39" t="s">
        <v>36</v>
      </c>
      <c r="C22" s="40"/>
      <c r="D22" s="40"/>
      <c r="E22" s="40"/>
      <c r="F22" s="40"/>
      <c r="G22" s="41"/>
    </row>
    <row r="23" spans="2:7" ht="12.75">
      <c r="B23" s="8" t="s">
        <v>28</v>
      </c>
      <c r="C23" s="9" t="s">
        <v>7</v>
      </c>
      <c r="D23" s="25"/>
      <c r="E23" s="10">
        <v>16.6689</v>
      </c>
      <c r="F23" s="26">
        <f>D23*E23</f>
        <v>0</v>
      </c>
      <c r="G23" s="42" t="s">
        <v>32</v>
      </c>
    </row>
    <row r="24" spans="2:7" ht="12.75">
      <c r="B24" s="8" t="s">
        <v>29</v>
      </c>
      <c r="C24" s="9" t="s">
        <v>7</v>
      </c>
      <c r="D24" s="25"/>
      <c r="E24" s="10">
        <v>16.6689</v>
      </c>
      <c r="F24" s="26">
        <f aca="true" t="shared" si="1" ref="F24:F25">D24*E24</f>
        <v>0</v>
      </c>
      <c r="G24" s="44"/>
    </row>
    <row r="25" spans="2:7" ht="12.75">
      <c r="B25" s="8" t="s">
        <v>30</v>
      </c>
      <c r="C25" s="9" t="s">
        <v>7</v>
      </c>
      <c r="D25" s="25"/>
      <c r="E25" s="10">
        <v>16.6689</v>
      </c>
      <c r="F25" s="26">
        <f t="shared" si="1"/>
        <v>0</v>
      </c>
      <c r="G25" s="43"/>
    </row>
    <row r="26" spans="2:6" ht="12.75">
      <c r="B26" s="39" t="s">
        <v>37</v>
      </c>
      <c r="C26" s="40"/>
      <c r="D26" s="40"/>
      <c r="E26" s="40"/>
      <c r="F26" s="41"/>
    </row>
    <row r="27" spans="2:7" ht="12.75">
      <c r="B27" s="14" t="s">
        <v>19</v>
      </c>
      <c r="C27" s="12" t="s">
        <v>31</v>
      </c>
      <c r="D27" s="25"/>
      <c r="E27" s="10">
        <v>1</v>
      </c>
      <c r="F27" s="13">
        <f>D27*E27</f>
        <v>0</v>
      </c>
      <c r="G27" s="29" t="s">
        <v>22</v>
      </c>
    </row>
    <row r="28" ht="13.5" thickBot="1"/>
    <row r="29" spans="1:9" ht="16.5" thickBot="1">
      <c r="A29" t="s">
        <v>35</v>
      </c>
      <c r="B29" s="37" t="s">
        <v>23</v>
      </c>
      <c r="C29" s="1"/>
      <c r="D29" s="2"/>
      <c r="F29" s="49" t="s">
        <v>43</v>
      </c>
      <c r="I29" s="36">
        <f>F31+F32+F33+F34+F35+F36+F37+F38+F39+F40+F42</f>
        <v>0</v>
      </c>
    </row>
    <row r="30" spans="2:7" ht="13.7" customHeight="1">
      <c r="B30" s="39" t="s">
        <v>36</v>
      </c>
      <c r="C30" s="40"/>
      <c r="D30" s="40"/>
      <c r="E30" s="40"/>
      <c r="F30" s="40"/>
      <c r="G30" s="41"/>
    </row>
    <row r="31" spans="2:7" ht="25.5">
      <c r="B31" s="8" t="s">
        <v>38</v>
      </c>
      <c r="C31" s="32" t="s">
        <v>7</v>
      </c>
      <c r="D31" s="33"/>
      <c r="E31" s="34">
        <v>5.0232</v>
      </c>
      <c r="F31" s="46">
        <f aca="true" t="shared" si="2" ref="F31:F39">D31*E31</f>
        <v>0</v>
      </c>
      <c r="G31" s="45" t="s">
        <v>32</v>
      </c>
    </row>
    <row r="32" spans="2:7" ht="25.5">
      <c r="B32" s="8" t="s">
        <v>39</v>
      </c>
      <c r="C32" s="32" t="s">
        <v>7</v>
      </c>
      <c r="D32" s="33"/>
      <c r="E32" s="47">
        <v>3.9291</v>
      </c>
      <c r="F32" s="46">
        <f t="shared" si="2"/>
        <v>0</v>
      </c>
      <c r="G32" s="48" t="s">
        <v>41</v>
      </c>
    </row>
    <row r="33" spans="2:7" ht="25.5">
      <c r="B33" s="8" t="s">
        <v>40</v>
      </c>
      <c r="C33" s="32" t="s">
        <v>7</v>
      </c>
      <c r="D33" s="33"/>
      <c r="E33" s="34">
        <v>5.0232</v>
      </c>
      <c r="F33" s="46">
        <f t="shared" si="2"/>
        <v>0</v>
      </c>
      <c r="G33" s="45" t="s">
        <v>32</v>
      </c>
    </row>
    <row r="34" spans="2:7" ht="25.5">
      <c r="B34" s="8" t="s">
        <v>42</v>
      </c>
      <c r="C34" s="32" t="s">
        <v>7</v>
      </c>
      <c r="D34" s="33"/>
      <c r="E34" s="47">
        <v>3.9291</v>
      </c>
      <c r="F34" s="46">
        <f t="shared" si="2"/>
        <v>0</v>
      </c>
      <c r="G34" s="48" t="s">
        <v>41</v>
      </c>
    </row>
    <row r="35" spans="2:7" ht="12.75">
      <c r="B35" s="8" t="s">
        <v>28</v>
      </c>
      <c r="C35" s="9" t="s">
        <v>7</v>
      </c>
      <c r="D35" s="25"/>
      <c r="E35" s="10">
        <v>5.0232</v>
      </c>
      <c r="F35" s="13">
        <f t="shared" si="2"/>
        <v>0</v>
      </c>
      <c r="G35" s="42" t="s">
        <v>32</v>
      </c>
    </row>
    <row r="36" spans="2:7" ht="12.75">
      <c r="B36" s="8" t="s">
        <v>29</v>
      </c>
      <c r="C36" s="9" t="s">
        <v>7</v>
      </c>
      <c r="D36" s="25"/>
      <c r="E36" s="10">
        <v>5.0232</v>
      </c>
      <c r="F36" s="13">
        <f t="shared" si="2"/>
        <v>0</v>
      </c>
      <c r="G36" s="44"/>
    </row>
    <row r="37" spans="2:7" ht="12.75">
      <c r="B37" s="8" t="s">
        <v>30</v>
      </c>
      <c r="C37" s="9" t="s">
        <v>7</v>
      </c>
      <c r="D37" s="25"/>
      <c r="E37" s="10">
        <v>5.0232</v>
      </c>
      <c r="F37" s="13">
        <f t="shared" si="2"/>
        <v>0</v>
      </c>
      <c r="G37" s="44"/>
    </row>
    <row r="38" spans="2:7" ht="12.75">
      <c r="B38" s="8" t="s">
        <v>24</v>
      </c>
      <c r="C38" s="12" t="s">
        <v>7</v>
      </c>
      <c r="D38" s="25"/>
      <c r="E38" s="10">
        <v>5.0232</v>
      </c>
      <c r="F38" s="13">
        <f t="shared" si="2"/>
        <v>0</v>
      </c>
      <c r="G38" s="44"/>
    </row>
    <row r="39" spans="2:7" ht="12.75">
      <c r="B39" s="8" t="s">
        <v>13</v>
      </c>
      <c r="C39" s="12" t="s">
        <v>7</v>
      </c>
      <c r="D39" s="25"/>
      <c r="E39" s="10">
        <v>5.0232</v>
      </c>
      <c r="F39" s="13">
        <f t="shared" si="2"/>
        <v>0</v>
      </c>
      <c r="G39" s="44"/>
    </row>
    <row r="40" spans="2:7" ht="12.75">
      <c r="B40" s="10" t="s">
        <v>17</v>
      </c>
      <c r="C40" s="9" t="s">
        <v>7</v>
      </c>
      <c r="D40" s="25"/>
      <c r="E40" s="10">
        <v>5.0232</v>
      </c>
      <c r="F40" s="13">
        <f>D40*E40</f>
        <v>0</v>
      </c>
      <c r="G40" s="43"/>
    </row>
    <row r="41" spans="2:6" ht="12.75">
      <c r="B41" s="39" t="s">
        <v>37</v>
      </c>
      <c r="C41" s="40"/>
      <c r="D41" s="40"/>
      <c r="E41" s="40"/>
      <c r="F41" s="41"/>
    </row>
    <row r="42" spans="2:6" ht="12.75">
      <c r="B42" s="14" t="s">
        <v>19</v>
      </c>
      <c r="C42" s="12" t="s">
        <v>31</v>
      </c>
      <c r="D42" s="25"/>
      <c r="E42" s="10">
        <v>1</v>
      </c>
      <c r="F42" s="13">
        <f>D42*E42</f>
        <v>0</v>
      </c>
    </row>
    <row r="43" ht="13.5" thickBot="1"/>
    <row r="44" spans="2:9" ht="12.75">
      <c r="B44" s="15" t="s">
        <v>20</v>
      </c>
      <c r="C44" s="16"/>
      <c r="D44" s="16"/>
      <c r="E44" s="16"/>
      <c r="F44" s="17">
        <f>SUM(F7:F42)</f>
        <v>0</v>
      </c>
      <c r="I44" s="36">
        <f>I5+I21+I29</f>
        <v>0</v>
      </c>
    </row>
    <row r="45" spans="2:6" ht="13.5" thickBot="1">
      <c r="B45" s="18" t="s">
        <v>18</v>
      </c>
      <c r="C45" s="19"/>
      <c r="D45" s="19"/>
      <c r="E45" s="19"/>
      <c r="F45" s="20">
        <f>F44*1.21</f>
        <v>0</v>
      </c>
    </row>
  </sheetData>
  <sheetProtection algorithmName="SHA-512" hashValue="Rsq3aVfJz5FQoil5yFjBY30hLfkCIVPT1SmImhxtsknzTWKe4cLzWxAJdRY6kMTqa4rMIgaPmZR03Q7OG+cJ5Q==" saltValue="KlZvzbkCTNGWVH0US6aYEw==" spinCount="100000" sheet="1" objects="1" scenarios="1"/>
  <mergeCells count="10">
    <mergeCell ref="B18:F18"/>
    <mergeCell ref="B26:F26"/>
    <mergeCell ref="B41:F41"/>
    <mergeCell ref="B6:G6"/>
    <mergeCell ref="G7:G8"/>
    <mergeCell ref="G10:G12"/>
    <mergeCell ref="G23:G25"/>
    <mergeCell ref="B22:G22"/>
    <mergeCell ref="B30:G30"/>
    <mergeCell ref="G35:G40"/>
  </mergeCell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Joneš Jan Ing.</dc:creator>
  <cp:keywords/>
  <dc:description/>
  <cp:lastModifiedBy>Joneš Jan Ing.</cp:lastModifiedBy>
  <dcterms:created xsi:type="dcterms:W3CDTF">2024-04-09T06:18:35Z</dcterms:created>
  <dcterms:modified xsi:type="dcterms:W3CDTF">2024-05-13T14:44:33Z</dcterms:modified>
  <cp:category/>
  <cp:version/>
  <cp:contentType/>
  <cp:contentStatus/>
</cp:coreProperties>
</file>