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4\523_sbirkovy_kat\01_ZD\ZD-fin\priloha1_technicke\"/>
    </mc:Choice>
  </mc:AlternateContent>
  <bookViews>
    <workbookView xWindow="-28920" yWindow="-120" windowWidth="29040" windowHeight="15720" tabRatio="733"/>
  </bookViews>
  <sheets>
    <sheet name="Technický list_Sbírkový kat." sheetId="11" r:id="rId1"/>
    <sheet name="Body_R" sheetId="10" r:id="rId2"/>
  </sheets>
  <externalReferences>
    <externalReference r:id="rId3"/>
  </externalReferences>
  <definedNames>
    <definedName name="_xlnm._FilterDatabase" localSheetId="0" hidden="1">'Technický list_Sbírkový kat.'!$A$1:$G$147</definedName>
    <definedName name="Metadatový_editor" localSheetId="1">'[1]tech.list_nepovinne_funkce-all'!$G$1:$G$2</definedName>
    <definedName name="Metadatový_editor" localSheetId="0">'Technický list_Sbírkový kat.'!#REF!</definedName>
    <definedName name="Metadatový_editor">#REF!</definedName>
    <definedName name="_xlnm.Print_Titles" localSheetId="0">'Technický list_Sbírkový kat.'!$5:$9</definedName>
    <definedName name="P1_" localSheetId="0">'Technický list_Sbírkový kat.'!$F$1:$F$3</definedName>
    <definedName name="P1_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1" l="1"/>
  <c r="G21" i="11"/>
  <c r="G28" i="11"/>
  <c r="G20" i="11"/>
  <c r="G122" i="11"/>
  <c r="G119" i="11"/>
  <c r="G118" i="11"/>
  <c r="G69" i="11"/>
  <c r="B4" i="10" l="1"/>
  <c r="A1" i="10" l="1"/>
  <c r="B7" i="10"/>
  <c r="G50" i="11" l="1"/>
  <c r="E7" i="10" l="1"/>
  <c r="G145" i="11"/>
  <c r="C7" i="10" s="1"/>
  <c r="D7" i="10" s="1"/>
</calcChain>
</file>

<file path=xl/sharedStrings.xml><?xml version="1.0" encoding="utf-8"?>
<sst xmlns="http://schemas.openxmlformats.org/spreadsheetml/2006/main" count="398" uniqueCount="288">
  <si>
    <t>Dodavatel vyplní zeleně podbarvená pole, tj.:</t>
  </si>
  <si>
    <t>Podmínky a pokyny pro vyplnění:</t>
  </si>
  <si>
    <t>Část veřejné zakázky:</t>
  </si>
  <si>
    <t>ne</t>
  </si>
  <si>
    <t>ano</t>
  </si>
  <si>
    <t>Typ požadavku</t>
  </si>
  <si>
    <t>Popis nabízeného způsobu splnění povinných (P1 a P2) / nepovinných funkčních požadavků (R), kde dodavatel uvedl "ano"</t>
  </si>
  <si>
    <t xml:space="preserve">Technický list: splnění povinných (typ "P1" a "P2") a nepovinných (typ "R") funkčních požadavků </t>
  </si>
  <si>
    <t>U nepovinných požadavků typu "R" dodavatel garantuje splnění požadavku, pokud uvede "ano", a to  v době ukončení implementace</t>
  </si>
  <si>
    <t>Poznámky:
P1=Povinné - musí splňovat nejpozději v době podání nabídky (jejich předvedení může být ze strany zadavatele požadováno od vybraného dodavatele jako podmínka uzavření smlouvy) 
P2=Povinné - může být dostupné až v době dokončení implementace
R=Rozšiřující požadavky jsou nepovinné a závazek jejich naplnění v době ukončení implementace bude hodnocen jako kvalitativní výhoda (v rámci hodnocení nabídky v procesu veřejné zakázky)
N=Nepožaduje se</t>
  </si>
  <si>
    <t>Počet splněných požadavků typu "R"= ano (pro účely hodnocení nabídky)</t>
  </si>
  <si>
    <t>Ve sloupci "poznámka" je dodavatel u každého řádku (tj. typ P1, P2, R), kde u požadavku uvedl či je uvedeno "ano", povinen popsat, jakým způsobem požadavek splňuje</t>
  </si>
  <si>
    <t>Bodové hodnocení</t>
  </si>
  <si>
    <t>Splnění funkcionalit typu "R"</t>
  </si>
  <si>
    <t>Dodavatel:</t>
  </si>
  <si>
    <t>Dodavatel (obchodní název):</t>
  </si>
  <si>
    <t>Identifikaci dodavatele, obchodní název a právní formu</t>
  </si>
  <si>
    <t>Tabulka má pouze informativní charakter</t>
  </si>
  <si>
    <t>Vyplní dodavatel obchodní název</t>
  </si>
  <si>
    <t>R</t>
  </si>
  <si>
    <t>P2</t>
  </si>
  <si>
    <t>N01</t>
  </si>
  <si>
    <t>Autorizace IDM</t>
  </si>
  <si>
    <t>N02</t>
  </si>
  <si>
    <t>Aplikační firewall BIG IP F5</t>
  </si>
  <si>
    <t>N03</t>
  </si>
  <si>
    <t>N04</t>
  </si>
  <si>
    <t>Platforma VMWARE</t>
  </si>
  <si>
    <t>N05</t>
  </si>
  <si>
    <t>Windows 2019 a vyšší</t>
  </si>
  <si>
    <t>N06</t>
  </si>
  <si>
    <t>MSSQL 2016 a vyšší</t>
  </si>
  <si>
    <t>N07</t>
  </si>
  <si>
    <t>Webová aplikace bez dalších komponent</t>
  </si>
  <si>
    <t>N08</t>
  </si>
  <si>
    <t>Prohlížeče (Edge, Chrome, Firefox) a platformy (Win, Lin, Andr, Mac)</t>
  </si>
  <si>
    <t>N09</t>
  </si>
  <si>
    <t>Responsivní rozhraní (web+mobil)</t>
  </si>
  <si>
    <t>N10</t>
  </si>
  <si>
    <t>Zákl. funkcionalita na mob. zařízení</t>
  </si>
  <si>
    <t>N11</t>
  </si>
  <si>
    <t>Správa uživatelů, oprávnění a rolí</t>
  </si>
  <si>
    <t>N12</t>
  </si>
  <si>
    <t>Superadmin role s možností notifikací uživatelům s možnost přihlásit se na uživatele (pod jeho právy)</t>
  </si>
  <si>
    <t>N14</t>
  </si>
  <si>
    <t>Tvorba uživatelských reportů a statistik bez programování</t>
  </si>
  <si>
    <t>N15</t>
  </si>
  <si>
    <t>Bezp. protokoly (HTTPS, SFTP, SSL)</t>
  </si>
  <si>
    <t>N16</t>
  </si>
  <si>
    <t xml:space="preserve">Multitenantnost a jednotná adm. správa (superadmin) </t>
  </si>
  <si>
    <t>N17</t>
  </si>
  <si>
    <t>Pořízení dat 1x, žádný dupl. vstup dat</t>
  </si>
  <si>
    <t>N18</t>
  </si>
  <si>
    <t>Provoz v Rowanetu při výpadku Internetu</t>
  </si>
  <si>
    <t>N19</t>
  </si>
  <si>
    <t>2s pro zápis údaje v aplikaci (při rychlosti 0,5 Mb/s)</t>
  </si>
  <si>
    <t>N20</t>
  </si>
  <si>
    <t>Logování a historizace všech operací</t>
  </si>
  <si>
    <t>N23</t>
  </si>
  <si>
    <t>Podporuje autonomní databáze pro jednotlivé subjekty</t>
  </si>
  <si>
    <t>N24</t>
  </si>
  <si>
    <t>Export DB a odchod organizace z hostingu do svého prostředí</t>
  </si>
  <si>
    <t>N25</t>
  </si>
  <si>
    <t>Integrace s jiný aplikacemi (přes API SOAP nebo REST)</t>
  </si>
  <si>
    <t>N26</t>
  </si>
  <si>
    <t>Výměna dat s jinými apl. (XML)</t>
  </si>
  <si>
    <t>N27</t>
  </si>
  <si>
    <t>Vzdálená aktualizace bez nutnosti jakýchliv inst. na koncových zař.</t>
  </si>
  <si>
    <t>N28</t>
  </si>
  <si>
    <t>Inst. balíček+DOK+inst. instrukce</t>
  </si>
  <si>
    <t>N29</t>
  </si>
  <si>
    <t>Zálohování a arch. za provozu</t>
  </si>
  <si>
    <t>N30</t>
  </si>
  <si>
    <t>Zálohování a arch. pracovníky z OI</t>
  </si>
  <si>
    <t>N31</t>
  </si>
  <si>
    <t>Licence pro dvě prostředí (PROD+TEST)</t>
  </si>
  <si>
    <t>N32</t>
  </si>
  <si>
    <t>Dokumentace v CZ (odborné věci možno v AJ)</t>
  </si>
  <si>
    <t>N33</t>
  </si>
  <si>
    <t>Kontext. nápověda v CZ</t>
  </si>
  <si>
    <t>N34</t>
  </si>
  <si>
    <t xml:space="preserve">Trvalé (perpetuální) licence </t>
  </si>
  <si>
    <t>kód požadavku</t>
  </si>
  <si>
    <t>Nabízené řešení: název produktu</t>
  </si>
  <si>
    <t>Název - identifikace nabízeného produktu, IS</t>
  </si>
  <si>
    <t>Vyplní dodavatel  název nabízeného produktu</t>
  </si>
  <si>
    <t>Celkový počet funkcionalit "R"</t>
  </si>
  <si>
    <t>Nabízený počet splněných R</t>
  </si>
  <si>
    <t>V případě, že velikost buňky nebude stačit na popis nabízeného způsobu splnění požadavku (funkcionality), přiloží dodavatel k technickému listu popis ve zvláštním souboru s uvedením kódu požadavku.</t>
  </si>
  <si>
    <t>U každéo požadavku, vč.  požadavků typu "R" dodavatel vybere ze seznamu ano / ne, tj. zda funkcionalitu splňuje nebo ne.</t>
  </si>
  <si>
    <t>U všech požadavků, vč. typu "R"  v případě, že dodavatel nevybere ze seznamu žádnou možnost (ano/ne) má se zato, že nabídka požadavek (funkcionalitu) nesplňuje. Právo zadavatele dle § 46 ZzVZ není tímto dotčeno.</t>
  </si>
  <si>
    <t>kontrolní součty</t>
  </si>
  <si>
    <t>Počet funkcionaliz "R"</t>
  </si>
  <si>
    <t xml:space="preserve"> VZ</t>
  </si>
  <si>
    <t>Veřejná zakázka:  Centrální systém evidence sbírkových předmětů</t>
  </si>
  <si>
    <t>Příloha č. 1 zadávací dokumentace</t>
  </si>
  <si>
    <t>Sbírkový kat.</t>
  </si>
  <si>
    <t xml:space="preserve">Systém respektuje české normy a zákony, vč. vyhlášek a prováděcích předpisů, a v době předání díla, tak i v průběhu následné podpory. </t>
  </si>
  <si>
    <t>Systém kompatibilní s digitalizací evropského kulturního dědictví a budoucí platformy Společný evropský cloud pro kulturní dědictví – European Collaborative Cloud for Cultural Heritage (ECCCH). (https://pro.europeana.eu/post/europeana-initiative-responds-to-call-for-a-european-collaborative-cloud-for-cultural-heritage)</t>
  </si>
  <si>
    <t>Systém bude kompletně komunikovat v českém jazyce, dokumentace cílového řešení a provozní dokumentace (tj. uživatelské a administrátorské příručky) budou v českém jazyce.</t>
  </si>
  <si>
    <t>Systém bude využívat/poskytovat standardizované evropské protokoly, zejména OAI-PMH. (https://www.openarchives.org/pmh/)</t>
  </si>
  <si>
    <t>Systém bude plně respektovat mezinárodní normy a doporučení, zejména CIDOC-CRM. (https://www.cidoc-crm.org/)</t>
  </si>
  <si>
    <t>V rámci organizací kraje je evidována následující množina druhů podsbírek typicky s cca 50-100 atributy na podsbírku. Jedná se o tyto druhy podsbírek a součástí dodávky bude příprava jejich struktury (datového modelu  a formulářové šablony)</t>
  </si>
  <si>
    <t>Systém podporuje práci se slovníky (standardizace, zabránění chybných popisů, mezinárodní slovníky, jména osobností, místních jmen, biologická taxonomie apod.). Systém obsahuje odborné slovníky a včetně mechanismu jejich aktualizace</t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</si>
  <si>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Systém bude dodržovat správnost a průkaznost sbírkové evidence vedené v muzeích a galeriích zřizovaných krajem, režim zacházení se sbírkou a sbírkovými předměty.</t>
    </r>
  </si>
  <si>
    <r>
      <rPr>
        <sz val="11"/>
        <color rgb="FF000000"/>
        <rFont val="Arial"/>
        <family val="2"/>
        <charset val="238"/>
      </rPr>
      <t xml:space="preserve">Systém umožňuje uživatelské úpravy designu formulářů / masek pro záznamy o sbírkovém předmětu pro </t>
    </r>
    <r>
      <rPr>
        <sz val="11"/>
        <color theme="1"/>
        <rFont val="Arial"/>
        <family val="2"/>
        <charset val="238"/>
      </rPr>
      <t xml:space="preserve">jednotlivé sbírkové skupiny (fondy) a jejich specifika, včetně možnosti nastavení povinných a nepovinných hodnot </t>
    </r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</si>
  <si>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Systém umožňuje automatizovaný proces převodu dat z chronologické do systematické evidence.</t>
    </r>
  </si>
  <si>
    <r>
      <t>·</t>
    </r>
    <r>
      <rPr>
        <sz val="7"/>
        <color rgb="FF000000"/>
        <rFont val="Arial"/>
        <family val="2"/>
        <charset val="238"/>
      </rPr>
      <t xml:space="preserve">        </t>
    </r>
    <r>
      <rPr>
        <sz val="11"/>
        <color theme="1"/>
        <rFont val="Arial"/>
        <family val="2"/>
        <charset val="238"/>
      </rPr>
      <t>Jednotné krajské číselníky s centrální správou (samostatné uživatelská role správce per číselník) -  autoři, materiály, techniky. Včetně možnosti tvorby uživatelských číselníků a slovníky – možnost uživatelem (krajským správcem) definovaného číselníku nebo slovníku (např. biologická taxonomie).</t>
    </r>
  </si>
  <si>
    <r>
      <t>·</t>
    </r>
    <r>
      <rPr>
        <sz val="7"/>
        <color rgb="FF000000"/>
        <rFont val="Arial"/>
        <family val="2"/>
        <charset val="238"/>
      </rPr>
      <t xml:space="preserve">        </t>
    </r>
    <r>
      <rPr>
        <sz val="11"/>
        <color theme="1"/>
        <rFont val="Arial"/>
        <family val="2"/>
        <charset val="238"/>
      </rPr>
      <t>Podpora hierarchických slovníků (např. biologická taxonomie)</t>
    </r>
  </si>
  <si>
    <r>
      <t>·</t>
    </r>
    <r>
      <rPr>
        <sz val="7"/>
        <color rgb="FF000000"/>
        <rFont val="Arial"/>
        <family val="2"/>
        <charset val="238"/>
      </rPr>
      <t xml:space="preserve">        </t>
    </r>
    <r>
      <rPr>
        <sz val="11"/>
        <color theme="1"/>
        <rFont val="Arial"/>
        <family val="2"/>
        <charset val="238"/>
      </rPr>
      <t>Možnost importu jednorozměrných i hierarchických číselníků a slovníku z XLSX (dle definované šablony)</t>
    </r>
  </si>
  <si>
    <t>Systém obsahuje jednotnou a jednoznačnou dataci (časovou osu), uložení datace číslem i názvem. Systém pracuje s nabídkovými listy datace (zabránění duplikací, přehledná sestava datací), resp. naformátování možností datace tak, aby nedocházelo k chybám v zápisu.</t>
  </si>
  <si>
    <t>Systém umožňuje hromadné operace s daty, minimálně v rozsahu (viz tech.specifikace)</t>
  </si>
  <si>
    <t>Systém umožňuje evidenci související dokumentace (pořizovací doklady, nálezové a restaurátorské zprávy apod.). Systém definuje akceptovatelné formáty příloh.</t>
  </si>
  <si>
    <t>Systém podporuje automatizované procesy - systém povede uživatele definovanou posloupností kroků. Příklad viz technická specifikace</t>
  </si>
  <si>
    <t>V závislosti na definovaných oprávněních Systém umožňuje fulltextové vyhledávání včetně všech vedlejších tabulek a přiložených dokumentů, které jsou opatřeny textovou vrstvou. Je umožněno parametrické vyhledávání přes celý Systém napříč všemi daty včetně vedlejších tabulek a přiložených dokumentů (minimálně formát PDF a DOCX) na základě zadaných kritérií (vč. funkcí vyhledávání typu „starší/mladší než“ a „je ve vybraném časovém intervalu“ včetně datace historických období (baroko, gotika, paleolit) na příkladu: 1. 1. 1939 - 31. 12. 1945).</t>
  </si>
  <si>
    <t>Systém podporuje snadné řazení, vyhledávání a filtrování, včetně sestav (filtrování, vyhledávání a třídění karet v přehledu podle jednotlivých údajů na kartě - podle podsbírky, evidenčního čísla, podle uložení, tj. např. lokační seznamy depozitářů, názvu autora, techniky, materiálu apod.) Systém umožňuje seřazení podle vybraného údaje i v tiskových sestavách.</t>
  </si>
  <si>
    <t xml:space="preserve">Systém umožňuje ukládání uživatelských filtrů a nastavení. Je zajištěna podpora, přizpůsobení a uložení uživatelského prostředí, včetně zobrazovacích profilů. </t>
  </si>
  <si>
    <t>Systém je vybaven kontextovou nápovědou.</t>
  </si>
  <si>
    <t>Je umožněn snadný přístup ke všem agendám Systému ve vztahu k danému předmětu (evidence, manipulace, inventarizace, depozitář, publikace, restaurování apod.) a slovníky. Tj. je zajištěno vzájemné aplikační propojení mezi jednotlivými agendami – z jednoho místa lze získat veškeré informace o sbírkovém předmětu (příklad: při prohlížení karty lze např. proklikem zjistit, zda předmět právě není restaurován, příp. dopracovat se k předešlým restaurátorským zprávám, tj. kurátor nemusí pro zjištění informací o restaurování spouštět samostatný modul pro restaurování a v něm daný předmět dohledávat apod.).</t>
  </si>
  <si>
    <t>Systém umožňuje sestavení kolekcí předmětů, tj. skupiny obecně nesouvisejících předmětů sestavených kurátory průřezově ze všech podsbírek a ze všech paměťových institucí KV s možností publikace pro veřejnost.</t>
  </si>
  <si>
    <t>Nástroj pro publikaci kolekcí pro veřejnost umožňuje vytvoření samostatné veřejné prezentace na samostatném DNS typu sbirky.kr-vysocina.cz s rozcestníkem na jednotlivé kolekce (každá kolekce má své jednoznačné URL). U každé kolekce je možné definovat samostatný grafický design ve smyslu barev, fontů, loga organizace a doprovodných obrázků a textu. Součástí nástroje je samostatný prostor sumarizující kolekce dané instituce opět s možností samostatného designu (opět s možností jednoznačného URL).</t>
  </si>
  <si>
    <t>Systém umožňuje libovolné přidávání či ubírání paměťových institucí Kraje Vysočina včetně možnosti sloučení.</t>
  </si>
  <si>
    <t>Systém obsahuje informace ohledně autorských práv ke sbírkovému předmětu: možnost označení volného díla, licencovaného díla nebo chybějící vypořádání autorských práv apod. Systém umožňuje přiřazení autorských práv, podmínek užití (přiložení dokumentu Smlouvy na reprodukční práva k publikaci, smlouva týkající se pořízení sb. předmětu), včetně exspirace práv a implementace vodoznaku do obrázku (JPEG a JPEG2000) určeného ke zveřejnění.</t>
  </si>
  <si>
    <t>Systém obsahuje funkce statistiky inventárních čísel a dalších čísel, počtu kusů předmětů v chronologické a systematické evidenci, počtu digitalizovaných předmětů, počtu vložených obrazových příloh, počtu evidenčních čísel, počtu vyřazených předmětů atd.</t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</si>
  <si>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Emailová notifikace kurátora o blížícím se termínu nutného převedení objektu do systematické evidence</t>
    </r>
  </si>
  <si>
    <t>Systém obsahuje:</t>
  </si>
  <si>
    <r>
      <t xml:space="preserve"> </t>
    </r>
    <r>
      <rPr>
        <sz val="11"/>
        <color rgb="FF000000"/>
        <rFont val="Arial"/>
        <family val="2"/>
        <charset val="238"/>
      </rPr>
      <t>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kontrolu zápisu a možnost generování inventárních čísel – zabránění duplicity, kontrola formátu</t>
    </r>
  </si>
  <si>
    <r>
      <t xml:space="preserve">  </t>
    </r>
    <r>
      <rPr>
        <sz val="11"/>
        <color rgb="FF000000"/>
        <rFont val="Arial"/>
        <family val="2"/>
        <charset val="238"/>
      </rPr>
      <t>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možnost nastavení formátu zápisu inventárního čísla,</t>
    </r>
  </si>
  <si>
    <r>
      <t xml:space="preserve"> </t>
    </r>
    <r>
      <rPr>
        <sz val="11"/>
        <color rgb="FF000000"/>
        <rFont val="Arial"/>
        <family val="2"/>
        <charset val="238"/>
      </rPr>
      <t>iii.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umožnění přiřadit jednomu přírůstkovému číslu více inventárních čísel (v rámci každého sbírkového fondu).</t>
    </r>
  </si>
  <si>
    <r>
      <t xml:space="preserve"> </t>
    </r>
    <r>
      <rPr>
        <sz val="11"/>
        <color rgb="FF000000"/>
        <rFont val="Arial"/>
        <family val="2"/>
        <charset val="238"/>
      </rPr>
      <t>iv.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Možnost vedení samostatné řady evidenčních čísel (např. @ABC123 za účelem např. doprovodné evidence nebo biologických pozorování)</t>
    </r>
  </si>
  <si>
    <t>Systém umožňuje hromadnou evidenci (jedno inventární číslo může obsahovat více položek/kusů).</t>
  </si>
  <si>
    <t>Systém umožňuje:</t>
  </si>
  <si>
    <r>
      <t xml:space="preserve"> </t>
    </r>
    <r>
      <rPr>
        <sz val="11"/>
        <color rgb="FF000000"/>
        <rFont val="Arial"/>
        <family val="2"/>
        <charset val="238"/>
      </rPr>
      <t>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vkládání a správu faunistických a floristických dat (pozorování bez inventárního čísla),</t>
    </r>
  </si>
  <si>
    <r>
      <t xml:space="preserve"> </t>
    </r>
    <r>
      <rPr>
        <sz val="11"/>
        <color rgb="FF000000"/>
        <rFont val="Arial"/>
        <family val="2"/>
        <charset val="238"/>
      </rPr>
      <t>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tvorbu terénních protokolů,</t>
    </r>
  </si>
  <si>
    <r>
      <t xml:space="preserve"> </t>
    </r>
    <r>
      <rPr>
        <sz val="11"/>
        <color rgb="FF000000"/>
        <rFont val="Arial"/>
        <family val="2"/>
        <charset val="238"/>
      </rPr>
      <t>iii.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práci se škrtacími seznamy terénních nálezů (možnost vlastní konfigurace a ukládání záznamů),</t>
    </r>
  </si>
  <si>
    <r>
      <t xml:space="preserve"> </t>
    </r>
    <r>
      <rPr>
        <sz val="11"/>
        <color rgb="FF000000"/>
        <rFont val="Arial"/>
        <family val="2"/>
        <charset val="238"/>
      </rPr>
      <t>iv.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tvorbu seznamů z lokalit.</t>
    </r>
  </si>
  <si>
    <t>Systém umožňuje doplnit záznamy o původu a historii předmětu, včetně lokace (tj. existuje samostatný editovatelný záznam, který lze propojit s jiným záznamem), např. současná lokace s možností doplnění historické lokalit (+ např. fotky z lokality).</t>
  </si>
  <si>
    <t>Možnost zadávání souřadnic ve formátu WGS84 (x,y,z)</t>
  </si>
  <si>
    <t>Systém umožňuje práci s daty GIS, tj. načítání a editace nebo výběr dat z dodaného mapového webového klienta (souřadnice, katastry, nadmořský výška; podkladové mapy fytogeografické okresy, geomorfologické členění, územní členění dle RUIAN, ortofoto kraje, základní mapa CUZK). Včetně možnosti importu prostorových dat (minimálně formát SHP). Možnost vkládat externí data formou WMS a WMTS služeb.</t>
  </si>
  <si>
    <t>Systém umožňuje vedení záznamů o historických inventárních číslech (např. po přečíslování).</t>
  </si>
  <si>
    <t>Systém umožňuje editaci uložených záznamů s uložením a vizualizací historie změn.</t>
  </si>
  <si>
    <t>Systém obsahuje kompletní záznam akvizice (univerzální šablony k vyplnění údajů s možností individuální úpravy, uložení a vytváření nových a dále používaných šablon).</t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</si>
  <si>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Řešení pro elektronickou inventuru – mobilní klient/zařízení pro provedení inventury, náhled na předmět s možností změny údajů, hromadný import/export dat pro inventuru</t>
    </r>
  </si>
  <si>
    <t>Emailová notifikace kurátora o blížícím se termínu nutného provedení inventury daného objektu v daném termínu</t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</si>
  <si>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Číselníky muzejních autorit (CITEM)</t>
    </r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</si>
  <si>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Systému umožňuje řídit a kontrolovat práci správců/kurátorů sbírek zástupcem vlastníka sbírek, tj. vytvářet přehledy práce se Systémem, zejména v oblasti doplňování popisů a dat ke konkrétním sbírkovým předmětům v průběhu určitého časového období.</t>
    </r>
  </si>
  <si>
    <t>Systém ukládá data automaticky (např. v rozpracovaných formulářích) v uživatelem nastaveném časovém intervalu.</t>
  </si>
  <si>
    <r>
      <t xml:space="preserve"> </t>
    </r>
    <r>
      <rPr>
        <sz val="11"/>
        <color rgb="FF000000"/>
        <rFont val="Arial"/>
        <family val="2"/>
        <charset val="238"/>
      </rPr>
      <t>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všechny předměty,</t>
    </r>
  </si>
  <si>
    <r>
      <t xml:space="preserve">  </t>
    </r>
    <r>
      <rPr>
        <sz val="11"/>
        <color rgb="FF000000"/>
        <rFont val="Arial"/>
        <family val="2"/>
        <charset val="238"/>
      </rPr>
      <t>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výběr dle podsbírky,</t>
    </r>
  </si>
  <si>
    <r>
      <rPr>
        <sz val="11"/>
        <color rgb="FF000000"/>
        <rFont val="Arial"/>
        <family val="2"/>
        <charset val="238"/>
      </rPr>
      <t>iii.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dle data (od-do),</t>
    </r>
  </si>
  <si>
    <r>
      <rPr>
        <sz val="11"/>
        <color rgb="FF000000"/>
        <rFont val="Arial"/>
        <family val="2"/>
        <charset val="238"/>
      </rPr>
      <t>iv.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dle aktuálního filtru záznamů,</t>
    </r>
  </si>
  <si>
    <r>
      <t xml:space="preserve"> </t>
    </r>
    <r>
      <rPr>
        <sz val="11"/>
        <color rgb="FF000000"/>
        <rFont val="Arial"/>
        <family val="2"/>
        <charset val="238"/>
      </rPr>
      <t>v.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možnost volby atributů pro export (např. selektivní vyjmutí velkých příloh z exportu).</t>
    </r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</si>
  <si>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Součástí dodávky díla je školení v rozsahu</t>
    </r>
  </si>
  <si>
    <r>
      <t xml:space="preserve"> </t>
    </r>
    <r>
      <rPr>
        <sz val="11"/>
        <color rgb="FF000000"/>
        <rFont val="Arial"/>
        <family val="2"/>
        <charset val="238"/>
      </rPr>
      <t>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Školení kurátorů po skupinách dle povahy sbírek (cca 3x6 hodin)</t>
    </r>
  </si>
  <si>
    <r>
      <t xml:space="preserve">  </t>
    </r>
    <r>
      <rPr>
        <sz val="11"/>
        <color rgb="FF000000"/>
        <rFont val="Arial"/>
        <family val="2"/>
        <charset val="238"/>
      </rPr>
      <t>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rgb="FF000000"/>
        <rFont val="Arial"/>
        <family val="2"/>
        <charset val="238"/>
      </rPr>
      <t>Školení administrátorů systémů (cca 3 hodiny)</t>
    </r>
  </si>
  <si>
    <r>
      <t xml:space="preserve">  </t>
    </r>
    <r>
      <rPr>
        <sz val="11"/>
        <color rgb="FF000000"/>
        <rFont val="Arial"/>
        <family val="2"/>
        <charset val="238"/>
      </rPr>
      <t>iii.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rgb="FF000000"/>
        <rFont val="Arial"/>
        <family val="2"/>
        <charset val="238"/>
      </rPr>
      <t>Školení pro zástupce vlastníka sbírky (pracovníky kraje, cca 3 hodiny)</t>
    </r>
  </si>
  <si>
    <t>Systém umožňuje editaci šablon smluv pro institucionální úpravu (hlavičky apod.).</t>
  </si>
  <si>
    <t>Systém umožňuje propojení (zobrazení) zapsaných údajů mezi jednotlivými evidencemi (např. evidence I. a II. stupně, přírůstkového čísla a údaje o akvizici).</t>
  </si>
  <si>
    <t>Systém obsahuje agendu uložení sbírkových předmětů a manipulace se sbírkovými předměty (lokační seznamy v depozitáři, výpůjčky, výstavy, přemísťování, badatelská činnost vč. variantních výpůjčních smluv (s uvedením pojišťovací ceny a náhledu na dřívější ceny) s možností editace a vytváření šablon.</t>
  </si>
  <si>
    <t>Systém generuje a eviduje výpůjční a zápůjční smlouvy s možností jejich editace a vytváření šablon a možností odkazu na finální smlouvu (URL) na externí úložiště smluv.</t>
  </si>
  <si>
    <t>Systém umožňuje nastavení upozornění kurátora emailem na blížící se konec lhůty výpůjčky i zápůjčky.</t>
  </si>
  <si>
    <t>Systém je schopen přiřazení  přílohy výpůjčních smluv (na základě výběru ze seznamu standardních příloh).</t>
  </si>
  <si>
    <t>Systém generuje inventarizační seznamy evidenčních čísel inventarizovaných předmětů, resp. existuje možnost vygenerování sestavy předmětů určených k inventarizaci (zachycení data inventarizace v systému a možnost generovat sestavy podle tohoto data).</t>
  </si>
  <si>
    <t>Systém obsahuje filtr nebo funkce o záznamech pravidelné inventarizace, která poskytne informaci o předmětech, které dosud nebyly v rámci povinného cyklu inventarizovány, tj. obsahuje historii provedených inventarizací.</t>
  </si>
  <si>
    <t>Systém generuje tiskovou sestavu protokolů o provedení inventarizace, vč. související zákonné agendy.</t>
  </si>
  <si>
    <t>Systém umožňuje vést záznam o stavu předmětu při inventarizaci.</t>
  </si>
  <si>
    <t>Systém obsahuje nástroj pro návrh na vyřazení Obsahuje zejména: důvod vyřazení, zápis z jednání sbírkotvorné komise, rozhodnutí Rady kraje o vyřazení sbírkového předmětu (číslo usnesení), datum vyřazení, doklad o vyřazení, poznámka k vyřazen (např. likvidace, nabídka, převod), nový majitel, hlášení do CES (pokud možno automatické).</t>
  </si>
  <si>
    <t>Systém eviduje historii konzervátorsko-restaurátorských zásahů k jednotlivým sbírkovým předmětům: datum a údaje o tom, kdo provedl zásah, příp. další doplňující informace.</t>
  </si>
  <si>
    <t>Systém umožňuje vkládání restaurátorských zpráv a práci s nimi (vyhledávání, řazení apod.)</t>
  </si>
  <si>
    <t>Systém zajistí online export / harvesting dat na portály eSbirky.cz a Europeana.eu pomocí standardizovaných protokolů OAI-PMH.</t>
  </si>
  <si>
    <t>Systém zajistí exportní dávku pro informační systém Portálu systému evidence uměleckých děl v případě ztráty předmětu(ů) provozované Policií ČR.</t>
  </si>
  <si>
    <t xml:space="preserve">Export metadat pro publikaci v systémech Digitální knihovna Vysočiny (načítání dat katalogu do metadatového systému ProArc za účelem popisů v procesu digitalizace) </t>
  </si>
  <si>
    <t>Integrace na Registr sbírek výtvarného umění (CITEM-PROMUS)</t>
  </si>
  <si>
    <t>Systém zamezuje mazání metadat i multimediálních příloh na aplikační úrovni (při potřebě mazání pouze označení objektu jako neaktivní) – to kvůli zachování reference master kopie do metadat.</t>
  </si>
  <si>
    <t>Systém podporuje UNICODE znakové sady.</t>
  </si>
  <si>
    <t>V rámci systému funguje podpora kopírování záznamů v Systému, výběr zdrojové karty a provedení kopie do nové karty.</t>
  </si>
  <si>
    <t>Systém obsahuje podporu tiskových výstupů (možnost přednastavení a úpravy tiskové sestavy do formátu A4, A5 včetně možnosti volby tisku s obrázkem nebo bez obrázku).</t>
  </si>
  <si>
    <t>Systém generuje a umožňuje tisknout a načítá čárové kódy a QR kódy inventárních čísel.</t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</si>
  <si>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Systém obsahuje evidenci historie pohybu sbírkových předmětu.</t>
    </r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</si>
  <si>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V rámci propojení s CES Systém obsahuje možnost aktualizace, včetně povolování dočasných vývozů sbírkových předmětů, rozhodnutí rady kraje o souhlasu/vzetí na vědomí s dočasným vývozem sbírkových předmětu (číslo usnesení).</t>
    </r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</si>
  <si>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Systém generuje, eviduje a archivuje badatelské listy a sestavuje základní statistky.</t>
    </r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</si>
  <si>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Systém zaznamenává pravidelné/mimořádné inventarizace dle zákona.</t>
    </r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</si>
  <si>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Systém pracuje s uživatelskými oprávněními:</t>
    </r>
  </si>
  <si>
    <r>
      <t xml:space="preserve"> </t>
    </r>
    <r>
      <rPr>
        <sz val="11"/>
        <color rgb="FF000000"/>
        <rFont val="Arial"/>
        <family val="2"/>
        <charset val="238"/>
      </rPr>
      <t>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přístupová práva na jednotlivé úlohy (agendy) a funkce systému,</t>
    </r>
  </si>
  <si>
    <r>
      <t xml:space="preserve">  </t>
    </r>
    <r>
      <rPr>
        <sz val="11"/>
        <color rgb="FF000000"/>
        <rFont val="Arial"/>
        <family val="2"/>
        <charset val="238"/>
      </rPr>
      <t>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možnost nastavit oprávnění na vybranou množinu dat (např. na množinu dat, inventární řadu, podsbírku nebo od čísla po číslo apod.),</t>
    </r>
  </si>
  <si>
    <r>
      <t xml:space="preserve">  </t>
    </r>
    <r>
      <rPr>
        <sz val="11"/>
        <color rgb="FF000000"/>
        <rFont val="Arial"/>
        <family val="2"/>
        <charset val="238"/>
      </rPr>
      <t>iii.</t>
    </r>
    <r>
      <rPr>
        <sz val="7"/>
        <color rgb="FF000000"/>
        <rFont val="Arial"/>
        <family val="2"/>
        <charset val="238"/>
      </rPr>
      <t xml:space="preserve">     </t>
    </r>
    <r>
      <rPr>
        <sz val="11"/>
        <color theme="1"/>
        <rFont val="Arial"/>
        <family val="2"/>
        <charset val="238"/>
      </rPr>
      <t>možnost kurátorského nastavení viditelnosti a přístupnosti vybraných kurátorem spravovaných dat (např. pro kurátory, pro badatele, pro zástupce vlastníka, pro kurátory z ostatních paměťových institucí, pro veřejnost), tj. možnost omezení přístupu/zobrazení úplných informací.</t>
    </r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</si>
  <si>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Systém podporuje export dat (html, pdf, xls, xml). Systém je schopen exportovat jednotlivě uložené předměty (evidenční karty) jak v datové formě (struktura bude zdokumentována), tak v tištěné podobě (pdf).</t>
    </r>
  </si>
  <si>
    <r>
      <rPr>
        <sz val="7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Systém je schopen exportovat dávkově uložené předměty v datové formě xml a xls (struktura bude popsána). Dávka bude definována jako:</t>
    </r>
  </si>
  <si>
    <r>
      <t xml:space="preserve">Systém definuje pravidla pro dávkový import dat z IS DEMUS, IS Bach a ze souborů Excel, </t>
    </r>
    <r>
      <rPr>
        <sz val="11"/>
        <color rgb="FF000000"/>
        <rFont val="Arial"/>
        <family val="2"/>
        <charset val="238"/>
      </rPr>
      <t>Access ze všech paměťových institucí do příslušných odborných agend.</t>
    </r>
  </si>
  <si>
    <t>P1</t>
  </si>
  <si>
    <r>
      <t xml:space="preserve">Systém umožňuje evidenci multimédií a další dokumentace: existuje možnost přikládat a strukturovaně ukládat neomezené množství souborů (obrázky, videa, zvuk, textové dokumenty apod.). Dokumenty lze vkládat přes webové rozhraní systému ale také dávkou v podobě nahrání souborů obsahujícího větší počet multimédií a dokumentů na server – </t>
    </r>
    <r>
      <rPr>
        <i/>
        <sz val="11"/>
        <color theme="1"/>
        <rFont val="Arial"/>
        <family val="2"/>
        <charset val="238"/>
      </rPr>
      <t>Systém</t>
    </r>
    <r>
      <rPr>
        <sz val="11"/>
        <color theme="1"/>
        <rFont val="Arial"/>
        <family val="2"/>
        <charset val="238"/>
      </rPr>
      <t xml:space="preserve"> si fotky přiřazuje k jednotlivým evidovaným položkám sám. </t>
    </r>
    <r>
      <rPr>
        <sz val="11"/>
        <color rgb="FF000000"/>
        <rFont val="Arial"/>
        <family val="2"/>
        <charset val="238"/>
      </rPr>
      <t/>
    </r>
  </si>
  <si>
    <t>Poskytovatel vytvoří metodiku a prostředí pro dávkový import multimediálních příloh (včetně správného přiřazení k jednotlivým předmětům).</t>
  </si>
  <si>
    <t>Systém umožňuje vytvoření nové sbírky nebo podsbírky nebo fondu, včetně její datové struktury a to pomocí nástrojů administrátora. Systém umožňuje libovolné přidávání či ubírání sbírek a podsbírek a fondů.</t>
  </si>
  <si>
    <t>Systém umožňuje vést přírůstkovou knihu per sbírka, generovat tiskové sestavy přírůstkové knihy, možnost uživatelských filtrů podle vybraných parametrů.</t>
  </si>
  <si>
    <t>Systém umožňuje elektronickou komunikaci se systémem Centrální evidence sbírek (CES). Zejména jde o nástroje pro podávání el. hlášení a předávání metadat o sbírkových předmětech.</t>
  </si>
  <si>
    <t>Poskytovatel zajistí migraci všech dat těchto tří sbírek Kraje Vysočina z IS DEMUS (názvy dle Centrální evidence sbírek muzejní povahy): Sbírka Oblastní galerie Vysočiny v Jihlavě  – kód sbírky GVJ/001-06-25/008001, Sbírka Horácké galerie v Novém Městě na Moravě – kód sbírky GHO/001-06-21/005001, Sbírka Galerie výtvarného umění v Havlíčkově Brodě  – kód sbírky GHB/002-04-30/112002.</t>
  </si>
  <si>
    <t>Systém musí podporovat autentizaci vůči SSO Kraje Vysočina, která je založena na protokolu SAML2.0 a technologii Shibboleth</t>
  </si>
  <si>
    <t xml:space="preserve">Systém ukládá kompletní historii změn v Systému </t>
  </si>
  <si>
    <t>Systém musí podporovat autentizaci vůči internímu zdroji identit pro tzv. fall-back přihlášení v případě nefunkčnosti SSO KV autentizace</t>
  </si>
  <si>
    <t>Uložení hesel v interní databázi musí být zabezpečeno pomocí jedné z uvedených bezpečných kryptografických funkcí</t>
  </si>
  <si>
    <t>Systém podporuje bezpečné TLS protokoly a bezpečné ciphersuites</t>
  </si>
  <si>
    <t>Systém podporuje všechny požadované bezpečnostní HTTP hlavičky</t>
  </si>
  <si>
    <t>N13</t>
  </si>
  <si>
    <t>N21</t>
  </si>
  <si>
    <t>N22</t>
  </si>
  <si>
    <t>N35</t>
  </si>
  <si>
    <t>N36</t>
  </si>
  <si>
    <t>N37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</si>
  <si>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</si>
  <si>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</si>
  <si>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</si>
  <si>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</si>
  <si>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</si>
  <si>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</si>
  <si>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</si>
  <si>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</si>
  <si>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</si>
  <si>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</si>
  <si>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</si>
  <si>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</si>
  <si>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</si>
  <si>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</si>
  <si>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</si>
  <si>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</si>
  <si>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</si>
  <si>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</si>
  <si>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</si>
  <si>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</si>
  <si>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</si>
  <si>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</si>
  <si>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</si>
  <si>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</si>
  <si>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</si>
  <si>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</si>
  <si>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</si>
  <si>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</si>
  <si>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</si>
  <si>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</si>
  <si>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</si>
  <si>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</si>
  <si>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</si>
  <si>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</si>
  <si>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</si>
  <si>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</si>
  <si>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</si>
  <si>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</si>
  <si>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</si>
  <si>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</si>
  <si>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</si>
  <si>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</si>
  <si>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</si>
  <si>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</si>
  <si>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</si>
  <si>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</si>
  <si>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</si>
  <si>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</si>
  <si>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</si>
  <si>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</si>
  <si>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</si>
  <si>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</si>
  <si>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</si>
  <si>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K54</t>
  </si>
  <si>
    <t>K55</t>
  </si>
  <si>
    <t>K56</t>
  </si>
  <si>
    <t>K57</t>
  </si>
  <si>
    <t>K58</t>
  </si>
  <si>
    <t>K59</t>
  </si>
  <si>
    <t>K60</t>
  </si>
  <si>
    <t>K61</t>
  </si>
  <si>
    <t>K62</t>
  </si>
  <si>
    <t>K63</t>
  </si>
  <si>
    <t>K64</t>
  </si>
  <si>
    <t>K65</t>
  </si>
  <si>
    <t>K66</t>
  </si>
  <si>
    <t>K67</t>
  </si>
  <si>
    <t>K68</t>
  </si>
  <si>
    <t>K69</t>
  </si>
  <si>
    <t>K70</t>
  </si>
  <si>
    <t>K71</t>
  </si>
  <si>
    <t>K72</t>
  </si>
  <si>
    <t>K73</t>
  </si>
  <si>
    <t>K74</t>
  </si>
  <si>
    <t>K75</t>
  </si>
  <si>
    <t>K76</t>
  </si>
  <si>
    <t>Požadavky - viz rovněž textová část přílohy 1</t>
  </si>
  <si>
    <t>Popis  požadavků (funkcionalit) je uveden rovněž v příloze č. 1 zadávací dokumentace - textová část . Popis požadavku v této tabulce může být zkrácený</t>
  </si>
  <si>
    <t>Technické podmínky - Technický list</t>
  </si>
  <si>
    <t>Formát (resp. standard) logů musí být v úvedených možnostech, a to za účelem integrace na nástroj typu SIEM/log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</si>
</sst>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2"/>
      <color rgb="FF040C28"/>
      <name val="Arial"/>
      <family val="2"/>
      <charset val="238"/>
    </font>
    <font>
      <sz val="10"/>
      <color rgb="FF040C28"/>
      <name val="Arial"/>
      <family val="2"/>
      <charset val="238"/>
    </font>
    <font>
      <sz val="7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1" fillId="4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 shrinkToFit="1"/>
    </xf>
    <xf numFmtId="49" fontId="1" fillId="4" borderId="3" xfId="0" applyNumberFormat="1" applyFont="1" applyFill="1" applyBorder="1" applyAlignment="1">
      <alignment wrapText="1"/>
    </xf>
    <xf numFmtId="0" fontId="1" fillId="4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 shrinkToFi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0" xfId="0" applyFont="1"/>
    <xf numFmtId="0" fontId="6" fillId="0" borderId="0" xfId="0" applyFont="1"/>
    <xf numFmtId="0" fontId="5" fillId="6" borderId="1" xfId="0" applyFont="1" applyFill="1" applyBorder="1"/>
    <xf numFmtId="0" fontId="7" fillId="0" borderId="0" xfId="0" applyFont="1"/>
    <xf numFmtId="0" fontId="5" fillId="4" borderId="2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49" fontId="9" fillId="8" borderId="1" xfId="0" applyNumberFormat="1" applyFont="1" applyFill="1" applyBorder="1" applyAlignment="1">
      <alignment wrapText="1"/>
    </xf>
    <xf numFmtId="0" fontId="1" fillId="5" borderId="0" xfId="0" applyFont="1" applyFill="1"/>
    <xf numFmtId="0" fontId="5" fillId="4" borderId="2" xfId="0" applyFont="1" applyFill="1" applyBorder="1" applyAlignment="1"/>
    <xf numFmtId="0" fontId="5" fillId="4" borderId="12" xfId="0" applyFont="1" applyFill="1" applyBorder="1" applyAlignment="1"/>
    <xf numFmtId="0" fontId="5" fillId="4" borderId="13" xfId="0" applyFont="1" applyFill="1" applyBorder="1" applyAlignment="1"/>
    <xf numFmtId="0" fontId="1" fillId="7" borderId="0" xfId="0" applyFont="1" applyFill="1"/>
    <xf numFmtId="0" fontId="5" fillId="7" borderId="0" xfId="0" applyNumberFormat="1" applyFont="1" applyFill="1" applyAlignment="1">
      <alignment wrapText="1"/>
    </xf>
    <xf numFmtId="0" fontId="5" fillId="7" borderId="0" xfId="0" applyNumberFormat="1" applyFont="1" applyFill="1" applyAlignment="1"/>
    <xf numFmtId="0" fontId="1" fillId="9" borderId="3" xfId="0" applyFont="1" applyFill="1" applyBorder="1" applyAlignment="1">
      <alignment horizontal="center" vertical="center"/>
    </xf>
    <xf numFmtId="0" fontId="11" fillId="0" borderId="0" xfId="0" applyFont="1"/>
    <xf numFmtId="0" fontId="5" fillId="3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" fillId="5" borderId="1" xfId="0" applyNumberFormat="1" applyFont="1" applyFill="1" applyBorder="1"/>
    <xf numFmtId="0" fontId="5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4" borderId="15" xfId="0" applyFont="1" applyFill="1" applyBorder="1"/>
    <xf numFmtId="2" fontId="1" fillId="6" borderId="16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 shrinkToFit="1"/>
    </xf>
    <xf numFmtId="0" fontId="1" fillId="3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 wrapText="1" shrinkToFit="1"/>
    </xf>
    <xf numFmtId="0" fontId="1" fillId="3" borderId="18" xfId="0" applyFont="1" applyFill="1" applyBorder="1" applyAlignment="1">
      <alignment horizontal="left" vertical="center" wrapText="1" shrinkToFit="1"/>
    </xf>
    <xf numFmtId="0" fontId="1" fillId="10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0" fillId="0" borderId="1" xfId="0" applyFont="1" applyFill="1" applyBorder="1"/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49" fontId="1" fillId="4" borderId="17" xfId="0" applyNumberFormat="1" applyFont="1" applyFill="1" applyBorder="1" applyAlignment="1">
      <alignment horizontal="center" wrapText="1"/>
    </xf>
    <xf numFmtId="49" fontId="1" fillId="4" borderId="18" xfId="0" applyNumberFormat="1" applyFont="1" applyFill="1" applyBorder="1" applyAlignment="1">
      <alignment horizontal="center" wrapText="1"/>
    </xf>
    <xf numFmtId="49" fontId="1" fillId="4" borderId="3" xfId="0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left" wrapText="1"/>
    </xf>
    <xf numFmtId="0" fontId="1" fillId="6" borderId="3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lenik.pk/Documents/Dokumenty_PKVys/Projekty/2017/2837_TCK/TCK_sluzby/TCK_SW/ZD_TCK-SW/v_6/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ro.europeana.eu/post/europeana-initiative-responds-to-call-for-a-european-collaborative-cloud-for-cultural-heritage" TargetMode="External"/><Relationship Id="rId2" Type="http://schemas.openxmlformats.org/officeDocument/2006/relationships/hyperlink" Target="https://www.openarchives.org/pmh/" TargetMode="External"/><Relationship Id="rId1" Type="http://schemas.openxmlformats.org/officeDocument/2006/relationships/hyperlink" Target="https://www.cidoc-crm.org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8"/>
  <sheetViews>
    <sheetView tabSelected="1" zoomScale="70" zoomScaleNormal="70" workbookViewId="0">
      <pane xSplit="3" ySplit="9" topLeftCell="D10" activePane="bottomRight" state="frozen"/>
      <selection activeCell="C6" sqref="C6"/>
      <selection pane="topRight" activeCell="C6" sqref="C6"/>
      <selection pane="bottomLeft" activeCell="C6" sqref="C6"/>
      <selection pane="bottomRight" activeCell="G150" sqref="G150"/>
    </sheetView>
  </sheetViews>
  <sheetFormatPr defaultColWidth="8.6640625" defaultRowHeight="13.8" x14ac:dyDescent="0.25"/>
  <cols>
    <col min="1" max="1" width="2" style="1" customWidth="1"/>
    <col min="2" max="2" width="52.5546875" style="1" customWidth="1"/>
    <col min="3" max="3" width="7.88671875" style="1" bestFit="1" customWidth="1"/>
    <col min="4" max="4" width="8.6640625" style="1"/>
    <col min="5" max="5" width="6.6640625" style="1" bestFit="1" customWidth="1"/>
    <col min="6" max="6" width="95.44140625" style="1" customWidth="1"/>
    <col min="7" max="7" width="8.6640625" style="1" customWidth="1"/>
    <col min="8" max="16384" width="8.6640625" style="1"/>
  </cols>
  <sheetData>
    <row r="1" spans="1:7" x14ac:dyDescent="0.25">
      <c r="A1" s="3" t="s">
        <v>95</v>
      </c>
      <c r="F1" s="19"/>
    </row>
    <row r="2" spans="1:7" x14ac:dyDescent="0.25">
      <c r="A2" s="2" t="s">
        <v>94</v>
      </c>
      <c r="F2" s="19" t="s">
        <v>4</v>
      </c>
    </row>
    <row r="3" spans="1:7" x14ac:dyDescent="0.25">
      <c r="A3" s="2" t="s">
        <v>286</v>
      </c>
      <c r="F3" s="19" t="s">
        <v>3</v>
      </c>
    </row>
    <row r="4" spans="1:7" x14ac:dyDescent="0.25">
      <c r="A4" s="2"/>
      <c r="F4" s="19"/>
    </row>
    <row r="5" spans="1:7" x14ac:dyDescent="0.25">
      <c r="A5" s="2"/>
      <c r="B5" s="18" t="s">
        <v>15</v>
      </c>
      <c r="C5" s="27" t="s">
        <v>18</v>
      </c>
      <c r="D5" s="28"/>
      <c r="E5" s="28"/>
      <c r="F5" s="29"/>
    </row>
    <row r="6" spans="1:7" x14ac:dyDescent="0.25">
      <c r="A6" s="2"/>
      <c r="B6" s="18" t="s">
        <v>83</v>
      </c>
      <c r="C6" s="22" t="s">
        <v>85</v>
      </c>
      <c r="D6" s="23"/>
      <c r="E6" s="23"/>
      <c r="F6" s="24"/>
    </row>
    <row r="7" spans="1:7" ht="14.4" thickBot="1" x14ac:dyDescent="0.3">
      <c r="A7" s="2"/>
      <c r="B7" s="18" t="s">
        <v>7</v>
      </c>
      <c r="G7" s="2"/>
    </row>
    <row r="8" spans="1:7" x14ac:dyDescent="0.25">
      <c r="A8" s="2"/>
      <c r="B8" s="17" t="s">
        <v>2</v>
      </c>
      <c r="C8" s="16"/>
      <c r="D8" s="16"/>
      <c r="E8" s="15">
        <v>1</v>
      </c>
      <c r="F8" s="61" t="s">
        <v>6</v>
      </c>
    </row>
    <row r="9" spans="1:7" ht="107.4" customHeight="1" thickBot="1" x14ac:dyDescent="0.3">
      <c r="B9" s="14" t="s">
        <v>284</v>
      </c>
      <c r="C9" s="13" t="s">
        <v>5</v>
      </c>
      <c r="D9" s="13" t="s">
        <v>82</v>
      </c>
      <c r="E9" s="12" t="s">
        <v>96</v>
      </c>
      <c r="F9" s="62"/>
    </row>
    <row r="10" spans="1:7" ht="41.4" x14ac:dyDescent="0.25">
      <c r="B10" s="11" t="s">
        <v>196</v>
      </c>
      <c r="C10" s="48" t="s">
        <v>20</v>
      </c>
      <c r="D10" s="10" t="s">
        <v>21</v>
      </c>
      <c r="E10" s="9"/>
      <c r="F10" s="8"/>
    </row>
    <row r="11" spans="1:7" x14ac:dyDescent="0.25">
      <c r="B11" s="7" t="s">
        <v>22</v>
      </c>
      <c r="C11" s="48" t="s">
        <v>20</v>
      </c>
      <c r="D11" s="6" t="s">
        <v>23</v>
      </c>
      <c r="E11" s="9"/>
      <c r="F11" s="5"/>
    </row>
    <row r="12" spans="1:7" x14ac:dyDescent="0.25">
      <c r="B12" s="7" t="s">
        <v>24</v>
      </c>
      <c r="C12" s="48" t="s">
        <v>20</v>
      </c>
      <c r="D12" s="6" t="s">
        <v>25</v>
      </c>
      <c r="E12" s="9"/>
      <c r="F12" s="5"/>
    </row>
    <row r="13" spans="1:7" x14ac:dyDescent="0.25">
      <c r="B13" s="7" t="s">
        <v>197</v>
      </c>
      <c r="C13" s="48" t="s">
        <v>20</v>
      </c>
      <c r="D13" s="49" t="s">
        <v>26</v>
      </c>
      <c r="E13" s="9"/>
      <c r="F13" s="25"/>
    </row>
    <row r="14" spans="1:7" ht="41.4" x14ac:dyDescent="0.25">
      <c r="B14" s="7" t="s">
        <v>287</v>
      </c>
      <c r="C14" s="48" t="s">
        <v>20</v>
      </c>
      <c r="D14" s="6" t="s">
        <v>28</v>
      </c>
      <c r="E14" s="50"/>
      <c r="F14" s="25"/>
    </row>
    <row r="15" spans="1:7" ht="41.4" x14ac:dyDescent="0.25">
      <c r="B15" s="7" t="s">
        <v>198</v>
      </c>
      <c r="C15" s="48" t="s">
        <v>189</v>
      </c>
      <c r="D15" s="6" t="s">
        <v>30</v>
      </c>
      <c r="E15" s="50"/>
      <c r="F15" s="25"/>
    </row>
    <row r="16" spans="1:7" ht="41.4" x14ac:dyDescent="0.25">
      <c r="B16" s="7" t="s">
        <v>199</v>
      </c>
      <c r="C16" s="48" t="s">
        <v>20</v>
      </c>
      <c r="D16" s="49" t="s">
        <v>32</v>
      </c>
      <c r="E16" s="50"/>
      <c r="F16" s="25"/>
    </row>
    <row r="17" spans="2:7" ht="27.6" x14ac:dyDescent="0.25">
      <c r="B17" s="7" t="s">
        <v>200</v>
      </c>
      <c r="C17" s="48" t="s">
        <v>20</v>
      </c>
      <c r="D17" s="6" t="s">
        <v>34</v>
      </c>
      <c r="E17" s="50"/>
      <c r="F17" s="25"/>
    </row>
    <row r="18" spans="2:7" ht="27.6" x14ac:dyDescent="0.25">
      <c r="B18" s="7" t="s">
        <v>201</v>
      </c>
      <c r="C18" s="48" t="s">
        <v>20</v>
      </c>
      <c r="D18" s="6" t="s">
        <v>36</v>
      </c>
      <c r="E18" s="50"/>
      <c r="F18" s="25"/>
    </row>
    <row r="19" spans="2:7" x14ac:dyDescent="0.25">
      <c r="B19" s="7" t="s">
        <v>27</v>
      </c>
      <c r="C19" s="48" t="s">
        <v>20</v>
      </c>
      <c r="D19" s="49" t="s">
        <v>38</v>
      </c>
      <c r="E19" s="9"/>
      <c r="F19" s="25"/>
    </row>
    <row r="20" spans="2:7" x14ac:dyDescent="0.25">
      <c r="B20" s="7" t="s">
        <v>29</v>
      </c>
      <c r="C20" s="33" t="s">
        <v>19</v>
      </c>
      <c r="D20" s="6" t="s">
        <v>40</v>
      </c>
      <c r="E20" s="9"/>
      <c r="F20" s="5"/>
      <c r="G20" s="1">
        <f>COUNTIF(E20,"ano")</f>
        <v>0</v>
      </c>
    </row>
    <row r="21" spans="2:7" x14ac:dyDescent="0.25">
      <c r="B21" s="7" t="s">
        <v>31</v>
      </c>
      <c r="C21" s="33" t="s">
        <v>19</v>
      </c>
      <c r="D21" s="6" t="s">
        <v>42</v>
      </c>
      <c r="E21" s="9"/>
      <c r="F21" s="5"/>
      <c r="G21" s="1">
        <f>COUNTIF(E21,"ano")</f>
        <v>0</v>
      </c>
    </row>
    <row r="22" spans="2:7" x14ac:dyDescent="0.25">
      <c r="B22" s="7" t="s">
        <v>33</v>
      </c>
      <c r="C22" s="48" t="s">
        <v>189</v>
      </c>
      <c r="D22" s="49" t="s">
        <v>202</v>
      </c>
      <c r="E22" s="9"/>
      <c r="F22" s="5"/>
    </row>
    <row r="23" spans="2:7" ht="27.6" x14ac:dyDescent="0.25">
      <c r="B23" s="7" t="s">
        <v>35</v>
      </c>
      <c r="C23" s="48" t="s">
        <v>189</v>
      </c>
      <c r="D23" s="6" t="s">
        <v>44</v>
      </c>
      <c r="E23" s="9"/>
      <c r="F23" s="5"/>
    </row>
    <row r="24" spans="2:7" x14ac:dyDescent="0.25">
      <c r="B24" s="7" t="s">
        <v>37</v>
      </c>
      <c r="C24" s="48" t="s">
        <v>20</v>
      </c>
      <c r="D24" s="6" t="s">
        <v>46</v>
      </c>
      <c r="E24" s="9"/>
      <c r="F24" s="5"/>
    </row>
    <row r="25" spans="2:7" x14ac:dyDescent="0.25">
      <c r="B25" s="7" t="s">
        <v>39</v>
      </c>
      <c r="C25" s="48" t="s">
        <v>20</v>
      </c>
      <c r="D25" s="49" t="s">
        <v>48</v>
      </c>
      <c r="E25" s="9"/>
      <c r="F25" s="5"/>
    </row>
    <row r="26" spans="2:7" x14ac:dyDescent="0.25">
      <c r="B26" s="7" t="s">
        <v>41</v>
      </c>
      <c r="C26" s="48" t="s">
        <v>20</v>
      </c>
      <c r="D26" s="6" t="s">
        <v>50</v>
      </c>
      <c r="E26" s="9"/>
      <c r="F26" s="5"/>
    </row>
    <row r="27" spans="2:7" ht="27.6" x14ac:dyDescent="0.25">
      <c r="B27" s="7" t="s">
        <v>43</v>
      </c>
      <c r="C27" s="48" t="s">
        <v>20</v>
      </c>
      <c r="D27" s="6" t="s">
        <v>52</v>
      </c>
      <c r="E27" s="9"/>
      <c r="F27" s="5"/>
    </row>
    <row r="28" spans="2:7" ht="27.6" x14ac:dyDescent="0.25">
      <c r="B28" s="7" t="s">
        <v>45</v>
      </c>
      <c r="C28" s="33" t="s">
        <v>19</v>
      </c>
      <c r="D28" s="49" t="s">
        <v>54</v>
      </c>
      <c r="E28" s="9"/>
      <c r="F28" s="5"/>
      <c r="G28" s="1">
        <f>COUNTIF(E28,"ano")</f>
        <v>0</v>
      </c>
    </row>
    <row r="29" spans="2:7" x14ac:dyDescent="0.25">
      <c r="B29" s="7" t="s">
        <v>47</v>
      </c>
      <c r="C29" s="48" t="s">
        <v>20</v>
      </c>
      <c r="D29" s="6" t="s">
        <v>56</v>
      </c>
      <c r="E29" s="9"/>
      <c r="F29" s="5"/>
    </row>
    <row r="30" spans="2:7" x14ac:dyDescent="0.25">
      <c r="B30" s="7" t="s">
        <v>49</v>
      </c>
      <c r="C30" s="48" t="s">
        <v>20</v>
      </c>
      <c r="D30" s="6" t="s">
        <v>203</v>
      </c>
      <c r="E30" s="9"/>
      <c r="F30" s="5"/>
    </row>
    <row r="31" spans="2:7" x14ac:dyDescent="0.25">
      <c r="B31" s="7" t="s">
        <v>51</v>
      </c>
      <c r="C31" s="48" t="s">
        <v>20</v>
      </c>
      <c r="D31" s="49" t="s">
        <v>204</v>
      </c>
      <c r="E31" s="9"/>
      <c r="F31" s="5"/>
    </row>
    <row r="32" spans="2:7" x14ac:dyDescent="0.25">
      <c r="B32" s="7" t="s">
        <v>53</v>
      </c>
      <c r="C32" s="48" t="s">
        <v>20</v>
      </c>
      <c r="D32" s="6" t="s">
        <v>58</v>
      </c>
      <c r="E32" s="9"/>
      <c r="F32" s="5"/>
    </row>
    <row r="33" spans="2:6" x14ac:dyDescent="0.25">
      <c r="B33" s="7" t="s">
        <v>55</v>
      </c>
      <c r="C33" s="48" t="s">
        <v>20</v>
      </c>
      <c r="D33" s="6" t="s">
        <v>60</v>
      </c>
      <c r="E33" s="9"/>
      <c r="F33" s="5"/>
    </row>
    <row r="34" spans="2:6" x14ac:dyDescent="0.25">
      <c r="B34" s="7" t="s">
        <v>57</v>
      </c>
      <c r="C34" s="48" t="s">
        <v>20</v>
      </c>
      <c r="D34" s="49" t="s">
        <v>62</v>
      </c>
      <c r="E34" s="9"/>
      <c r="F34" s="5"/>
    </row>
    <row r="35" spans="2:6" x14ac:dyDescent="0.25">
      <c r="B35" s="7" t="s">
        <v>59</v>
      </c>
      <c r="C35" s="48" t="s">
        <v>20</v>
      </c>
      <c r="D35" s="6" t="s">
        <v>64</v>
      </c>
      <c r="E35" s="9"/>
      <c r="F35" s="5"/>
    </row>
    <row r="36" spans="2:6" ht="27.6" x14ac:dyDescent="0.25">
      <c r="B36" s="7" t="s">
        <v>61</v>
      </c>
      <c r="C36" s="48" t="s">
        <v>20</v>
      </c>
      <c r="D36" s="6" t="s">
        <v>66</v>
      </c>
      <c r="E36" s="9"/>
      <c r="F36" s="5"/>
    </row>
    <row r="37" spans="2:6" x14ac:dyDescent="0.25">
      <c r="B37" s="7" t="s">
        <v>63</v>
      </c>
      <c r="C37" s="48" t="s">
        <v>20</v>
      </c>
      <c r="D37" s="49" t="s">
        <v>68</v>
      </c>
      <c r="E37" s="9"/>
      <c r="F37" s="5"/>
    </row>
    <row r="38" spans="2:6" x14ac:dyDescent="0.25">
      <c r="B38" s="7" t="s">
        <v>65</v>
      </c>
      <c r="C38" s="48" t="s">
        <v>20</v>
      </c>
      <c r="D38" s="6" t="s">
        <v>70</v>
      </c>
      <c r="E38" s="9"/>
      <c r="F38" s="5"/>
    </row>
    <row r="39" spans="2:6" ht="27.6" x14ac:dyDescent="0.25">
      <c r="B39" s="7" t="s">
        <v>67</v>
      </c>
      <c r="C39" s="48" t="s">
        <v>20</v>
      </c>
      <c r="D39" s="6" t="s">
        <v>72</v>
      </c>
      <c r="E39" s="9"/>
      <c r="F39" s="5"/>
    </row>
    <row r="40" spans="2:6" x14ac:dyDescent="0.25">
      <c r="B40" s="7" t="s">
        <v>69</v>
      </c>
      <c r="C40" s="48" t="s">
        <v>20</v>
      </c>
      <c r="D40" s="49" t="s">
        <v>74</v>
      </c>
      <c r="E40" s="9"/>
      <c r="F40" s="5"/>
    </row>
    <row r="41" spans="2:6" x14ac:dyDescent="0.25">
      <c r="B41" s="7" t="s">
        <v>71</v>
      </c>
      <c r="C41" s="48" t="s">
        <v>20</v>
      </c>
      <c r="D41" s="6" t="s">
        <v>76</v>
      </c>
      <c r="E41" s="9"/>
      <c r="F41" s="5"/>
    </row>
    <row r="42" spans="2:6" x14ac:dyDescent="0.25">
      <c r="B42" s="7" t="s">
        <v>73</v>
      </c>
      <c r="C42" s="48" t="s">
        <v>20</v>
      </c>
      <c r="D42" s="6" t="s">
        <v>78</v>
      </c>
      <c r="E42" s="9"/>
      <c r="F42" s="5"/>
    </row>
    <row r="43" spans="2:6" x14ac:dyDescent="0.25">
      <c r="B43" s="7" t="s">
        <v>75</v>
      </c>
      <c r="C43" s="48" t="s">
        <v>20</v>
      </c>
      <c r="D43" s="49" t="s">
        <v>80</v>
      </c>
      <c r="E43" s="9"/>
      <c r="F43" s="5"/>
    </row>
    <row r="44" spans="2:6" x14ac:dyDescent="0.25">
      <c r="B44" s="7" t="s">
        <v>77</v>
      </c>
      <c r="C44" s="48" t="s">
        <v>20</v>
      </c>
      <c r="D44" s="6" t="s">
        <v>205</v>
      </c>
      <c r="E44" s="9"/>
      <c r="F44" s="5"/>
    </row>
    <row r="45" spans="2:6" x14ac:dyDescent="0.25">
      <c r="B45" s="7" t="s">
        <v>79</v>
      </c>
      <c r="C45" s="48" t="s">
        <v>20</v>
      </c>
      <c r="D45" s="6" t="s">
        <v>206</v>
      </c>
      <c r="E45" s="9"/>
      <c r="F45" s="5"/>
    </row>
    <row r="46" spans="2:6" x14ac:dyDescent="0.25">
      <c r="B46" s="7" t="s">
        <v>81</v>
      </c>
      <c r="C46" s="48" t="s">
        <v>20</v>
      </c>
      <c r="D46" s="49" t="s">
        <v>207</v>
      </c>
      <c r="E46" s="9"/>
      <c r="F46" s="5"/>
    </row>
    <row r="47" spans="2:6" ht="41.4" x14ac:dyDescent="0.25">
      <c r="B47" s="7" t="s">
        <v>97</v>
      </c>
      <c r="C47" s="10" t="s">
        <v>20</v>
      </c>
      <c r="D47" s="6" t="s">
        <v>208</v>
      </c>
      <c r="E47" s="9"/>
      <c r="F47" s="5"/>
    </row>
    <row r="48" spans="2:6" ht="55.2" x14ac:dyDescent="0.25">
      <c r="B48" s="7" t="s">
        <v>104</v>
      </c>
      <c r="C48" s="10" t="s">
        <v>20</v>
      </c>
      <c r="D48" s="6" t="s">
        <v>209</v>
      </c>
      <c r="E48" s="9"/>
      <c r="F48" s="5"/>
    </row>
    <row r="49" spans="2:7" ht="41.4" x14ac:dyDescent="0.25">
      <c r="B49" s="7" t="s">
        <v>101</v>
      </c>
      <c r="C49" s="33" t="s">
        <v>19</v>
      </c>
      <c r="D49" s="6" t="s">
        <v>210</v>
      </c>
      <c r="E49" s="9"/>
      <c r="F49" s="5"/>
      <c r="G49" s="1">
        <f>COUNTIF(E49,"ano")</f>
        <v>0</v>
      </c>
    </row>
    <row r="50" spans="2:7" ht="41.4" x14ac:dyDescent="0.25">
      <c r="B50" s="7" t="s">
        <v>100</v>
      </c>
      <c r="C50" s="33" t="s">
        <v>19</v>
      </c>
      <c r="D50" s="6" t="s">
        <v>211</v>
      </c>
      <c r="E50" s="9"/>
      <c r="F50" s="5"/>
      <c r="G50" s="1">
        <f>COUNTIF(E50,"ano")</f>
        <v>0</v>
      </c>
    </row>
    <row r="51" spans="2:7" ht="96.6" x14ac:dyDescent="0.25">
      <c r="B51" s="7" t="s">
        <v>98</v>
      </c>
      <c r="C51" s="10" t="s">
        <v>20</v>
      </c>
      <c r="D51" s="6" t="s">
        <v>212</v>
      </c>
      <c r="E51" s="9"/>
      <c r="F51" s="5"/>
    </row>
    <row r="52" spans="2:7" ht="55.2" x14ac:dyDescent="0.25">
      <c r="B52" s="7" t="s">
        <v>99</v>
      </c>
      <c r="C52" s="10" t="s">
        <v>20</v>
      </c>
      <c r="D52" s="6" t="s">
        <v>213</v>
      </c>
      <c r="E52" s="9"/>
      <c r="F52" s="5"/>
    </row>
    <row r="53" spans="2:7" ht="55.2" x14ac:dyDescent="0.25">
      <c r="B53" s="7" t="s">
        <v>105</v>
      </c>
      <c r="C53" s="10" t="s">
        <v>20</v>
      </c>
      <c r="D53" s="6" t="s">
        <v>214</v>
      </c>
      <c r="E53" s="9"/>
      <c r="F53" s="5"/>
    </row>
    <row r="54" spans="2:7" ht="52.2" customHeight="1" x14ac:dyDescent="0.25">
      <c r="B54" s="43" t="s">
        <v>192</v>
      </c>
      <c r="C54" s="6" t="s">
        <v>189</v>
      </c>
      <c r="D54" s="6" t="s">
        <v>215</v>
      </c>
      <c r="E54" s="9"/>
      <c r="F54" s="5"/>
    </row>
    <row r="55" spans="2:7" ht="69" x14ac:dyDescent="0.25">
      <c r="B55" s="7" t="s">
        <v>102</v>
      </c>
      <c r="C55" s="10" t="s">
        <v>20</v>
      </c>
      <c r="D55" s="6" t="s">
        <v>216</v>
      </c>
      <c r="E55" s="9"/>
      <c r="F55" s="5"/>
    </row>
    <row r="56" spans="2:7" ht="27.6" x14ac:dyDescent="0.25">
      <c r="B56" s="7" t="s">
        <v>106</v>
      </c>
      <c r="C56" s="10" t="s">
        <v>189</v>
      </c>
      <c r="D56" s="6" t="s">
        <v>217</v>
      </c>
      <c r="E56" s="9"/>
      <c r="F56" s="5"/>
    </row>
    <row r="57" spans="2:7" ht="69" x14ac:dyDescent="0.25">
      <c r="B57" s="46" t="s">
        <v>103</v>
      </c>
      <c r="C57" s="52" t="s">
        <v>20</v>
      </c>
      <c r="D57" s="52" t="s">
        <v>218</v>
      </c>
      <c r="E57" s="55"/>
      <c r="F57" s="58"/>
    </row>
    <row r="58" spans="2:7" ht="82.8" x14ac:dyDescent="0.25">
      <c r="B58" s="47" t="s">
        <v>107</v>
      </c>
      <c r="C58" s="53"/>
      <c r="D58" s="53"/>
      <c r="E58" s="56"/>
      <c r="F58" s="59"/>
    </row>
    <row r="59" spans="2:7" ht="27.6" x14ac:dyDescent="0.25">
      <c r="B59" s="47" t="s">
        <v>108</v>
      </c>
      <c r="C59" s="53"/>
      <c r="D59" s="53"/>
      <c r="E59" s="56"/>
      <c r="F59" s="59"/>
    </row>
    <row r="60" spans="2:7" ht="27.6" x14ac:dyDescent="0.25">
      <c r="B60" s="11" t="s">
        <v>109</v>
      </c>
      <c r="C60" s="54"/>
      <c r="D60" s="54"/>
      <c r="E60" s="57"/>
      <c r="F60" s="60"/>
    </row>
    <row r="61" spans="2:7" ht="69" x14ac:dyDescent="0.25">
      <c r="B61" s="7" t="s">
        <v>110</v>
      </c>
      <c r="C61" s="10" t="s">
        <v>20</v>
      </c>
      <c r="D61" s="6" t="s">
        <v>219</v>
      </c>
      <c r="E61" s="9"/>
      <c r="F61" s="5"/>
    </row>
    <row r="62" spans="2:7" ht="27.6" x14ac:dyDescent="0.25">
      <c r="B62" s="7" t="s">
        <v>111</v>
      </c>
      <c r="C62" s="10" t="s">
        <v>20</v>
      </c>
      <c r="D62" s="6" t="s">
        <v>220</v>
      </c>
      <c r="E62" s="9"/>
      <c r="F62" s="5"/>
    </row>
    <row r="63" spans="2:7" ht="111" x14ac:dyDescent="0.25">
      <c r="B63" s="7" t="s">
        <v>190</v>
      </c>
      <c r="C63" s="10" t="s">
        <v>189</v>
      </c>
      <c r="D63" s="6" t="s">
        <v>221</v>
      </c>
      <c r="E63" s="9"/>
      <c r="F63" s="5"/>
    </row>
    <row r="64" spans="2:7" ht="41.4" x14ac:dyDescent="0.25">
      <c r="B64" s="7" t="s">
        <v>191</v>
      </c>
      <c r="C64" s="44" t="s">
        <v>20</v>
      </c>
      <c r="D64" s="6" t="s">
        <v>222</v>
      </c>
      <c r="E64" s="45"/>
      <c r="F64" s="5"/>
    </row>
    <row r="65" spans="2:7" ht="41.4" x14ac:dyDescent="0.25">
      <c r="B65" s="7" t="s">
        <v>112</v>
      </c>
      <c r="C65" s="10" t="s">
        <v>20</v>
      </c>
      <c r="D65" s="6" t="s">
        <v>223</v>
      </c>
      <c r="E65" s="9"/>
      <c r="F65" s="5"/>
    </row>
    <row r="66" spans="2:7" ht="41.4" x14ac:dyDescent="0.25">
      <c r="B66" s="7" t="s">
        <v>113</v>
      </c>
      <c r="C66" s="10" t="s">
        <v>20</v>
      </c>
      <c r="D66" s="6" t="s">
        <v>224</v>
      </c>
      <c r="E66" s="9"/>
      <c r="F66" s="5"/>
    </row>
    <row r="67" spans="2:7" ht="151.80000000000001" x14ac:dyDescent="0.25">
      <c r="B67" s="7" t="s">
        <v>114</v>
      </c>
      <c r="C67" s="6" t="s">
        <v>20</v>
      </c>
      <c r="D67" s="6" t="s">
        <v>225</v>
      </c>
      <c r="E67" s="9"/>
      <c r="F67" s="5"/>
    </row>
    <row r="68" spans="2:7" ht="96.6" x14ac:dyDescent="0.25">
      <c r="B68" s="7" t="s">
        <v>115</v>
      </c>
      <c r="C68" s="10" t="s">
        <v>20</v>
      </c>
      <c r="D68" s="6" t="s">
        <v>226</v>
      </c>
      <c r="E68" s="9"/>
      <c r="F68" s="5"/>
      <c r="G68" s="26"/>
    </row>
    <row r="69" spans="2:7" ht="41.4" x14ac:dyDescent="0.25">
      <c r="B69" s="7" t="s">
        <v>116</v>
      </c>
      <c r="C69" s="33" t="s">
        <v>19</v>
      </c>
      <c r="D69" s="6" t="s">
        <v>227</v>
      </c>
      <c r="E69" s="9"/>
      <c r="F69" s="5"/>
      <c r="G69" s="1">
        <f>COUNTIF(E69,"ano")</f>
        <v>0</v>
      </c>
    </row>
    <row r="70" spans="2:7" x14ac:dyDescent="0.25">
      <c r="B70" s="7" t="s">
        <v>117</v>
      </c>
      <c r="C70" s="10" t="s">
        <v>20</v>
      </c>
      <c r="D70" s="6" t="s">
        <v>228</v>
      </c>
      <c r="E70" s="9"/>
      <c r="F70" s="5"/>
    </row>
    <row r="71" spans="2:7" ht="151.80000000000001" x14ac:dyDescent="0.25">
      <c r="B71" s="7" t="s">
        <v>118</v>
      </c>
      <c r="C71" s="10" t="s">
        <v>20</v>
      </c>
      <c r="D71" s="6" t="s">
        <v>229</v>
      </c>
      <c r="E71" s="9"/>
      <c r="F71" s="5"/>
    </row>
    <row r="72" spans="2:7" ht="55.2" x14ac:dyDescent="0.25">
      <c r="B72" s="7" t="s">
        <v>119</v>
      </c>
      <c r="C72" s="10" t="s">
        <v>20</v>
      </c>
      <c r="D72" s="6" t="s">
        <v>230</v>
      </c>
      <c r="E72" s="9"/>
      <c r="F72" s="5"/>
    </row>
    <row r="73" spans="2:7" ht="138" x14ac:dyDescent="0.25">
      <c r="B73" s="7" t="s">
        <v>120</v>
      </c>
      <c r="C73" s="6" t="s">
        <v>20</v>
      </c>
      <c r="D73" s="6" t="s">
        <v>231</v>
      </c>
      <c r="E73" s="9"/>
      <c r="F73" s="5"/>
    </row>
    <row r="74" spans="2:7" ht="41.4" x14ac:dyDescent="0.25">
      <c r="B74" s="7" t="s">
        <v>121</v>
      </c>
      <c r="C74" s="6" t="s">
        <v>20</v>
      </c>
      <c r="D74" s="6" t="s">
        <v>232</v>
      </c>
      <c r="E74" s="9"/>
      <c r="F74" s="5"/>
    </row>
    <row r="75" spans="2:7" ht="124.2" x14ac:dyDescent="0.25">
      <c r="B75" s="7" t="s">
        <v>122</v>
      </c>
      <c r="C75" s="10" t="s">
        <v>20</v>
      </c>
      <c r="D75" s="6" t="s">
        <v>233</v>
      </c>
      <c r="E75" s="9"/>
      <c r="F75" s="5"/>
    </row>
    <row r="76" spans="2:7" ht="69" x14ac:dyDescent="0.25">
      <c r="B76" s="7" t="s">
        <v>123</v>
      </c>
      <c r="C76" s="10" t="s">
        <v>20</v>
      </c>
      <c r="D76" s="6" t="s">
        <v>234</v>
      </c>
      <c r="E76" s="9"/>
      <c r="F76" s="5"/>
    </row>
    <row r="77" spans="2:7" ht="41.4" x14ac:dyDescent="0.25">
      <c r="B77" s="7" t="s">
        <v>193</v>
      </c>
      <c r="C77" s="10" t="s">
        <v>189</v>
      </c>
      <c r="D77" s="6" t="s">
        <v>235</v>
      </c>
      <c r="E77" s="9"/>
      <c r="F77" s="5"/>
    </row>
    <row r="78" spans="2:7" ht="27.6" x14ac:dyDescent="0.25">
      <c r="B78" s="7" t="s">
        <v>124</v>
      </c>
      <c r="C78" s="6" t="s">
        <v>20</v>
      </c>
      <c r="D78" s="6" t="s">
        <v>236</v>
      </c>
      <c r="E78" s="9"/>
      <c r="F78" s="5"/>
    </row>
    <row r="79" spans="2:7" x14ac:dyDescent="0.25">
      <c r="B79" s="46" t="s">
        <v>125</v>
      </c>
      <c r="C79" s="52" t="s">
        <v>20</v>
      </c>
      <c r="D79" s="52" t="s">
        <v>237</v>
      </c>
      <c r="E79" s="55"/>
      <c r="F79" s="58"/>
    </row>
    <row r="80" spans="2:7" ht="27.6" x14ac:dyDescent="0.25">
      <c r="B80" s="47" t="s">
        <v>126</v>
      </c>
      <c r="C80" s="53"/>
      <c r="D80" s="53"/>
      <c r="E80" s="56"/>
      <c r="F80" s="59"/>
    </row>
    <row r="81" spans="2:6" ht="27.6" x14ac:dyDescent="0.25">
      <c r="B81" s="47" t="s">
        <v>127</v>
      </c>
      <c r="C81" s="53"/>
      <c r="D81" s="53"/>
      <c r="E81" s="56"/>
      <c r="F81" s="59"/>
    </row>
    <row r="82" spans="2:6" ht="27.6" x14ac:dyDescent="0.25">
      <c r="B82" s="47" t="s">
        <v>128</v>
      </c>
      <c r="C82" s="53"/>
      <c r="D82" s="53"/>
      <c r="E82" s="56"/>
      <c r="F82" s="59"/>
    </row>
    <row r="83" spans="2:6" ht="41.4" x14ac:dyDescent="0.25">
      <c r="B83" s="11" t="s">
        <v>129</v>
      </c>
      <c r="C83" s="54"/>
      <c r="D83" s="54"/>
      <c r="E83" s="57"/>
      <c r="F83" s="60"/>
    </row>
    <row r="84" spans="2:6" ht="27.6" x14ac:dyDescent="0.25">
      <c r="B84" s="7" t="s">
        <v>130</v>
      </c>
      <c r="C84" s="6" t="s">
        <v>189</v>
      </c>
      <c r="D84" s="6" t="s">
        <v>238</v>
      </c>
      <c r="E84" s="9"/>
      <c r="F84" s="5"/>
    </row>
    <row r="85" spans="2:6" x14ac:dyDescent="0.25">
      <c r="B85" s="46" t="s">
        <v>131</v>
      </c>
      <c r="C85" s="52" t="s">
        <v>20</v>
      </c>
      <c r="D85" s="52" t="s">
        <v>239</v>
      </c>
      <c r="E85" s="55"/>
      <c r="F85" s="58"/>
    </row>
    <row r="86" spans="2:6" ht="27.6" x14ac:dyDescent="0.25">
      <c r="B86" s="47" t="s">
        <v>132</v>
      </c>
      <c r="C86" s="53"/>
      <c r="D86" s="53"/>
      <c r="E86" s="56"/>
      <c r="F86" s="59"/>
    </row>
    <row r="87" spans="2:6" x14ac:dyDescent="0.25">
      <c r="B87" s="47" t="s">
        <v>133</v>
      </c>
      <c r="C87" s="53"/>
      <c r="D87" s="53"/>
      <c r="E87" s="56"/>
      <c r="F87" s="59"/>
    </row>
    <row r="88" spans="2:6" ht="27.6" x14ac:dyDescent="0.25">
      <c r="B88" s="47" t="s">
        <v>134</v>
      </c>
      <c r="C88" s="53"/>
      <c r="D88" s="53"/>
      <c r="E88" s="56"/>
      <c r="F88" s="59"/>
    </row>
    <row r="89" spans="2:6" x14ac:dyDescent="0.25">
      <c r="B89" s="11" t="s">
        <v>135</v>
      </c>
      <c r="C89" s="54"/>
      <c r="D89" s="54"/>
      <c r="E89" s="57"/>
      <c r="F89" s="60"/>
    </row>
    <row r="90" spans="2:6" ht="69" x14ac:dyDescent="0.25">
      <c r="B90" s="7" t="s">
        <v>136</v>
      </c>
      <c r="C90" s="10" t="s">
        <v>20</v>
      </c>
      <c r="D90" s="6" t="s">
        <v>240</v>
      </c>
      <c r="E90" s="9"/>
      <c r="F90" s="5"/>
    </row>
    <row r="91" spans="2:6" x14ac:dyDescent="0.25">
      <c r="B91" s="7" t="s">
        <v>137</v>
      </c>
      <c r="C91" s="10" t="s">
        <v>20</v>
      </c>
      <c r="D91" s="6" t="s">
        <v>241</v>
      </c>
      <c r="E91" s="9"/>
      <c r="F91" s="5"/>
    </row>
    <row r="92" spans="2:6" ht="110.4" x14ac:dyDescent="0.25">
      <c r="B92" s="7" t="s">
        <v>138</v>
      </c>
      <c r="C92" s="10" t="s">
        <v>20</v>
      </c>
      <c r="D92" s="6" t="s">
        <v>242</v>
      </c>
      <c r="E92" s="9"/>
      <c r="F92" s="5"/>
    </row>
    <row r="93" spans="2:6" ht="27.6" x14ac:dyDescent="0.25">
      <c r="B93" s="7" t="s">
        <v>139</v>
      </c>
      <c r="C93" s="10" t="s">
        <v>189</v>
      </c>
      <c r="D93" s="6" t="s">
        <v>243</v>
      </c>
      <c r="E93" s="9"/>
      <c r="F93" s="5"/>
    </row>
    <row r="94" spans="2:6" ht="27.6" x14ac:dyDescent="0.25">
      <c r="B94" s="7" t="s">
        <v>140</v>
      </c>
      <c r="C94" s="10" t="s">
        <v>20</v>
      </c>
      <c r="D94" s="6" t="s">
        <v>244</v>
      </c>
      <c r="E94" s="9"/>
      <c r="F94" s="5"/>
    </row>
    <row r="95" spans="2:6" ht="41.4" x14ac:dyDescent="0.25">
      <c r="B95" s="7" t="s">
        <v>141</v>
      </c>
      <c r="C95" s="10" t="s">
        <v>20</v>
      </c>
      <c r="D95" s="6" t="s">
        <v>245</v>
      </c>
      <c r="E95" s="9"/>
      <c r="F95" s="5"/>
    </row>
    <row r="96" spans="2:6" ht="27.6" x14ac:dyDescent="0.25">
      <c r="B96" s="7" t="s">
        <v>156</v>
      </c>
      <c r="C96" s="10" t="s">
        <v>20</v>
      </c>
      <c r="D96" s="6" t="s">
        <v>246</v>
      </c>
      <c r="E96" s="9"/>
      <c r="F96" s="5"/>
    </row>
    <row r="97" spans="2:6" ht="41.4" x14ac:dyDescent="0.25">
      <c r="B97" s="7" t="s">
        <v>157</v>
      </c>
      <c r="C97" s="10" t="s">
        <v>20</v>
      </c>
      <c r="D97" s="6" t="s">
        <v>247</v>
      </c>
      <c r="E97" s="9"/>
      <c r="F97" s="5"/>
    </row>
    <row r="98" spans="2:6" ht="82.8" x14ac:dyDescent="0.25">
      <c r="B98" s="7" t="s">
        <v>158</v>
      </c>
      <c r="C98" s="10" t="s">
        <v>20</v>
      </c>
      <c r="D98" s="6" t="s">
        <v>248</v>
      </c>
      <c r="E98" s="9"/>
      <c r="F98" s="5"/>
    </row>
    <row r="99" spans="2:6" ht="55.2" x14ac:dyDescent="0.25">
      <c r="B99" s="7" t="s">
        <v>159</v>
      </c>
      <c r="C99" s="10" t="s">
        <v>20</v>
      </c>
      <c r="D99" s="6" t="s">
        <v>249</v>
      </c>
      <c r="E99" s="9"/>
      <c r="F99" s="5"/>
    </row>
    <row r="100" spans="2:6" ht="27.6" x14ac:dyDescent="0.25">
      <c r="B100" s="7" t="s">
        <v>160</v>
      </c>
      <c r="C100" s="10" t="s">
        <v>20</v>
      </c>
      <c r="D100" s="6" t="s">
        <v>250</v>
      </c>
      <c r="E100" s="9"/>
      <c r="F100" s="5"/>
    </row>
    <row r="101" spans="2:6" ht="27.6" x14ac:dyDescent="0.25">
      <c r="B101" s="7" t="s">
        <v>178</v>
      </c>
      <c r="C101" s="10" t="s">
        <v>20</v>
      </c>
      <c r="D101" s="6" t="s">
        <v>251</v>
      </c>
      <c r="E101" s="9"/>
      <c r="F101" s="5"/>
    </row>
    <row r="102" spans="2:6" ht="69" x14ac:dyDescent="0.25">
      <c r="B102" s="7" t="s">
        <v>179</v>
      </c>
      <c r="C102" s="10" t="s">
        <v>20</v>
      </c>
      <c r="D102" s="6" t="s">
        <v>252</v>
      </c>
      <c r="E102" s="9"/>
      <c r="F102" s="5"/>
    </row>
    <row r="103" spans="2:6" ht="27.6" x14ac:dyDescent="0.25">
      <c r="B103" s="7" t="s">
        <v>161</v>
      </c>
      <c r="C103" s="10" t="s">
        <v>20</v>
      </c>
      <c r="D103" s="6" t="s">
        <v>253</v>
      </c>
      <c r="E103" s="9"/>
      <c r="F103" s="5"/>
    </row>
    <row r="104" spans="2:6" ht="27.6" x14ac:dyDescent="0.25">
      <c r="B104" s="7" t="s">
        <v>180</v>
      </c>
      <c r="C104" s="10" t="s">
        <v>20</v>
      </c>
      <c r="D104" s="6" t="s">
        <v>254</v>
      </c>
      <c r="E104" s="9"/>
      <c r="F104" s="5"/>
    </row>
    <row r="105" spans="2:6" ht="69" x14ac:dyDescent="0.25">
      <c r="B105" s="7" t="s">
        <v>162</v>
      </c>
      <c r="C105" s="10" t="s">
        <v>20</v>
      </c>
      <c r="D105" s="6" t="s">
        <v>255</v>
      </c>
      <c r="E105" s="9"/>
      <c r="F105" s="5"/>
    </row>
    <row r="106" spans="2:6" ht="27.6" x14ac:dyDescent="0.25">
      <c r="B106" s="7" t="s">
        <v>181</v>
      </c>
      <c r="C106" s="10" t="s">
        <v>20</v>
      </c>
      <c r="D106" s="6" t="s">
        <v>256</v>
      </c>
      <c r="E106" s="9"/>
      <c r="F106" s="5"/>
    </row>
    <row r="107" spans="2:6" ht="69" x14ac:dyDescent="0.25">
      <c r="B107" s="7" t="s">
        <v>163</v>
      </c>
      <c r="C107" s="10" t="s">
        <v>20</v>
      </c>
      <c r="D107" s="6" t="s">
        <v>257</v>
      </c>
      <c r="E107" s="9"/>
      <c r="F107" s="5"/>
    </row>
    <row r="108" spans="2:6" ht="27.6" x14ac:dyDescent="0.25">
      <c r="B108" s="7" t="s">
        <v>164</v>
      </c>
      <c r="C108" s="10" t="s">
        <v>20</v>
      </c>
      <c r="D108" s="6" t="s">
        <v>258</v>
      </c>
      <c r="E108" s="9"/>
      <c r="F108" s="5"/>
    </row>
    <row r="109" spans="2:6" ht="27.6" x14ac:dyDescent="0.25">
      <c r="B109" s="7" t="s">
        <v>165</v>
      </c>
      <c r="C109" s="10" t="s">
        <v>20</v>
      </c>
      <c r="D109" s="6" t="s">
        <v>259</v>
      </c>
      <c r="E109" s="9"/>
      <c r="F109" s="5"/>
    </row>
    <row r="110" spans="2:6" ht="55.2" x14ac:dyDescent="0.25">
      <c r="B110" s="7" t="s">
        <v>142</v>
      </c>
      <c r="C110" s="10" t="s">
        <v>20</v>
      </c>
      <c r="D110" s="6" t="s">
        <v>260</v>
      </c>
      <c r="E110" s="9"/>
      <c r="F110" s="5"/>
    </row>
    <row r="111" spans="2:6" ht="41.4" x14ac:dyDescent="0.25">
      <c r="B111" s="7" t="s">
        <v>143</v>
      </c>
      <c r="C111" s="10" t="s">
        <v>20</v>
      </c>
      <c r="D111" s="6" t="s">
        <v>261</v>
      </c>
      <c r="E111" s="9"/>
      <c r="F111" s="5"/>
    </row>
    <row r="112" spans="2:6" ht="96.6" x14ac:dyDescent="0.25">
      <c r="B112" s="7" t="s">
        <v>166</v>
      </c>
      <c r="C112" s="10" t="s">
        <v>20</v>
      </c>
      <c r="D112" s="6" t="s">
        <v>262</v>
      </c>
      <c r="E112" s="9"/>
      <c r="F112" s="5"/>
    </row>
    <row r="113" spans="2:7" ht="55.2" x14ac:dyDescent="0.25">
      <c r="B113" s="7" t="s">
        <v>167</v>
      </c>
      <c r="C113" s="10" t="s">
        <v>20</v>
      </c>
      <c r="D113" s="6" t="s">
        <v>263</v>
      </c>
      <c r="E113" s="9"/>
      <c r="F113" s="5"/>
    </row>
    <row r="114" spans="2:7" ht="27.6" x14ac:dyDescent="0.25">
      <c r="B114" s="7" t="s">
        <v>168</v>
      </c>
      <c r="C114" s="10" t="s">
        <v>20</v>
      </c>
      <c r="D114" s="6" t="s">
        <v>264</v>
      </c>
      <c r="E114" s="9"/>
      <c r="F114" s="5"/>
    </row>
    <row r="115" spans="2:7" ht="55.2" x14ac:dyDescent="0.25">
      <c r="B115" s="7" t="s">
        <v>194</v>
      </c>
      <c r="C115" s="10" t="s">
        <v>20</v>
      </c>
      <c r="D115" s="6" t="s">
        <v>265</v>
      </c>
      <c r="E115" s="9"/>
      <c r="F115" s="5"/>
    </row>
    <row r="116" spans="2:7" ht="41.4" x14ac:dyDescent="0.25">
      <c r="B116" s="7" t="s">
        <v>169</v>
      </c>
      <c r="C116" s="10" t="s">
        <v>20</v>
      </c>
      <c r="D116" s="6" t="s">
        <v>266</v>
      </c>
      <c r="E116" s="9"/>
      <c r="F116" s="5"/>
    </row>
    <row r="117" spans="2:7" ht="41.4" x14ac:dyDescent="0.25">
      <c r="B117" s="7" t="s">
        <v>170</v>
      </c>
      <c r="C117" s="10" t="s">
        <v>20</v>
      </c>
      <c r="D117" s="6" t="s">
        <v>267</v>
      </c>
      <c r="E117" s="9"/>
      <c r="F117" s="5"/>
    </row>
    <row r="118" spans="2:7" ht="55.2" x14ac:dyDescent="0.25">
      <c r="B118" s="7" t="s">
        <v>171</v>
      </c>
      <c r="C118" s="33" t="s">
        <v>19</v>
      </c>
      <c r="D118" s="6" t="s">
        <v>268</v>
      </c>
      <c r="E118" s="9"/>
      <c r="F118" s="5"/>
      <c r="G118" s="1">
        <f>COUNTIF(E118,"ano")</f>
        <v>0</v>
      </c>
    </row>
    <row r="119" spans="2:7" ht="27.6" x14ac:dyDescent="0.25">
      <c r="B119" s="7" t="s">
        <v>172</v>
      </c>
      <c r="C119" s="33" t="s">
        <v>19</v>
      </c>
      <c r="D119" s="6" t="s">
        <v>269</v>
      </c>
      <c r="E119" s="9"/>
      <c r="F119" s="5"/>
      <c r="G119" s="1">
        <f>COUNTIF(E119,"ano")</f>
        <v>0</v>
      </c>
    </row>
    <row r="120" spans="2:7" x14ac:dyDescent="0.25">
      <c r="B120" s="7" t="s">
        <v>144</v>
      </c>
      <c r="C120" s="10" t="s">
        <v>20</v>
      </c>
      <c r="D120" s="6" t="s">
        <v>270</v>
      </c>
      <c r="E120" s="9"/>
      <c r="F120" s="5"/>
    </row>
    <row r="121" spans="2:7" ht="69" x14ac:dyDescent="0.25">
      <c r="B121" s="7" t="s">
        <v>145</v>
      </c>
      <c r="C121" s="10" t="s">
        <v>20</v>
      </c>
      <c r="D121" s="6" t="s">
        <v>271</v>
      </c>
      <c r="E121" s="9"/>
      <c r="F121" s="5"/>
    </row>
    <row r="122" spans="2:7" ht="27.6" x14ac:dyDescent="0.25">
      <c r="B122" s="7" t="s">
        <v>146</v>
      </c>
      <c r="C122" s="33" t="s">
        <v>19</v>
      </c>
      <c r="D122" s="6" t="s">
        <v>272</v>
      </c>
      <c r="E122" s="9"/>
      <c r="F122" s="5"/>
      <c r="G122" s="1">
        <f>COUNTIF(E122,"ano")</f>
        <v>0</v>
      </c>
    </row>
    <row r="123" spans="2:7" ht="55.2" x14ac:dyDescent="0.25">
      <c r="B123" s="7" t="s">
        <v>173</v>
      </c>
      <c r="C123" s="10" t="s">
        <v>20</v>
      </c>
      <c r="D123" s="6" t="s">
        <v>273</v>
      </c>
      <c r="E123" s="9"/>
      <c r="F123" s="5"/>
    </row>
    <row r="124" spans="2:7" x14ac:dyDescent="0.25">
      <c r="B124" s="46" t="s">
        <v>182</v>
      </c>
      <c r="C124" s="52" t="s">
        <v>20</v>
      </c>
      <c r="D124" s="52" t="s">
        <v>274</v>
      </c>
      <c r="E124" s="55"/>
      <c r="F124" s="58"/>
    </row>
    <row r="125" spans="2:7" ht="27.6" x14ac:dyDescent="0.25">
      <c r="B125" s="47" t="s">
        <v>183</v>
      </c>
      <c r="C125" s="53"/>
      <c r="D125" s="53"/>
      <c r="E125" s="56"/>
      <c r="F125" s="59"/>
    </row>
    <row r="126" spans="2:7" ht="41.4" x14ac:dyDescent="0.25">
      <c r="B126" s="47" t="s">
        <v>184</v>
      </c>
      <c r="C126" s="53"/>
      <c r="D126" s="53"/>
      <c r="E126" s="56"/>
      <c r="F126" s="59"/>
    </row>
    <row r="127" spans="2:7" ht="82.8" x14ac:dyDescent="0.25">
      <c r="B127" s="11" t="s">
        <v>185</v>
      </c>
      <c r="C127" s="54"/>
      <c r="D127" s="54"/>
      <c r="E127" s="57"/>
      <c r="F127" s="60"/>
    </row>
    <row r="128" spans="2:7" x14ac:dyDescent="0.25">
      <c r="B128" s="7" t="s">
        <v>174</v>
      </c>
      <c r="C128" s="10" t="s">
        <v>20</v>
      </c>
      <c r="D128" s="6" t="s">
        <v>275</v>
      </c>
      <c r="E128" s="9"/>
      <c r="F128" s="5"/>
    </row>
    <row r="129" spans="2:6" ht="41.4" x14ac:dyDescent="0.25">
      <c r="B129" s="7" t="s">
        <v>175</v>
      </c>
      <c r="C129" s="10" t="s">
        <v>20</v>
      </c>
      <c r="D129" s="6" t="s">
        <v>276</v>
      </c>
      <c r="E129" s="9"/>
      <c r="F129" s="5"/>
    </row>
    <row r="130" spans="2:6" ht="55.2" x14ac:dyDescent="0.25">
      <c r="B130" s="7" t="s">
        <v>186</v>
      </c>
      <c r="C130" s="10" t="s">
        <v>20</v>
      </c>
      <c r="D130" s="6" t="s">
        <v>277</v>
      </c>
      <c r="E130" s="9"/>
      <c r="F130" s="5"/>
    </row>
    <row r="131" spans="2:6" ht="55.2" x14ac:dyDescent="0.25">
      <c r="B131" s="7" t="s">
        <v>176</v>
      </c>
      <c r="C131" s="10" t="s">
        <v>20</v>
      </c>
      <c r="D131" s="6" t="s">
        <v>278</v>
      </c>
      <c r="E131" s="9"/>
      <c r="F131" s="5"/>
    </row>
    <row r="132" spans="2:6" ht="27.6" x14ac:dyDescent="0.25">
      <c r="B132" s="7" t="s">
        <v>177</v>
      </c>
      <c r="C132" s="10" t="s">
        <v>20</v>
      </c>
      <c r="D132" s="6" t="s">
        <v>279</v>
      </c>
      <c r="E132" s="9"/>
      <c r="F132" s="5"/>
    </row>
    <row r="133" spans="2:6" ht="41.4" x14ac:dyDescent="0.25">
      <c r="B133" s="46" t="s">
        <v>187</v>
      </c>
      <c r="C133" s="52" t="s">
        <v>20</v>
      </c>
      <c r="D133" s="52" t="s">
        <v>280</v>
      </c>
      <c r="E133" s="55"/>
      <c r="F133" s="58"/>
    </row>
    <row r="134" spans="2:6" x14ac:dyDescent="0.25">
      <c r="B134" s="47" t="s">
        <v>147</v>
      </c>
      <c r="C134" s="53"/>
      <c r="D134" s="53"/>
      <c r="E134" s="56"/>
      <c r="F134" s="59"/>
    </row>
    <row r="135" spans="2:6" x14ac:dyDescent="0.25">
      <c r="B135" s="47" t="s">
        <v>148</v>
      </c>
      <c r="C135" s="53"/>
      <c r="D135" s="53"/>
      <c r="E135" s="56"/>
      <c r="F135" s="59"/>
    </row>
    <row r="136" spans="2:6" x14ac:dyDescent="0.25">
      <c r="B136" s="47" t="s">
        <v>149</v>
      </c>
      <c r="C136" s="53"/>
      <c r="D136" s="53"/>
      <c r="E136" s="56"/>
      <c r="F136" s="59"/>
    </row>
    <row r="137" spans="2:6" x14ac:dyDescent="0.25">
      <c r="B137" s="47" t="s">
        <v>150</v>
      </c>
      <c r="C137" s="53"/>
      <c r="D137" s="53"/>
      <c r="E137" s="56"/>
      <c r="F137" s="59"/>
    </row>
    <row r="138" spans="2:6" ht="27.6" x14ac:dyDescent="0.25">
      <c r="B138" s="11" t="s">
        <v>151</v>
      </c>
      <c r="C138" s="54"/>
      <c r="D138" s="54"/>
      <c r="E138" s="57"/>
      <c r="F138" s="60"/>
    </row>
    <row r="139" spans="2:6" ht="110.4" x14ac:dyDescent="0.25">
      <c r="B139" s="7" t="s">
        <v>195</v>
      </c>
      <c r="C139" s="10" t="s">
        <v>20</v>
      </c>
      <c r="D139" s="6" t="s">
        <v>281</v>
      </c>
      <c r="E139" s="9"/>
      <c r="F139" s="5"/>
    </row>
    <row r="140" spans="2:6" ht="41.4" x14ac:dyDescent="0.25">
      <c r="B140" s="7" t="s">
        <v>188</v>
      </c>
      <c r="C140" s="10" t="s">
        <v>20</v>
      </c>
      <c r="D140" s="6" t="s">
        <v>282</v>
      </c>
      <c r="E140" s="9"/>
      <c r="F140" s="5"/>
    </row>
    <row r="141" spans="2:6" x14ac:dyDescent="0.25">
      <c r="B141" s="46" t="s">
        <v>152</v>
      </c>
      <c r="C141" s="52" t="s">
        <v>20</v>
      </c>
      <c r="D141" s="52" t="s">
        <v>283</v>
      </c>
      <c r="E141" s="55"/>
      <c r="F141" s="58"/>
    </row>
    <row r="142" spans="2:6" ht="27.6" x14ac:dyDescent="0.25">
      <c r="B142" s="47" t="s">
        <v>153</v>
      </c>
      <c r="C142" s="53"/>
      <c r="D142" s="53"/>
      <c r="E142" s="56"/>
      <c r="F142" s="59"/>
    </row>
    <row r="143" spans="2:6" x14ac:dyDescent="0.25">
      <c r="B143" s="47" t="s">
        <v>154</v>
      </c>
      <c r="C143" s="53"/>
      <c r="D143" s="53"/>
      <c r="E143" s="56"/>
      <c r="F143" s="59"/>
    </row>
    <row r="144" spans="2:6" ht="27.6" x14ac:dyDescent="0.25">
      <c r="B144" s="11" t="s">
        <v>155</v>
      </c>
      <c r="C144" s="54"/>
      <c r="D144" s="54"/>
      <c r="E144" s="57"/>
      <c r="F144" s="60"/>
    </row>
    <row r="145" spans="2:7" x14ac:dyDescent="0.25">
      <c r="E145" s="64" t="s">
        <v>10</v>
      </c>
      <c r="F145" s="65"/>
      <c r="G145" s="20">
        <f>SUM(G10:G144)</f>
        <v>0</v>
      </c>
    </row>
    <row r="146" spans="2:7" ht="84" customHeight="1" x14ac:dyDescent="0.25">
      <c r="B146" s="63" t="s">
        <v>9</v>
      </c>
      <c r="C146" s="63"/>
      <c r="D146" s="63"/>
      <c r="E146" s="63"/>
      <c r="F146" s="63"/>
    </row>
    <row r="147" spans="2:7" x14ac:dyDescent="0.25">
      <c r="B147" s="63"/>
      <c r="C147" s="63"/>
      <c r="D147" s="63"/>
      <c r="E147" s="63"/>
      <c r="F147" s="63"/>
    </row>
    <row r="149" spans="2:7" x14ac:dyDescent="0.25">
      <c r="B149" s="4" t="s">
        <v>1</v>
      </c>
    </row>
    <row r="150" spans="2:7" x14ac:dyDescent="0.25">
      <c r="B150" s="3" t="s">
        <v>0</v>
      </c>
    </row>
    <row r="151" spans="2:7" x14ac:dyDescent="0.25">
      <c r="B151" s="2" t="s">
        <v>16</v>
      </c>
    </row>
    <row r="152" spans="2:7" x14ac:dyDescent="0.25">
      <c r="B152" s="2" t="s">
        <v>84</v>
      </c>
    </row>
    <row r="153" spans="2:7" x14ac:dyDescent="0.25">
      <c r="B153" s="2" t="s">
        <v>89</v>
      </c>
    </row>
    <row r="154" spans="2:7" x14ac:dyDescent="0.25">
      <c r="B154" s="2" t="s">
        <v>8</v>
      </c>
    </row>
    <row r="155" spans="2:7" x14ac:dyDescent="0.25">
      <c r="B155" s="1" t="s">
        <v>90</v>
      </c>
    </row>
    <row r="156" spans="2:7" x14ac:dyDescent="0.25">
      <c r="B156" s="1" t="s">
        <v>11</v>
      </c>
    </row>
    <row r="157" spans="2:7" x14ac:dyDescent="0.25">
      <c r="B157" s="1" t="s">
        <v>285</v>
      </c>
    </row>
    <row r="158" spans="2:7" x14ac:dyDescent="0.25">
      <c r="B158" s="1" t="s">
        <v>88</v>
      </c>
    </row>
  </sheetData>
  <sheetProtection formatCells="0" formatColumns="0" formatRows="0"/>
  <protectedRanges>
    <protectedRange sqref="E10:F144" name="Oblast2"/>
    <protectedRange sqref="C5:F6" name="Oblast C_3_1"/>
  </protectedRanges>
  <autoFilter ref="A1:G147"/>
  <mergeCells count="27">
    <mergeCell ref="F8:F9"/>
    <mergeCell ref="B146:F147"/>
    <mergeCell ref="E145:F145"/>
    <mergeCell ref="C57:C60"/>
    <mergeCell ref="D57:D60"/>
    <mergeCell ref="E57:E60"/>
    <mergeCell ref="F57:F60"/>
    <mergeCell ref="C79:C83"/>
    <mergeCell ref="D79:D83"/>
    <mergeCell ref="E79:E83"/>
    <mergeCell ref="F79:F83"/>
    <mergeCell ref="C85:C89"/>
    <mergeCell ref="D85:D89"/>
    <mergeCell ref="E85:E89"/>
    <mergeCell ref="F85:F89"/>
    <mergeCell ref="C124:C127"/>
    <mergeCell ref="C141:C144"/>
    <mergeCell ref="D141:D144"/>
    <mergeCell ref="E141:E144"/>
    <mergeCell ref="F141:F144"/>
    <mergeCell ref="D124:D127"/>
    <mergeCell ref="E124:E127"/>
    <mergeCell ref="F124:F127"/>
    <mergeCell ref="C133:C138"/>
    <mergeCell ref="D133:D138"/>
    <mergeCell ref="E133:E138"/>
    <mergeCell ref="F133:F138"/>
  </mergeCells>
  <phoneticPr fontId="8" type="noConversion"/>
  <dataValidations count="1">
    <dataValidation type="list" allowBlank="1" showInputMessage="1" showErrorMessage="1" sqref="E84:E85 E61:E79 E90:E124 E139:E141 E128:E133 E10:E57">
      <formula1>$F$1:$F$3</formula1>
    </dataValidation>
  </dataValidations>
  <hyperlinks>
    <hyperlink ref="B49" r:id="rId1" display="https://www.cidoc-crm.org/"/>
    <hyperlink ref="B50" r:id="rId2" display="https://www.openarchives.org/pmh/"/>
    <hyperlink ref="B51" r:id="rId3" display="https://pro.europeana.eu/post/europeana-initiative-responds-to-call-for-a-european-collaborative-cloud-for-cultural-heritage"/>
  </hyperlinks>
  <pageMargins left="0.25" right="0.25" top="0.75" bottom="0.75" header="0.3" footer="0.3"/>
  <pageSetup paperSize="9" scale="77" fitToHeight="0" orientation="landscape" r:id="rId4"/>
  <headerFooter>
    <oddFooter>Stránka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"/>
  <sheetViews>
    <sheetView zoomScale="80" zoomScaleNormal="80" workbookViewId="0">
      <selection activeCell="D7" sqref="D7"/>
    </sheetView>
  </sheetViews>
  <sheetFormatPr defaultColWidth="21" defaultRowHeight="13.8" x14ac:dyDescent="0.25"/>
  <cols>
    <col min="1" max="1" width="22.6640625" style="1" customWidth="1"/>
    <col min="2" max="2" width="18.33203125" style="1" customWidth="1"/>
    <col min="3" max="3" width="15.44140625" style="1" customWidth="1"/>
    <col min="4" max="4" width="14.33203125" style="1" customWidth="1"/>
    <col min="5" max="5" width="0" style="1" hidden="1" customWidth="1"/>
    <col min="6" max="16384" width="21" style="1"/>
  </cols>
  <sheetData>
    <row r="1" spans="1:5" x14ac:dyDescent="0.25">
      <c r="A1" s="2" t="str">
        <f>'Technický list_Sbírkový kat.'!A2</f>
        <v>Veřejná zakázka:  Centrální systém evidence sbírkových předmětů</v>
      </c>
      <c r="B1" s="2"/>
    </row>
    <row r="2" spans="1:5" x14ac:dyDescent="0.25">
      <c r="A2" s="2"/>
      <c r="B2" s="2"/>
    </row>
    <row r="3" spans="1:5" x14ac:dyDescent="0.25">
      <c r="A3" s="18" t="s">
        <v>13</v>
      </c>
      <c r="B3" s="18"/>
    </row>
    <row r="4" spans="1:5" ht="13.8" customHeight="1" x14ac:dyDescent="0.25">
      <c r="A4" s="18" t="s">
        <v>14</v>
      </c>
      <c r="B4" s="32" t="str">
        <f>'Technický list_Sbírkový kat.'!C5</f>
        <v>Vyplní dodavatel obchodní název</v>
      </c>
      <c r="C4" s="30"/>
      <c r="D4" s="31"/>
      <c r="E4" s="30"/>
    </row>
    <row r="5" spans="1:5" ht="14.4" thickBot="1" x14ac:dyDescent="0.3">
      <c r="A5" s="18"/>
      <c r="B5" s="18"/>
      <c r="C5" s="18"/>
    </row>
    <row r="6" spans="1:5" s="36" customFormat="1" ht="43.8" customHeight="1" x14ac:dyDescent="0.3">
      <c r="A6" s="35" t="s">
        <v>93</v>
      </c>
      <c r="B6" s="38" t="s">
        <v>86</v>
      </c>
      <c r="C6" s="38" t="s">
        <v>87</v>
      </c>
      <c r="D6" s="39" t="s">
        <v>12</v>
      </c>
      <c r="E6" s="42" t="s">
        <v>91</v>
      </c>
    </row>
    <row r="7" spans="1:5" ht="15.6" x14ac:dyDescent="0.3">
      <c r="A7" s="40" t="s">
        <v>92</v>
      </c>
      <c r="B7" s="51">
        <f>COUNTIF('Technický list_Sbírkový kat.'!C10:C144,"R")</f>
        <v>9</v>
      </c>
      <c r="C7" s="37">
        <f>'Technický list_Sbírkový kat.'!G145</f>
        <v>0</v>
      </c>
      <c r="D7" s="41">
        <f>C7/(B7/100)</f>
        <v>0</v>
      </c>
      <c r="E7" s="21">
        <f>COUNTA('Technický list_Sbírkový kat.'!G10:G144)</f>
        <v>9</v>
      </c>
    </row>
    <row r="9" spans="1:5" ht="14.4" x14ac:dyDescent="0.3">
      <c r="A9" s="21" t="s">
        <v>17</v>
      </c>
      <c r="B9" s="21"/>
    </row>
    <row r="10" spans="1:5" x14ac:dyDescent="0.25">
      <c r="E10" s="3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Technický list_Sbírkový kat.</vt:lpstr>
      <vt:lpstr>Body_R</vt:lpstr>
      <vt:lpstr>'Technický list_Sbírkový kat.'!Názvy_tisku</vt:lpstr>
      <vt:lpstr>'Technický list_Sbírkový kat.'!P1_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2023-07-26T11:19:44Z</cp:lastPrinted>
  <dcterms:created xsi:type="dcterms:W3CDTF">2018-01-03T08:48:26Z</dcterms:created>
  <dcterms:modified xsi:type="dcterms:W3CDTF">2024-06-12T13:42:14Z</dcterms:modified>
</cp:coreProperties>
</file>