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Spotřební zdravotnický materiál/Dílčí veřejné zakázky/Injekční stříkačky/Zadávací dokumentace/"/>
    </mc:Choice>
  </mc:AlternateContent>
  <xr:revisionPtr revIDLastSave="134" documentId="13_ncr:1_{6C66FFD2-455E-4391-9C8F-BF1FD2ACAD50}" xr6:coauthVersionLast="47" xr6:coauthVersionMax="47" xr10:uidLastSave="{DFBE1EE9-70F2-44DE-823F-D709BA57C3C7}"/>
  <bookViews>
    <workbookView xWindow="29025" yWindow="375" windowWidth="23295" windowHeight="14475" activeTab="4" xr2:uid="{00000000-000D-0000-FFFF-FFFF00000000}"/>
  </bookViews>
  <sheets>
    <sheet name="1. část VZ" sheetId="30" r:id="rId1"/>
    <sheet name="2. část VZ" sheetId="31" r:id="rId2"/>
    <sheet name="3. část VZ" sheetId="33" r:id="rId3"/>
    <sheet name="4. část VZ" sheetId="34" r:id="rId4"/>
    <sheet name="5. část VZ" sheetId="32" r:id="rId5"/>
  </sheets>
  <definedNames>
    <definedName name="_xlnm.Print_Area" localSheetId="0">'1. část VZ'!$A$1:$H$16</definedName>
    <definedName name="_xlnm.Print_Area" localSheetId="1">'2. část VZ'!$A$1:$H$16</definedName>
    <definedName name="_xlnm.Print_Area" localSheetId="2">'3. část VZ'!$A$1:$H$14</definedName>
    <definedName name="_xlnm.Print_Area" localSheetId="3">'4. část VZ'!$A$1:$H$13</definedName>
    <definedName name="_xlnm.Print_Area" localSheetId="4">'5. část VZ'!$A$1:$H$20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4" l="1"/>
  <c r="H10" i="34" s="1"/>
  <c r="E9" i="34"/>
  <c r="H10" i="32"/>
  <c r="H9" i="32"/>
  <c r="E10" i="32"/>
  <c r="H10" i="33"/>
  <c r="E10" i="33"/>
  <c r="H9" i="33"/>
  <c r="E9" i="33"/>
  <c r="H16" i="32"/>
  <c r="E16" i="32"/>
  <c r="H15" i="32"/>
  <c r="E15" i="32"/>
  <c r="H14" i="32"/>
  <c r="E14" i="32"/>
  <c r="H13" i="32"/>
  <c r="E13" i="32"/>
  <c r="H12" i="32"/>
  <c r="E12" i="32"/>
  <c r="H11" i="32"/>
  <c r="E11" i="32"/>
  <c r="E9" i="32"/>
  <c r="H11" i="33" l="1"/>
  <c r="H17" i="32"/>
  <c r="H12" i="31"/>
  <c r="H11" i="31"/>
  <c r="H10" i="31"/>
  <c r="H9" i="31"/>
  <c r="H10" i="30"/>
  <c r="H11" i="30"/>
  <c r="H12" i="30"/>
  <c r="H9" i="30"/>
  <c r="H13" i="31" l="1"/>
  <c r="H13" i="30"/>
  <c r="E12" i="31" l="1"/>
  <c r="E11" i="31"/>
  <c r="E10" i="31"/>
  <c r="E9" i="31"/>
  <c r="E11" i="30" l="1"/>
  <c r="E12" i="30"/>
  <c r="E9" i="30" l="1"/>
  <c r="E10" i="30"/>
</calcChain>
</file>

<file path=xl/sharedStrings.xml><?xml version="1.0" encoding="utf-8"?>
<sst xmlns="http://schemas.openxmlformats.org/spreadsheetml/2006/main" count="137" uniqueCount="60">
  <si>
    <t>DPH %</t>
  </si>
  <si>
    <t>Účastník:</t>
  </si>
  <si>
    <t>Nabídková jednotková cena včetně DPH</t>
  </si>
  <si>
    <t>Nabídková jednotková cena bez DPH</t>
  </si>
  <si>
    <t>Název položky</t>
  </si>
  <si>
    <t>Číslo části</t>
  </si>
  <si>
    <t>Účastník doplní</t>
  </si>
  <si>
    <t>1.1.</t>
  </si>
  <si>
    <t>1.2.</t>
  </si>
  <si>
    <t>1.3.</t>
  </si>
  <si>
    <t>1.4.</t>
  </si>
  <si>
    <t>2.1.</t>
  </si>
  <si>
    <t>2.2.</t>
  </si>
  <si>
    <t>2.3.</t>
  </si>
  <si>
    <t>2.4.</t>
  </si>
  <si>
    <t>Nabídková cena pro účely hodnocení (bez DPH)</t>
  </si>
  <si>
    <t>MJ</t>
  </si>
  <si>
    <t>ks</t>
  </si>
  <si>
    <t>3.1.</t>
  </si>
  <si>
    <t>3.2.</t>
  </si>
  <si>
    <t>JEHLA injekční 0,5x16mm 25G ORANŽOVÁ</t>
  </si>
  <si>
    <t>JEHLA injekční 0,5x25mm 25G ORANŽOVÁ</t>
  </si>
  <si>
    <t>Cenová nabídka</t>
  </si>
  <si>
    <t>Příloha č. 3 výzvy</t>
  </si>
  <si>
    <t>Předpokládané množství MJ za 24 měsíců</t>
  </si>
  <si>
    <t>Nabídková cena za 24 měsíců plnění v Kč bez DPH</t>
  </si>
  <si>
    <t xml:space="preserve">Nabídková cena pro účely  hodnocení. </t>
  </si>
  <si>
    <t>Část č. 2 - Stříkačka do lineárních dávkovačů 3dílná s konusem Luer Lock</t>
  </si>
  <si>
    <t>Část č. 1 - Stříkačka injekční 2dílná</t>
  </si>
  <si>
    <t>4.1.</t>
  </si>
  <si>
    <t>Stříkačka inzulínová 0,5 ml, s jehlou 30G x 12 mm</t>
  </si>
  <si>
    <t>Stříkačka inzulínová 1 ml, s jehlou 30G x 12 mm</t>
  </si>
  <si>
    <t>Část č. 3 - Stříkačka injekční inzulínová trojdílná s integrovanou (pevně spojenou) injekční jehlou</t>
  </si>
  <si>
    <t xml:space="preserve">JEHLA injekční 0,7x38-40mm 22G ČERNÁ  </t>
  </si>
  <si>
    <t xml:space="preserve">JEHLA injekční 0,7x30-32mm 22G ČERNÁ  </t>
  </si>
  <si>
    <t>JEHLA injekční 0,6x30-32mm 23G MODRÁ</t>
  </si>
  <si>
    <t xml:space="preserve">JEHLA injekční 1,2x38-40mm 18G RŮŽOVÁ </t>
  </si>
  <si>
    <t xml:space="preserve">JEHLA injekční 0,8x38-40mm 21G ZELENÁ </t>
  </si>
  <si>
    <t xml:space="preserve">JEHLA injekční 0,9x38-40mm 20G ŽLUTÁ   </t>
  </si>
  <si>
    <t>KS</t>
  </si>
  <si>
    <t>Část č. 5 - Jehla injekční sterilní</t>
  </si>
  <si>
    <t>Stříkačka injekční tuberkulinka 1 ml bez integrované jehly</t>
  </si>
  <si>
    <t>5.1.</t>
  </si>
  <si>
    <t>5.2.</t>
  </si>
  <si>
    <t>5.3.</t>
  </si>
  <si>
    <t>5.4.</t>
  </si>
  <si>
    <t>5.5.</t>
  </si>
  <si>
    <t>5.6.</t>
  </si>
  <si>
    <t>5.7.</t>
  </si>
  <si>
    <t>5.8.</t>
  </si>
  <si>
    <t>Část č. 4 - Stříkačka injekční tuberkulinka bez integrované jehly</t>
  </si>
  <si>
    <r>
      <rPr>
        <sz val="11"/>
        <rFont val="Calibri"/>
        <family val="2"/>
        <charset val="238"/>
        <scheme val="minor"/>
      </rPr>
      <t>Název veřejné zakázky:</t>
    </r>
    <r>
      <rPr>
        <b/>
        <sz val="11"/>
        <rFont val="Calibri"/>
        <family val="2"/>
        <scheme val="minor"/>
      </rPr>
      <t xml:space="preserve"> Dodávky injekčních stříkaček a jehel
</t>
    </r>
    <r>
      <rPr>
        <sz val="11"/>
        <rFont val="Calibri"/>
        <family val="2"/>
        <charset val="238"/>
        <scheme val="minor"/>
      </rPr>
      <t>Ev. Číslo zadavatele: DNS-2024-SZM-1</t>
    </r>
  </si>
  <si>
    <t>Stříkačka injekční 2dílná 2ml
(konus uložen centricky a dělením 0,1 ml s prodlouženou stupnicí)</t>
  </si>
  <si>
    <t>Stříkačka injekční 2dílná 5ml  
(konus uložen excentricky a dělením 0,2 ml s prodlouženou stupnicí)</t>
  </si>
  <si>
    <t>Stříkačka injekční 2dílná 10ml 
(konus uložen excentricky a dělením 0,5 ml  s prodlouženou stupnicí)</t>
  </si>
  <si>
    <t>Stříkačka injekční 2dílná 20ml
(konus uložen excentricky a dělením po 1,0 ml s prodlouženou stupnicí)</t>
  </si>
  <si>
    <t xml:space="preserve">Stříkačka perfuzní 3dílná s konusem Luer Lock 10 ml </t>
  </si>
  <si>
    <t>Stříkačka perfuzní 3dílná  s konusem Luer Lock 20 ml</t>
  </si>
  <si>
    <t>Stříkačka perfuzní 3dílná  s konusem Luer Lock 50/60 ml</t>
  </si>
  <si>
    <t xml:space="preserve">Stříkačka perfuzní 3dílná  s konusem Luer Lock 50/60 ml - stíněná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</si>
</sst>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5" x14ac:knownFonts="1">
    <font>
      <sz val="10"/>
      <name val="Arial"/>
    </font>
    <font>
      <sz val="8"/>
      <name val="Arial"/>
      <family val="2"/>
      <charset val="238"/>
    </font>
    <font>
      <b/>
      <sz val="10"/>
      <name val="Calibri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right"/>
    </xf>
    <xf numFmtId="0" fontId="0" fillId="4" borderId="0" xfId="0" applyFill="1"/>
    <xf numFmtId="164" fontId="4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3" fillId="4" borderId="0" xfId="0" applyFont="1" applyFill="1" applyAlignment="1" applyProtection="1">
      <alignment horizontal="left" wrapText="1"/>
      <protection locked="0"/>
    </xf>
    <xf numFmtId="0" fontId="13" fillId="0" borderId="1" xfId="1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3" fillId="4" borderId="0" xfId="0" applyFont="1" applyFill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7" fillId="5" borderId="2" xfId="0" applyNumberFormat="1" applyFont="1" applyFill="1" applyBorder="1" applyAlignment="1" applyProtection="1">
      <alignment horizontal="center" vertical="center"/>
      <protection locked="0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76200</xdr:rowOff>
    </xdr:from>
    <xdr:to>
      <xdr:col>9</xdr:col>
      <xdr:colOff>0</xdr:colOff>
      <xdr:row>3</xdr:row>
      <xdr:rowOff>152400</xdr:rowOff>
    </xdr:to>
    <xdr:pic>
      <xdr:nvPicPr>
        <xdr:cNvPr id="27877" name="Obrázek 1">
          <a:extLst>
            <a:ext uri="{FF2B5EF4-FFF2-40B4-BE49-F238E27FC236}">
              <a16:creationId xmlns:a16="http://schemas.microsoft.com/office/drawing/2014/main" id="{00000000-0008-0000-0000-0000E5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953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</xdr:row>
      <xdr:rowOff>76200</xdr:rowOff>
    </xdr:from>
    <xdr:to>
      <xdr:col>9</xdr:col>
      <xdr:colOff>0</xdr:colOff>
      <xdr:row>3</xdr:row>
      <xdr:rowOff>152400</xdr:rowOff>
    </xdr:to>
    <xdr:pic>
      <xdr:nvPicPr>
        <xdr:cNvPr id="27878" name="Obrázek 1">
          <a:extLst>
            <a:ext uri="{FF2B5EF4-FFF2-40B4-BE49-F238E27FC236}">
              <a16:creationId xmlns:a16="http://schemas.microsoft.com/office/drawing/2014/main" id="{00000000-0008-0000-0000-0000E6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6953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389282</xdr:colOff>
      <xdr:row>3</xdr:row>
      <xdr:rowOff>76200</xdr:rowOff>
    </xdr:from>
    <xdr:to>
      <xdr:col>9</xdr:col>
      <xdr:colOff>0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1A0359-9547-4A03-A5C2-7171D2417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6953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389282</xdr:colOff>
      <xdr:row>3</xdr:row>
      <xdr:rowOff>76200</xdr:rowOff>
    </xdr:from>
    <xdr:to>
      <xdr:col>9</xdr:col>
      <xdr:colOff>0</xdr:colOff>
      <xdr:row>3</xdr:row>
      <xdr:rowOff>152400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26694FFC-D1FA-47CD-ACA7-146A05BF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6953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389282</xdr:colOff>
      <xdr:row>3</xdr:row>
      <xdr:rowOff>76200</xdr:rowOff>
    </xdr:from>
    <xdr:to>
      <xdr:col>9</xdr:col>
      <xdr:colOff>661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98BA91-FB67-4776-A526-86864E0D2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37" y="8382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389282</xdr:colOff>
      <xdr:row>3</xdr:row>
      <xdr:rowOff>76200</xdr:rowOff>
    </xdr:from>
    <xdr:to>
      <xdr:col>9</xdr:col>
      <xdr:colOff>661</xdr:colOff>
      <xdr:row>3</xdr:row>
      <xdr:rowOff>152400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E32C87FB-9445-4C62-B826-949D0A1C6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637" y="8382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389282</xdr:colOff>
      <xdr:row>3</xdr:row>
      <xdr:rowOff>76200</xdr:rowOff>
    </xdr:from>
    <xdr:to>
      <xdr:col>9</xdr:col>
      <xdr:colOff>661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747DE1A-E2F4-435D-B524-3530A9E06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3037" y="838200"/>
          <a:ext cx="95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389282</xdr:colOff>
      <xdr:row>3</xdr:row>
      <xdr:rowOff>76200</xdr:rowOff>
    </xdr:from>
    <xdr:to>
      <xdr:col>9</xdr:col>
      <xdr:colOff>661</xdr:colOff>
      <xdr:row>3</xdr:row>
      <xdr:rowOff>152400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B4B7B729-51D8-4ED1-B190-7B8C7213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3037" y="838200"/>
          <a:ext cx="95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389282</xdr:colOff>
      <xdr:row>3</xdr:row>
      <xdr:rowOff>76200</xdr:rowOff>
    </xdr:from>
    <xdr:to>
      <xdr:col>9</xdr:col>
      <xdr:colOff>3147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914254A-B8BA-437F-B468-9A1CE8B5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632" y="857250"/>
          <a:ext cx="124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389282</xdr:colOff>
      <xdr:row>3</xdr:row>
      <xdr:rowOff>76200</xdr:rowOff>
    </xdr:from>
    <xdr:to>
      <xdr:col>9</xdr:col>
      <xdr:colOff>3147</xdr:colOff>
      <xdr:row>3</xdr:row>
      <xdr:rowOff>152400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5855BBE2-95C7-4FC5-AEB1-5489B0E85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632" y="857250"/>
          <a:ext cx="1243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showGridLines="0" topLeftCell="A4" zoomScale="115" zoomScaleNormal="115" zoomScaleSheetLayoutView="100" workbookViewId="0">
      <selection activeCell="H13" sqref="H13"/>
    </sheetView>
  </sheetViews>
  <sheetFormatPr defaultRowHeight="13.2" x14ac:dyDescent="0.25"/>
  <cols>
    <col min="1" max="1" width="9" customWidth="1"/>
    <col min="2" max="2" width="44.5546875" customWidth="1"/>
    <col min="3" max="3" width="22.6640625" customWidth="1"/>
    <col min="4" max="4" width="9.88671875" customWidth="1"/>
    <col min="5" max="5" width="22.33203125" customWidth="1"/>
    <col min="6" max="6" width="7" customWidth="1"/>
    <col min="7" max="7" width="22.44140625" customWidth="1"/>
    <col min="8" max="8" width="22.5546875" customWidth="1"/>
    <col min="9" max="9" width="5.88671875" customWidth="1"/>
  </cols>
  <sheetData>
    <row r="1" spans="1:9" ht="18" customHeight="1" x14ac:dyDescent="0.25">
      <c r="A1" s="22" t="s">
        <v>23</v>
      </c>
      <c r="B1" s="23"/>
      <c r="C1" s="23"/>
      <c r="D1" s="24"/>
      <c r="E1" s="21"/>
      <c r="F1" s="21"/>
      <c r="G1" s="21"/>
      <c r="H1" s="21"/>
    </row>
    <row r="2" spans="1:9" ht="18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9" ht="28.5" customHeight="1" x14ac:dyDescent="0.25">
      <c r="A3" s="28" t="s">
        <v>51</v>
      </c>
      <c r="B3" s="28"/>
      <c r="C3" s="28"/>
      <c r="D3" s="28"/>
      <c r="E3" s="28"/>
      <c r="F3" s="28"/>
      <c r="G3" s="28"/>
      <c r="H3" s="28"/>
    </row>
    <row r="4" spans="1:9" ht="18.75" customHeight="1" x14ac:dyDescent="0.3">
      <c r="A4" s="29" t="s">
        <v>28</v>
      </c>
      <c r="B4" s="29"/>
      <c r="C4" s="29"/>
      <c r="D4" s="29"/>
      <c r="E4" s="29"/>
      <c r="F4" s="29"/>
      <c r="G4" s="29"/>
      <c r="H4" s="29"/>
    </row>
    <row r="5" spans="1:9" ht="18.75" customHeight="1" x14ac:dyDescent="0.3">
      <c r="A5" s="8"/>
      <c r="B5" s="8"/>
      <c r="C5" s="8"/>
      <c r="D5" s="8"/>
      <c r="E5" s="8"/>
      <c r="F5" s="8"/>
      <c r="G5" s="8"/>
      <c r="H5" s="8"/>
    </row>
    <row r="6" spans="1:9" ht="15.6" x14ac:dyDescent="0.3">
      <c r="A6" s="5" t="s">
        <v>1</v>
      </c>
      <c r="B6" s="26"/>
      <c r="C6" s="26"/>
      <c r="D6" s="26"/>
      <c r="E6" s="26"/>
      <c r="F6" s="11"/>
      <c r="G6" s="11"/>
      <c r="H6" s="11"/>
    </row>
    <row r="7" spans="1:9" ht="11.25" customHeight="1" x14ac:dyDescent="0.25">
      <c r="A7" s="3"/>
    </row>
    <row r="8" spans="1:9" ht="40.5" customHeight="1" x14ac:dyDescent="0.25">
      <c r="A8" s="1" t="s">
        <v>5</v>
      </c>
      <c r="B8" s="1" t="s">
        <v>4</v>
      </c>
      <c r="C8" s="2" t="s">
        <v>3</v>
      </c>
      <c r="D8" s="2" t="s">
        <v>0</v>
      </c>
      <c r="E8" s="2" t="s">
        <v>2</v>
      </c>
      <c r="F8" s="2" t="s">
        <v>16</v>
      </c>
      <c r="G8" s="2" t="s">
        <v>24</v>
      </c>
      <c r="H8" s="1" t="s">
        <v>25</v>
      </c>
    </row>
    <row r="9" spans="1:9" ht="61.8" customHeight="1" x14ac:dyDescent="0.25">
      <c r="A9" s="4" t="s">
        <v>7</v>
      </c>
      <c r="B9" s="12" t="s">
        <v>52</v>
      </c>
      <c r="C9" s="16">
        <v>0</v>
      </c>
      <c r="D9" s="17">
        <v>0</v>
      </c>
      <c r="E9" s="15">
        <f>C9*(1+D9)</f>
        <v>0</v>
      </c>
      <c r="F9" s="19" t="s">
        <v>17</v>
      </c>
      <c r="G9" s="13">
        <v>240000</v>
      </c>
      <c r="H9" s="14">
        <f>C9*G9</f>
        <v>0</v>
      </c>
    </row>
    <row r="10" spans="1:9" ht="60" customHeight="1" x14ac:dyDescent="0.25">
      <c r="A10" s="4" t="s">
        <v>8</v>
      </c>
      <c r="B10" s="12" t="s">
        <v>53</v>
      </c>
      <c r="C10" s="16">
        <v>0</v>
      </c>
      <c r="D10" s="17">
        <v>0</v>
      </c>
      <c r="E10" s="15">
        <f>C10*(1+D10)</f>
        <v>0</v>
      </c>
      <c r="F10" s="19" t="s">
        <v>17</v>
      </c>
      <c r="G10" s="13">
        <v>528000</v>
      </c>
      <c r="H10" s="14">
        <f t="shared" ref="H10:H12" si="0">C10*G10</f>
        <v>0</v>
      </c>
    </row>
    <row r="11" spans="1:9" ht="55.2" customHeight="1" x14ac:dyDescent="0.25">
      <c r="A11" s="4" t="s">
        <v>9</v>
      </c>
      <c r="B11" s="12" t="s">
        <v>54</v>
      </c>
      <c r="C11" s="16">
        <v>0</v>
      </c>
      <c r="D11" s="17">
        <v>0</v>
      </c>
      <c r="E11" s="15">
        <f>C11*(1+D11)</f>
        <v>0</v>
      </c>
      <c r="F11" s="19" t="s">
        <v>17</v>
      </c>
      <c r="G11" s="13">
        <v>600000</v>
      </c>
      <c r="H11" s="14">
        <f t="shared" si="0"/>
        <v>0</v>
      </c>
    </row>
    <row r="12" spans="1:9" ht="52.8" customHeight="1" x14ac:dyDescent="0.25">
      <c r="A12" s="4" t="s">
        <v>10</v>
      </c>
      <c r="B12" s="12" t="s">
        <v>55</v>
      </c>
      <c r="C12" s="16">
        <v>0</v>
      </c>
      <c r="D12" s="17">
        <v>0</v>
      </c>
      <c r="E12" s="15">
        <f>C12*(1+D12)</f>
        <v>0</v>
      </c>
      <c r="F12" s="19" t="s">
        <v>17</v>
      </c>
      <c r="G12" s="13">
        <v>288000</v>
      </c>
      <c r="H12" s="14">
        <f t="shared" si="0"/>
        <v>0</v>
      </c>
    </row>
    <row r="13" spans="1:9" ht="35.1" customHeight="1" x14ac:dyDescent="0.25">
      <c r="A13" s="4"/>
      <c r="B13" s="30" t="s">
        <v>15</v>
      </c>
      <c r="C13" s="31"/>
      <c r="D13" s="31"/>
      <c r="E13" s="31"/>
      <c r="F13" s="31"/>
      <c r="G13" s="32"/>
      <c r="H13" s="20">
        <f>SUM(H9:H12)</f>
        <v>0</v>
      </c>
    </row>
    <row r="15" spans="1:9" ht="14.4" x14ac:dyDescent="0.25">
      <c r="A15" s="6"/>
      <c r="B15" s="7" t="s">
        <v>6</v>
      </c>
    </row>
    <row r="16" spans="1:9" ht="15" customHeight="1" x14ac:dyDescent="0.25">
      <c r="A16" s="10"/>
      <c r="B16" s="25" t="s">
        <v>26</v>
      </c>
      <c r="C16" s="25"/>
      <c r="D16" s="9"/>
      <c r="E16" s="9"/>
      <c r="F16" s="9"/>
      <c r="G16" s="9"/>
      <c r="H16" s="9"/>
      <c r="I16" s="9"/>
    </row>
  </sheetData>
  <mergeCells count="7">
    <mergeCell ref="A1:D1"/>
    <mergeCell ref="B16:C16"/>
    <mergeCell ref="B6:E6"/>
    <mergeCell ref="A2:H2"/>
    <mergeCell ref="A3:H3"/>
    <mergeCell ref="A4:H4"/>
    <mergeCell ref="B13:G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7C45-5E82-47DC-84E9-AD2493AB8998}">
  <sheetPr>
    <pageSetUpPr fitToPage="1"/>
  </sheetPr>
  <dimension ref="A1:H16"/>
  <sheetViews>
    <sheetView showGridLines="0" zoomScale="115" zoomScaleNormal="115" zoomScaleSheetLayoutView="100" workbookViewId="0">
      <selection activeCell="H13" sqref="H13"/>
    </sheetView>
  </sheetViews>
  <sheetFormatPr defaultRowHeight="13.2" x14ac:dyDescent="0.25"/>
  <cols>
    <col min="1" max="1" width="9" customWidth="1"/>
    <col min="2" max="2" width="61" customWidth="1"/>
    <col min="3" max="3" width="23" customWidth="1"/>
    <col min="4" max="4" width="8.109375" customWidth="1"/>
    <col min="5" max="5" width="23" customWidth="1"/>
    <col min="6" max="6" width="6.88671875" customWidth="1"/>
    <col min="7" max="7" width="22.44140625" customWidth="1"/>
    <col min="8" max="8" width="22.5546875" customWidth="1"/>
    <col min="9" max="9" width="5.88671875" customWidth="1"/>
  </cols>
  <sheetData>
    <row r="1" spans="1:8" ht="14.4" x14ac:dyDescent="0.25">
      <c r="A1" s="22" t="s">
        <v>23</v>
      </c>
      <c r="B1" s="23"/>
      <c r="C1" s="23"/>
      <c r="D1" s="24"/>
      <c r="E1" s="21"/>
      <c r="F1" s="21"/>
      <c r="G1" s="21"/>
      <c r="H1" s="21"/>
    </row>
    <row r="2" spans="1:8" ht="18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8" ht="27.75" customHeight="1" x14ac:dyDescent="0.25">
      <c r="A3" s="28" t="s">
        <v>51</v>
      </c>
      <c r="B3" s="28"/>
      <c r="C3" s="28"/>
      <c r="D3" s="28"/>
      <c r="E3" s="28"/>
      <c r="F3" s="28"/>
      <c r="G3" s="28"/>
      <c r="H3" s="28"/>
    </row>
    <row r="4" spans="1:8" ht="18.75" customHeight="1" x14ac:dyDescent="0.3">
      <c r="A4" s="29" t="s">
        <v>27</v>
      </c>
      <c r="B4" s="29"/>
      <c r="C4" s="29"/>
      <c r="D4" s="29"/>
      <c r="E4" s="29"/>
      <c r="F4" s="29"/>
      <c r="G4" s="29"/>
      <c r="H4" s="29"/>
    </row>
    <row r="5" spans="1:8" ht="18.75" customHeight="1" x14ac:dyDescent="0.3">
      <c r="A5" s="8"/>
      <c r="B5" s="8"/>
      <c r="C5" s="8"/>
      <c r="D5" s="8"/>
      <c r="E5" s="8"/>
      <c r="F5" s="8"/>
      <c r="G5" s="8"/>
      <c r="H5" s="8"/>
    </row>
    <row r="6" spans="1:8" ht="15.6" x14ac:dyDescent="0.3">
      <c r="A6" s="5" t="s">
        <v>1</v>
      </c>
      <c r="B6" s="26"/>
      <c r="C6" s="26"/>
      <c r="D6" s="26"/>
      <c r="E6" s="26"/>
      <c r="F6" s="11"/>
      <c r="G6" s="11"/>
      <c r="H6" s="11"/>
    </row>
    <row r="7" spans="1:8" ht="11.25" customHeight="1" x14ac:dyDescent="0.25">
      <c r="A7" s="3"/>
    </row>
    <row r="8" spans="1:8" ht="40.5" customHeight="1" x14ac:dyDescent="0.25">
      <c r="A8" s="1" t="s">
        <v>5</v>
      </c>
      <c r="B8" s="1" t="s">
        <v>4</v>
      </c>
      <c r="C8" s="2" t="s">
        <v>3</v>
      </c>
      <c r="D8" s="2" t="s">
        <v>0</v>
      </c>
      <c r="E8" s="2" t="s">
        <v>2</v>
      </c>
      <c r="F8" s="2" t="s">
        <v>16</v>
      </c>
      <c r="G8" s="2" t="s">
        <v>24</v>
      </c>
      <c r="H8" s="1" t="s">
        <v>25</v>
      </c>
    </row>
    <row r="9" spans="1:8" ht="35.1" customHeight="1" x14ac:dyDescent="0.25">
      <c r="A9" s="4" t="s">
        <v>11</v>
      </c>
      <c r="B9" s="18" t="s">
        <v>56</v>
      </c>
      <c r="C9" s="16">
        <v>0</v>
      </c>
      <c r="D9" s="17">
        <v>0</v>
      </c>
      <c r="E9" s="15">
        <f>C9*(1+D9)</f>
        <v>0</v>
      </c>
      <c r="F9" s="19" t="s">
        <v>17</v>
      </c>
      <c r="G9" s="13">
        <v>5000</v>
      </c>
      <c r="H9" s="14">
        <f>C9*G9</f>
        <v>0</v>
      </c>
    </row>
    <row r="10" spans="1:8" ht="35.1" customHeight="1" x14ac:dyDescent="0.25">
      <c r="A10" s="4" t="s">
        <v>12</v>
      </c>
      <c r="B10" s="18" t="s">
        <v>57</v>
      </c>
      <c r="C10" s="16">
        <v>0</v>
      </c>
      <c r="D10" s="17">
        <v>0</v>
      </c>
      <c r="E10" s="15">
        <f>C10*(1+D10)</f>
        <v>0</v>
      </c>
      <c r="F10" s="19" t="s">
        <v>17</v>
      </c>
      <c r="G10" s="13">
        <v>46000</v>
      </c>
      <c r="H10" s="14">
        <f t="shared" ref="H10:H12" si="0">C10*G10</f>
        <v>0</v>
      </c>
    </row>
    <row r="11" spans="1:8" ht="35.1" customHeight="1" x14ac:dyDescent="0.25">
      <c r="A11" s="4" t="s">
        <v>13</v>
      </c>
      <c r="B11" s="18" t="s">
        <v>58</v>
      </c>
      <c r="C11" s="16">
        <v>0</v>
      </c>
      <c r="D11" s="17">
        <v>0</v>
      </c>
      <c r="E11" s="15">
        <f t="shared" ref="E11:E12" si="1">C11*(1+D11)</f>
        <v>0</v>
      </c>
      <c r="F11" s="19" t="s">
        <v>17</v>
      </c>
      <c r="G11" s="13">
        <v>40000</v>
      </c>
      <c r="H11" s="14">
        <f t="shared" si="0"/>
        <v>0</v>
      </c>
    </row>
    <row r="12" spans="1:8" ht="35.1" customHeight="1" x14ac:dyDescent="0.25">
      <c r="A12" s="4" t="s">
        <v>14</v>
      </c>
      <c r="B12" s="18" t="s">
        <v>59</v>
      </c>
      <c r="C12" s="16">
        <v>0</v>
      </c>
      <c r="D12" s="17">
        <v>0</v>
      </c>
      <c r="E12" s="15">
        <f t="shared" si="1"/>
        <v>0</v>
      </c>
      <c r="F12" s="19" t="s">
        <v>17</v>
      </c>
      <c r="G12" s="13">
        <v>4000</v>
      </c>
      <c r="H12" s="14">
        <f t="shared" si="0"/>
        <v>0</v>
      </c>
    </row>
    <row r="13" spans="1:8" ht="35.1" customHeight="1" x14ac:dyDescent="0.25">
      <c r="A13" s="4"/>
      <c r="B13" s="30" t="s">
        <v>15</v>
      </c>
      <c r="C13" s="31"/>
      <c r="D13" s="31"/>
      <c r="E13" s="31"/>
      <c r="F13" s="31"/>
      <c r="G13" s="32"/>
      <c r="H13" s="20">
        <f>SUM(H10:H12)</f>
        <v>0</v>
      </c>
    </row>
    <row r="15" spans="1:8" ht="14.4" x14ac:dyDescent="0.25">
      <c r="A15" s="6"/>
      <c r="B15" s="7" t="s">
        <v>6</v>
      </c>
      <c r="G15" s="9"/>
      <c r="H15" s="9"/>
    </row>
    <row r="16" spans="1:8" ht="15.75" customHeight="1" x14ac:dyDescent="0.25">
      <c r="A16" s="10"/>
      <c r="B16" s="25" t="s">
        <v>26</v>
      </c>
      <c r="C16" s="25"/>
    </row>
  </sheetData>
  <mergeCells count="7">
    <mergeCell ref="A1:D1"/>
    <mergeCell ref="B16:C16"/>
    <mergeCell ref="B6:E6"/>
    <mergeCell ref="A2:H2"/>
    <mergeCell ref="A3:H3"/>
    <mergeCell ref="A4:H4"/>
    <mergeCell ref="B13:G1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EF05-B302-4BE6-90D7-127AA57EEAD1}">
  <sheetPr>
    <pageSetUpPr fitToPage="1"/>
  </sheetPr>
  <dimension ref="A1:H14"/>
  <sheetViews>
    <sheetView showGridLines="0" zoomScale="115" zoomScaleNormal="115" zoomScaleSheetLayoutView="100" workbookViewId="0">
      <selection activeCell="H10" sqref="H10"/>
    </sheetView>
  </sheetViews>
  <sheetFormatPr defaultColWidth="9.109375" defaultRowHeight="13.2" x14ac:dyDescent="0.25"/>
  <cols>
    <col min="1" max="1" width="9" customWidth="1"/>
    <col min="2" max="2" width="45.77734375" customWidth="1"/>
    <col min="3" max="3" width="22.33203125" customWidth="1"/>
    <col min="4" max="4" width="8.109375" customWidth="1"/>
    <col min="5" max="5" width="23" customWidth="1"/>
    <col min="6" max="6" width="6.88671875" customWidth="1"/>
    <col min="7" max="7" width="22.44140625" customWidth="1"/>
    <col min="8" max="8" width="22.5546875" customWidth="1"/>
    <col min="9" max="9" width="5.88671875" customWidth="1"/>
  </cols>
  <sheetData>
    <row r="1" spans="1:8" ht="14.4" x14ac:dyDescent="0.25">
      <c r="A1" s="22" t="s">
        <v>23</v>
      </c>
      <c r="B1" s="23"/>
      <c r="C1" s="23"/>
      <c r="D1" s="24"/>
      <c r="E1" s="21"/>
      <c r="F1" s="21"/>
      <c r="G1" s="21"/>
      <c r="H1" s="21"/>
    </row>
    <row r="2" spans="1:8" ht="18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8" ht="27.75" customHeight="1" x14ac:dyDescent="0.25">
      <c r="A3" s="28" t="s">
        <v>51</v>
      </c>
      <c r="B3" s="28"/>
      <c r="C3" s="28"/>
      <c r="D3" s="28"/>
      <c r="E3" s="28"/>
      <c r="F3" s="28"/>
      <c r="G3" s="28"/>
      <c r="H3" s="28"/>
    </row>
    <row r="4" spans="1:8" ht="18.75" customHeight="1" x14ac:dyDescent="0.3">
      <c r="A4" s="29" t="s">
        <v>32</v>
      </c>
      <c r="B4" s="29"/>
      <c r="C4" s="29"/>
      <c r="D4" s="29"/>
      <c r="E4" s="29"/>
      <c r="F4" s="29"/>
      <c r="G4" s="29"/>
      <c r="H4" s="29"/>
    </row>
    <row r="5" spans="1:8" ht="18.75" customHeight="1" x14ac:dyDescent="0.3">
      <c r="A5" s="8"/>
      <c r="B5" s="8"/>
      <c r="C5" s="8"/>
      <c r="D5" s="8"/>
      <c r="E5" s="8"/>
      <c r="F5" s="8"/>
      <c r="G5" s="8"/>
      <c r="H5" s="8"/>
    </row>
    <row r="6" spans="1:8" ht="15.6" x14ac:dyDescent="0.3">
      <c r="A6" s="5" t="s">
        <v>1</v>
      </c>
      <c r="B6" s="26"/>
      <c r="C6" s="26"/>
      <c r="D6" s="26"/>
      <c r="E6" s="26"/>
      <c r="F6" s="11"/>
      <c r="G6" s="11"/>
      <c r="H6" s="11"/>
    </row>
    <row r="7" spans="1:8" ht="11.25" customHeight="1" x14ac:dyDescent="0.25">
      <c r="A7" s="3"/>
    </row>
    <row r="8" spans="1:8" ht="40.5" customHeight="1" x14ac:dyDescent="0.25">
      <c r="A8" s="1" t="s">
        <v>5</v>
      </c>
      <c r="B8" s="1" t="s">
        <v>4</v>
      </c>
      <c r="C8" s="2" t="s">
        <v>3</v>
      </c>
      <c r="D8" s="2" t="s">
        <v>0</v>
      </c>
      <c r="E8" s="2" t="s">
        <v>2</v>
      </c>
      <c r="F8" s="2" t="s">
        <v>16</v>
      </c>
      <c r="G8" s="2" t="s">
        <v>24</v>
      </c>
      <c r="H8" s="1" t="s">
        <v>25</v>
      </c>
    </row>
    <row r="9" spans="1:8" ht="35.1" customHeight="1" x14ac:dyDescent="0.25">
      <c r="A9" s="4" t="s">
        <v>18</v>
      </c>
      <c r="B9" s="18" t="s">
        <v>30</v>
      </c>
      <c r="C9" s="16">
        <v>0</v>
      </c>
      <c r="D9" s="17">
        <v>0</v>
      </c>
      <c r="E9" s="15">
        <f>C9*(1+D9)</f>
        <v>0</v>
      </c>
      <c r="F9" s="19" t="s">
        <v>17</v>
      </c>
      <c r="G9" s="13">
        <v>20000</v>
      </c>
      <c r="H9" s="14">
        <f>C9*G9</f>
        <v>0</v>
      </c>
    </row>
    <row r="10" spans="1:8" ht="35.1" customHeight="1" x14ac:dyDescent="0.25">
      <c r="A10" s="4" t="s">
        <v>19</v>
      </c>
      <c r="B10" s="18" t="s">
        <v>31</v>
      </c>
      <c r="C10" s="16">
        <v>0</v>
      </c>
      <c r="D10" s="17">
        <v>0</v>
      </c>
      <c r="E10" s="15">
        <f>C10*(1+D10)</f>
        <v>0</v>
      </c>
      <c r="F10" s="19" t="s">
        <v>17</v>
      </c>
      <c r="G10" s="13">
        <v>30000</v>
      </c>
      <c r="H10" s="14">
        <f t="shared" ref="H10" si="0">C10*G10</f>
        <v>0</v>
      </c>
    </row>
    <row r="11" spans="1:8" ht="35.1" customHeight="1" x14ac:dyDescent="0.25">
      <c r="A11" s="4"/>
      <c r="B11" s="30" t="s">
        <v>15</v>
      </c>
      <c r="C11" s="31"/>
      <c r="D11" s="31"/>
      <c r="E11" s="31"/>
      <c r="F11" s="31"/>
      <c r="G11" s="32"/>
      <c r="H11" s="20">
        <f>SUM(H9:H10)</f>
        <v>0</v>
      </c>
    </row>
    <row r="13" spans="1:8" ht="14.4" x14ac:dyDescent="0.25">
      <c r="A13" s="6"/>
      <c r="B13" s="7" t="s">
        <v>6</v>
      </c>
      <c r="G13" s="9"/>
      <c r="H13" s="9"/>
    </row>
    <row r="14" spans="1:8" ht="15.75" customHeight="1" x14ac:dyDescent="0.25">
      <c r="A14" s="10"/>
      <c r="B14" s="25" t="s">
        <v>26</v>
      </c>
      <c r="C14" s="25"/>
    </row>
  </sheetData>
  <mergeCells count="7">
    <mergeCell ref="B14:C14"/>
    <mergeCell ref="A1:D1"/>
    <mergeCell ref="A2:H2"/>
    <mergeCell ref="A3:H3"/>
    <mergeCell ref="A4:H4"/>
    <mergeCell ref="B6:E6"/>
    <mergeCell ref="B11:G1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826F-A2B9-441E-AF00-A086D7C0264D}">
  <sheetPr>
    <pageSetUpPr fitToPage="1"/>
  </sheetPr>
  <dimension ref="A1:H13"/>
  <sheetViews>
    <sheetView showGridLines="0" zoomScale="115" zoomScaleNormal="115" zoomScaleSheetLayoutView="100" workbookViewId="0">
      <selection activeCell="H10" sqref="H10"/>
    </sheetView>
  </sheetViews>
  <sheetFormatPr defaultColWidth="9.109375" defaultRowHeight="13.2" x14ac:dyDescent="0.25"/>
  <cols>
    <col min="1" max="1" width="9" customWidth="1"/>
    <col min="2" max="2" width="45.77734375" customWidth="1"/>
    <col min="3" max="3" width="22.33203125" customWidth="1"/>
    <col min="4" max="4" width="8.109375" customWidth="1"/>
    <col min="5" max="5" width="23" customWidth="1"/>
    <col min="6" max="6" width="6.88671875" customWidth="1"/>
    <col min="7" max="7" width="22.44140625" customWidth="1"/>
    <col min="8" max="8" width="22.5546875" customWidth="1"/>
    <col min="9" max="9" width="5.88671875" customWidth="1"/>
  </cols>
  <sheetData>
    <row r="1" spans="1:8" ht="14.4" x14ac:dyDescent="0.25">
      <c r="A1" s="22" t="s">
        <v>23</v>
      </c>
      <c r="B1" s="23"/>
      <c r="C1" s="23"/>
      <c r="D1" s="24"/>
      <c r="E1" s="21"/>
      <c r="F1" s="21"/>
      <c r="G1" s="21"/>
      <c r="H1" s="21"/>
    </row>
    <row r="2" spans="1:8" ht="18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8" ht="27.75" customHeight="1" x14ac:dyDescent="0.25">
      <c r="A3" s="28" t="s">
        <v>51</v>
      </c>
      <c r="B3" s="28"/>
      <c r="C3" s="28"/>
      <c r="D3" s="28"/>
      <c r="E3" s="28"/>
      <c r="F3" s="28"/>
      <c r="G3" s="28"/>
      <c r="H3" s="28"/>
    </row>
    <row r="4" spans="1:8" ht="18.75" customHeight="1" x14ac:dyDescent="0.3">
      <c r="A4" s="29" t="s">
        <v>50</v>
      </c>
      <c r="B4" s="29"/>
      <c r="C4" s="29"/>
      <c r="D4" s="29"/>
      <c r="E4" s="29"/>
      <c r="F4" s="29"/>
      <c r="G4" s="29"/>
      <c r="H4" s="29"/>
    </row>
    <row r="5" spans="1:8" ht="18.75" customHeight="1" x14ac:dyDescent="0.3">
      <c r="A5" s="8"/>
      <c r="B5" s="8"/>
      <c r="C5" s="8"/>
      <c r="D5" s="8"/>
      <c r="E5" s="8"/>
      <c r="F5" s="8"/>
      <c r="G5" s="8"/>
      <c r="H5" s="8"/>
    </row>
    <row r="6" spans="1:8" ht="15.6" x14ac:dyDescent="0.3">
      <c r="A6" s="5" t="s">
        <v>1</v>
      </c>
      <c r="B6" s="26"/>
      <c r="C6" s="26"/>
      <c r="D6" s="26"/>
      <c r="E6" s="26"/>
      <c r="F6" s="11"/>
      <c r="G6" s="11"/>
      <c r="H6" s="11"/>
    </row>
    <row r="7" spans="1:8" ht="11.25" customHeight="1" x14ac:dyDescent="0.25">
      <c r="A7" s="3"/>
    </row>
    <row r="8" spans="1:8" ht="40.5" customHeight="1" x14ac:dyDescent="0.25">
      <c r="A8" s="1" t="s">
        <v>5</v>
      </c>
      <c r="B8" s="1" t="s">
        <v>4</v>
      </c>
      <c r="C8" s="2" t="s">
        <v>3</v>
      </c>
      <c r="D8" s="2" t="s">
        <v>0</v>
      </c>
      <c r="E8" s="2" t="s">
        <v>2</v>
      </c>
      <c r="F8" s="2" t="s">
        <v>16</v>
      </c>
      <c r="G8" s="2" t="s">
        <v>24</v>
      </c>
      <c r="H8" s="1" t="s">
        <v>25</v>
      </c>
    </row>
    <row r="9" spans="1:8" ht="35.1" customHeight="1" x14ac:dyDescent="0.25">
      <c r="A9" s="4" t="s">
        <v>29</v>
      </c>
      <c r="B9" s="18" t="s">
        <v>41</v>
      </c>
      <c r="C9" s="16">
        <v>0</v>
      </c>
      <c r="D9" s="17">
        <v>0</v>
      </c>
      <c r="E9" s="15">
        <f>C9*(1+D9)</f>
        <v>0</v>
      </c>
      <c r="F9" s="19" t="s">
        <v>17</v>
      </c>
      <c r="G9" s="13">
        <v>20000</v>
      </c>
      <c r="H9" s="14">
        <f>C9*G9</f>
        <v>0</v>
      </c>
    </row>
    <row r="10" spans="1:8" ht="35.1" customHeight="1" x14ac:dyDescent="0.25">
      <c r="A10" s="4"/>
      <c r="B10" s="30" t="s">
        <v>15</v>
      </c>
      <c r="C10" s="31"/>
      <c r="D10" s="31"/>
      <c r="E10" s="31"/>
      <c r="F10" s="31"/>
      <c r="G10" s="32"/>
      <c r="H10" s="20">
        <f>SUM(H9:H9)</f>
        <v>0</v>
      </c>
    </row>
    <row r="12" spans="1:8" ht="14.4" x14ac:dyDescent="0.25">
      <c r="A12" s="6"/>
      <c r="B12" s="7" t="s">
        <v>6</v>
      </c>
      <c r="G12" s="9"/>
      <c r="H12" s="9"/>
    </row>
    <row r="13" spans="1:8" ht="15.75" customHeight="1" x14ac:dyDescent="0.25">
      <c r="A13" s="10"/>
      <c r="B13" s="25" t="s">
        <v>26</v>
      </c>
      <c r="C13" s="25"/>
    </row>
  </sheetData>
  <mergeCells count="7">
    <mergeCell ref="B13:C13"/>
    <mergeCell ref="A1:D1"/>
    <mergeCell ref="A2:H2"/>
    <mergeCell ref="A3:H3"/>
    <mergeCell ref="A4:H4"/>
    <mergeCell ref="B6:E6"/>
    <mergeCell ref="B10:G10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E83D-4E64-4E32-A242-CC9C0F1BB043}">
  <sheetPr>
    <pageSetUpPr fitToPage="1"/>
  </sheetPr>
  <dimension ref="A1:H20"/>
  <sheetViews>
    <sheetView showGridLines="0" tabSelected="1" zoomScale="115" zoomScaleNormal="115" zoomScaleSheetLayoutView="100" workbookViewId="0">
      <selection activeCell="H17" sqref="H17"/>
    </sheetView>
  </sheetViews>
  <sheetFormatPr defaultColWidth="9.109375" defaultRowHeight="13.2" x14ac:dyDescent="0.25"/>
  <cols>
    <col min="1" max="1" width="9" customWidth="1"/>
    <col min="2" max="2" width="43.6640625" customWidth="1"/>
    <col min="3" max="3" width="22.33203125" customWidth="1"/>
    <col min="4" max="4" width="8.109375" customWidth="1"/>
    <col min="5" max="5" width="23" customWidth="1"/>
    <col min="6" max="6" width="6.88671875" customWidth="1"/>
    <col min="7" max="7" width="22.44140625" customWidth="1"/>
    <col min="8" max="8" width="22.5546875" customWidth="1"/>
    <col min="9" max="9" width="5.88671875" customWidth="1"/>
  </cols>
  <sheetData>
    <row r="1" spans="1:8" ht="14.4" x14ac:dyDescent="0.25">
      <c r="A1" s="22" t="s">
        <v>23</v>
      </c>
      <c r="B1" s="23"/>
      <c r="C1" s="23"/>
      <c r="D1" s="24"/>
      <c r="E1" s="21"/>
      <c r="F1" s="21"/>
      <c r="G1" s="21"/>
      <c r="H1" s="21"/>
    </row>
    <row r="2" spans="1:8" ht="18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8" ht="27.75" customHeight="1" x14ac:dyDescent="0.25">
      <c r="A3" s="28" t="s">
        <v>51</v>
      </c>
      <c r="B3" s="28"/>
      <c r="C3" s="28"/>
      <c r="D3" s="28"/>
      <c r="E3" s="28"/>
      <c r="F3" s="28"/>
      <c r="G3" s="28"/>
      <c r="H3" s="28"/>
    </row>
    <row r="4" spans="1:8" ht="18.75" customHeight="1" x14ac:dyDescent="0.3">
      <c r="A4" s="29" t="s">
        <v>40</v>
      </c>
      <c r="B4" s="29"/>
      <c r="C4" s="29"/>
      <c r="D4" s="29"/>
      <c r="E4" s="29"/>
      <c r="F4" s="29"/>
      <c r="G4" s="29"/>
      <c r="H4" s="29"/>
    </row>
    <row r="5" spans="1:8" ht="18.75" customHeight="1" x14ac:dyDescent="0.3">
      <c r="A5" s="8"/>
      <c r="B5" s="8"/>
      <c r="C5" s="8"/>
      <c r="D5" s="8"/>
      <c r="E5" s="8"/>
      <c r="F5" s="8"/>
      <c r="G5" s="8"/>
      <c r="H5" s="8"/>
    </row>
    <row r="6" spans="1:8" ht="15.6" x14ac:dyDescent="0.3">
      <c r="A6" s="5" t="s">
        <v>1</v>
      </c>
      <c r="B6" s="26"/>
      <c r="C6" s="26"/>
      <c r="D6" s="26"/>
      <c r="E6" s="26"/>
      <c r="F6" s="11"/>
      <c r="G6" s="11"/>
      <c r="H6" s="11"/>
    </row>
    <row r="7" spans="1:8" ht="11.25" customHeight="1" x14ac:dyDescent="0.25">
      <c r="A7" s="3"/>
    </row>
    <row r="8" spans="1:8" ht="40.5" customHeight="1" x14ac:dyDescent="0.25">
      <c r="A8" s="1" t="s">
        <v>5</v>
      </c>
      <c r="B8" s="1" t="s">
        <v>4</v>
      </c>
      <c r="C8" s="2" t="s">
        <v>3</v>
      </c>
      <c r="D8" s="2" t="s">
        <v>0</v>
      </c>
      <c r="E8" s="2" t="s">
        <v>2</v>
      </c>
      <c r="F8" s="2" t="s">
        <v>16</v>
      </c>
      <c r="G8" s="2" t="s">
        <v>24</v>
      </c>
      <c r="H8" s="1" t="s">
        <v>25</v>
      </c>
    </row>
    <row r="9" spans="1:8" ht="35.1" customHeight="1" x14ac:dyDescent="0.25">
      <c r="A9" s="4" t="s">
        <v>42</v>
      </c>
      <c r="B9" s="18" t="s">
        <v>33</v>
      </c>
      <c r="C9" s="16">
        <v>0</v>
      </c>
      <c r="D9" s="17">
        <v>0</v>
      </c>
      <c r="E9" s="15">
        <f>C9*(1+D9)</f>
        <v>0</v>
      </c>
      <c r="F9" s="19" t="s">
        <v>17</v>
      </c>
      <c r="G9" s="13">
        <v>60000</v>
      </c>
      <c r="H9" s="14">
        <f>C9*G9</f>
        <v>0</v>
      </c>
    </row>
    <row r="10" spans="1:8" ht="35.1" customHeight="1" x14ac:dyDescent="0.25">
      <c r="A10" s="4" t="s">
        <v>43</v>
      </c>
      <c r="B10" s="18" t="s">
        <v>34</v>
      </c>
      <c r="C10" s="16">
        <v>0</v>
      </c>
      <c r="D10" s="17">
        <v>0</v>
      </c>
      <c r="E10" s="15">
        <f>C10*(1+D10)</f>
        <v>0</v>
      </c>
      <c r="F10" s="19" t="s">
        <v>39</v>
      </c>
      <c r="G10" s="13">
        <v>24000</v>
      </c>
      <c r="H10" s="14">
        <f>C10*G10</f>
        <v>0</v>
      </c>
    </row>
    <row r="11" spans="1:8" ht="35.1" customHeight="1" x14ac:dyDescent="0.25">
      <c r="A11" s="4" t="s">
        <v>44</v>
      </c>
      <c r="B11" s="18" t="s">
        <v>35</v>
      </c>
      <c r="C11" s="16">
        <v>0</v>
      </c>
      <c r="D11" s="17">
        <v>0</v>
      </c>
      <c r="E11" s="15">
        <f>C11*(1+D11)</f>
        <v>0</v>
      </c>
      <c r="F11" s="19" t="s">
        <v>17</v>
      </c>
      <c r="G11" s="13">
        <v>9600</v>
      </c>
      <c r="H11" s="14">
        <f t="shared" ref="H11:H13" si="0">C11*G11</f>
        <v>0</v>
      </c>
    </row>
    <row r="12" spans="1:8" ht="35.1" customHeight="1" x14ac:dyDescent="0.25">
      <c r="A12" s="4" t="s">
        <v>45</v>
      </c>
      <c r="B12" s="18" t="s">
        <v>20</v>
      </c>
      <c r="C12" s="16">
        <v>0</v>
      </c>
      <c r="D12" s="17">
        <v>0</v>
      </c>
      <c r="E12" s="15">
        <f t="shared" ref="E12:E13" si="1">C12*(1+D12)</f>
        <v>0</v>
      </c>
      <c r="F12" s="19" t="s">
        <v>17</v>
      </c>
      <c r="G12" s="13">
        <v>2400</v>
      </c>
      <c r="H12" s="14">
        <f t="shared" si="0"/>
        <v>0</v>
      </c>
    </row>
    <row r="13" spans="1:8" ht="35.1" customHeight="1" x14ac:dyDescent="0.25">
      <c r="A13" s="4" t="s">
        <v>46</v>
      </c>
      <c r="B13" s="18" t="s">
        <v>21</v>
      </c>
      <c r="C13" s="16">
        <v>0</v>
      </c>
      <c r="D13" s="17">
        <v>0</v>
      </c>
      <c r="E13" s="15">
        <f t="shared" si="1"/>
        <v>0</v>
      </c>
      <c r="F13" s="19" t="s">
        <v>17</v>
      </c>
      <c r="G13" s="13">
        <v>72000</v>
      </c>
      <c r="H13" s="14">
        <f t="shared" si="0"/>
        <v>0</v>
      </c>
    </row>
    <row r="14" spans="1:8" ht="35.1" customHeight="1" x14ac:dyDescent="0.25">
      <c r="A14" s="4" t="s">
        <v>47</v>
      </c>
      <c r="B14" s="18" t="s">
        <v>36</v>
      </c>
      <c r="C14" s="16">
        <v>0</v>
      </c>
      <c r="D14" s="17">
        <v>0</v>
      </c>
      <c r="E14" s="15">
        <f>C14*(1+D14)</f>
        <v>0</v>
      </c>
      <c r="F14" s="19" t="s">
        <v>17</v>
      </c>
      <c r="G14" s="13">
        <v>480000</v>
      </c>
      <c r="H14" s="14">
        <f>C14*G14</f>
        <v>0</v>
      </c>
    </row>
    <row r="15" spans="1:8" ht="35.1" customHeight="1" x14ac:dyDescent="0.25">
      <c r="A15" s="4" t="s">
        <v>48</v>
      </c>
      <c r="B15" s="18" t="s">
        <v>37</v>
      </c>
      <c r="C15" s="16">
        <v>0</v>
      </c>
      <c r="D15" s="17">
        <v>0</v>
      </c>
      <c r="E15" s="15">
        <f t="shared" ref="E15:E16" si="2">C15*(1+D15)</f>
        <v>0</v>
      </c>
      <c r="F15" s="19" t="s">
        <v>17</v>
      </c>
      <c r="G15" s="13">
        <v>79200</v>
      </c>
      <c r="H15" s="14">
        <f t="shared" ref="H15:H16" si="3">C15*G15</f>
        <v>0</v>
      </c>
    </row>
    <row r="16" spans="1:8" ht="35.1" customHeight="1" x14ac:dyDescent="0.25">
      <c r="A16" s="4" t="s">
        <v>49</v>
      </c>
      <c r="B16" s="18" t="s">
        <v>38</v>
      </c>
      <c r="C16" s="16">
        <v>0</v>
      </c>
      <c r="D16" s="17">
        <v>0</v>
      </c>
      <c r="E16" s="15">
        <f t="shared" si="2"/>
        <v>0</v>
      </c>
      <c r="F16" s="19" t="s">
        <v>17</v>
      </c>
      <c r="G16" s="13">
        <v>9600</v>
      </c>
      <c r="H16" s="14">
        <f t="shared" si="3"/>
        <v>0</v>
      </c>
    </row>
    <row r="17" spans="1:8" ht="35.1" customHeight="1" x14ac:dyDescent="0.25">
      <c r="A17" s="4"/>
      <c r="B17" s="30" t="s">
        <v>15</v>
      </c>
      <c r="C17" s="31"/>
      <c r="D17" s="31"/>
      <c r="E17" s="31"/>
      <c r="F17" s="31"/>
      <c r="G17" s="32"/>
      <c r="H17" s="20">
        <f>SUM(H9:H16)</f>
        <v>0</v>
      </c>
    </row>
    <row r="19" spans="1:8" ht="14.4" x14ac:dyDescent="0.25">
      <c r="A19" s="6"/>
      <c r="B19" s="7" t="s">
        <v>6</v>
      </c>
      <c r="G19" s="9"/>
      <c r="H19" s="9"/>
    </row>
    <row r="20" spans="1:8" ht="15.75" customHeight="1" x14ac:dyDescent="0.25">
      <c r="A20" s="10"/>
      <c r="B20" s="25" t="s">
        <v>26</v>
      </c>
      <c r="C20" s="25"/>
    </row>
  </sheetData>
  <mergeCells count="7">
    <mergeCell ref="A1:D1"/>
    <mergeCell ref="B20:C20"/>
    <mergeCell ref="B17:G17"/>
    <mergeCell ref="A2:H2"/>
    <mergeCell ref="A3:H3"/>
    <mergeCell ref="A4:H4"/>
    <mergeCell ref="B6:E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FC4D4-CD79-4025-9F59-C2CF0E3B82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A46EA8A-C845-4598-853B-54E15A9247E3}">
  <ds:schemaRefs>
    <ds:schemaRef ds:uri="ceaa9267-ffca-4ef8-8d3e-bcd199434bf7"/>
    <ds:schemaRef ds:uri="http://schemas.microsoft.com/office/2006/documentManagement/types"/>
    <ds:schemaRef ds:uri="http://schemas.microsoft.com/office/2006/metadata/properties"/>
    <ds:schemaRef ds:uri="1e6522e1-db33-4113-8bc8-c8ea67e72bc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c907a78e-75f2-4f05-91d0-96edef6c561b"/>
    <ds:schemaRef ds:uri="245e2b90-49fe-4ba6-b1b7-de318df298e8"/>
  </ds:schemaRefs>
</ds:datastoreItem>
</file>

<file path=customXml/itemProps3.xml><?xml version="1.0" encoding="utf-8"?>
<ds:datastoreItem xmlns:ds="http://schemas.openxmlformats.org/officeDocument/2006/customXml" ds:itemID="{0E157C11-B5CA-4925-83A1-847A51DC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933824-8994-41E0-9A8C-F990478ED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1. část VZ</vt:lpstr>
      <vt:lpstr>2. část VZ</vt:lpstr>
      <vt:lpstr>3. část VZ</vt:lpstr>
      <vt:lpstr>4. část VZ</vt:lpstr>
      <vt:lpstr>5. část VZ</vt:lpstr>
      <vt:lpstr>'1. část VZ'!Oblast_tisku</vt:lpstr>
      <vt:lpstr>'2. část VZ'!Oblast_tisku</vt:lpstr>
      <vt:lpstr>'3. část VZ'!Oblast_tisku</vt:lpstr>
      <vt:lpstr>'4. část VZ'!Oblast_tisku</vt:lpstr>
      <vt:lpstr>'5. část VZ'!Oblast_tisku</vt:lpstr>
    </vt:vector>
  </TitlesOfParts>
  <Company>Advokátní kancelář Jansta &amp; Kostka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R-IKEM-P3 ZD-Portfolio ZP-FINAL.xls</dc:title>
  <dc:creator>0044</dc:creator>
  <cp:lastModifiedBy>Pysková Veronika,Ing.</cp:lastModifiedBy>
  <cp:lastPrinted>2022-03-18T09:01:48Z</cp:lastPrinted>
  <dcterms:created xsi:type="dcterms:W3CDTF">2009-07-08T12:22:01Z</dcterms:created>
  <dcterms:modified xsi:type="dcterms:W3CDTF">2024-07-02T08:16:48Z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Id">
    <vt:lpwstr>e8038cde-9fc0-4854-9c65-66f1c486e07f</vt:lpwstr>
  </property>
  <property fmtid="{D5CDD505-2E9C-101B-9397-08002B2CF9AE}" pid="3" name="Klient">
    <vt:lpwstr>4204</vt:lpwstr>
  </property>
  <property fmtid="{D5CDD505-2E9C-101B-9397-08002B2CF9AE}" pid="4" name="Pripad">
    <vt:lpwstr>15154</vt:lpwstr>
  </property>
  <property fmtid="{D5CDD505-2E9C-101B-9397-08002B2CF9AE}" pid="5" name="DruhDokumentu">
    <vt:lpwstr>Dopis</vt:lpwstr>
  </property>
  <property fmtid="{D5CDD505-2E9C-101B-9397-08002B2CF9AE}" pid="6" name="Schvalil">
    <vt:lpwstr/>
  </property>
  <property fmtid="{D5CDD505-2E9C-101B-9397-08002B2CF9AE}" pid="7" name="Poznamka">
    <vt:lpwstr/>
  </property>
  <property fmtid="{D5CDD505-2E9C-101B-9397-08002B2CF9AE}" pid="8" name="KlicovaSlova">
    <vt:lpwstr/>
  </property>
  <property fmtid="{D5CDD505-2E9C-101B-9397-08002B2CF9AE}" pid="9" name="StavDokumentu">
    <vt:lpwstr>Koncept</vt:lpwstr>
  </property>
  <property fmtid="{D5CDD505-2E9C-101B-9397-08002B2CF9AE}" pid="10" name="Rizeni">
    <vt:lpwstr/>
  </property>
  <property fmtid="{D5CDD505-2E9C-101B-9397-08002B2CF9AE}" pid="11" name="MailId">
    <vt:lpwstr/>
  </property>
  <property fmtid="{D5CDD505-2E9C-101B-9397-08002B2CF9AE}" pid="12" name="StavSchvalovani">
    <vt:lpwstr>Neschváleno</vt:lpwstr>
  </property>
  <property fmtid="{D5CDD505-2E9C-101B-9397-08002B2CF9AE}" pid="13" name="NazevSouboruProtistrany">
    <vt:lpwstr/>
  </property>
  <property fmtid="{D5CDD505-2E9C-101B-9397-08002B2CF9AE}" pid="14" name="ContentTypeId">
    <vt:lpwstr>0x010100B162D6789CC51B43A9AEBCD3CE7ED85A</vt:lpwstr>
  </property>
  <property fmtid="{D5CDD505-2E9C-101B-9397-08002B2CF9AE}" pid="15" name="MediaServiceImageTags">
    <vt:lpwstr/>
  </property>
</Properties>
</file>