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5080" windowHeight="13430" activeTab="1"/>
  </bookViews>
  <sheets>
    <sheet name="specifikace" sheetId="1" r:id="rId1"/>
    <sheet name="List1" sheetId="7" r:id="rId2"/>
  </sheets>
  <calcPr calcId="162913"/>
  <fileRecoveryPr autoRecover="0"/>
</workbook>
</file>

<file path=xl/calcChain.xml><?xml version="1.0" encoding="utf-8"?>
<calcChain xmlns="http://schemas.openxmlformats.org/spreadsheetml/2006/main">
  <c r="O5" i="1" l="1"/>
  <c r="N5" i="1"/>
  <c r="M5" i="1" s="1"/>
  <c r="P5" i="1" s="1"/>
  <c r="Q5" i="1" l="1"/>
  <c r="C11" i="1"/>
  <c r="C9" i="1"/>
  <c r="C13" i="1" l="1"/>
</calcChain>
</file>

<file path=xl/sharedStrings.xml><?xml version="1.0" encoding="utf-8"?>
<sst xmlns="http://schemas.openxmlformats.org/spreadsheetml/2006/main" count="73" uniqueCount="70">
  <si>
    <t>Číslo</t>
  </si>
  <si>
    <t>Název předmětu</t>
  </si>
  <si>
    <t>CPV kód</t>
  </si>
  <si>
    <t>Nabízený produkt**</t>
  </si>
  <si>
    <t>Celkový požadovaný počet kusů</t>
  </si>
  <si>
    <t>Měrná jednotka</t>
  </si>
  <si>
    <t>Sazba DPH v %</t>
  </si>
  <si>
    <t>Jednotková cena za MJ bez DPH</t>
  </si>
  <si>
    <t>Výše DPH za MJ (v Kč)</t>
  </si>
  <si>
    <t>Celková cena za položku bez DPH</t>
  </si>
  <si>
    <t>Výše DPH (v Kč)</t>
  </si>
  <si>
    <t>ks</t>
  </si>
  <si>
    <t>21</t>
  </si>
  <si>
    <t>Celková nabízená cena:</t>
  </si>
  <si>
    <t>bez DPH:</t>
  </si>
  <si>
    <t>výše DPH:</t>
  </si>
  <si>
    <t>s DPH:</t>
  </si>
  <si>
    <t>Požadavky na provedení (minimální technická specifikace) *</t>
  </si>
  <si>
    <t>viz List1</t>
  </si>
  <si>
    <t>Jednotková cena za MJ včetně DPH</t>
  </si>
  <si>
    <t>Celková cena  za položku včetně DPH</t>
  </si>
  <si>
    <t>Příloha č. 1 Výzvy - Technická a množstevní specifikace</t>
  </si>
  <si>
    <t>Druh dodávky</t>
  </si>
  <si>
    <t>Popis</t>
  </si>
  <si>
    <t>Minimální požadované vlastnosti</t>
  </si>
  <si>
    <t>Zboží nebude použité ani repasované</t>
  </si>
  <si>
    <t>List 1</t>
  </si>
  <si>
    <t>Vícenásobné diskové pole nezávislých disků (RAID)</t>
  </si>
  <si>
    <t>30233141-1</t>
  </si>
  <si>
    <t>* zadavatel umožňuje nabídnout rovnocenné řešení. Rovnocenné řešení uvede účastník zadávacího řízení do přílohy kupní smlouvy (do samostatného sloupce, který vytvoří) včetně ceny podle způsobu stanoveného v bodě 5 Výzvy.
** účastník zadávacího řízení uvede obchodní název a popis nabízeného řešení
*** zadavatel upozorňuje, že se jedná o cenu, která nesmí být překročena. V případě překročení maximálně přípustné celkové ceny bude nabídka takového účastníka zadávacího řízení vyřazena a účastník zadávacího řízení vyloučen ze zadávacího řízení </t>
  </si>
  <si>
    <t>Maximální přípustná jednotková cena (1 ks) bez DPH ***</t>
  </si>
  <si>
    <t>DNS IT3 040</t>
  </si>
  <si>
    <t>Architektura</t>
  </si>
  <si>
    <t>Výkonnost</t>
  </si>
  <si>
    <t>Rozšiřitelnost, podporované disky a moduly</t>
  </si>
  <si>
    <t>Minimální požadovaná hrubá kapacita a ochrana dat</t>
  </si>
  <si>
    <t>Požadavky na velikost řešení</t>
  </si>
  <si>
    <t>Konektivita k hostitelským serverům (front-end)</t>
  </si>
  <si>
    <t>Funkcionality pro efektivní ukládání a správu dat</t>
  </si>
  <si>
    <t>Typ přístupu k datům</t>
  </si>
  <si>
    <t>Bezpečnost</t>
  </si>
  <si>
    <t>Kopírovací funkce - licence musí být součástí nabídky a musí být na neomezenou kapacitu, počet disků, expanzích jednotek atd.</t>
  </si>
  <si>
    <t>Zajištění kontinuální dostupnosti dat (DR a HA řešení) - licence musí být součástí nabídky a musí být na neomezenou kapacitu, počet disků, expanzích jednotek atd.</t>
  </si>
  <si>
    <t>Migrace dat</t>
  </si>
  <si>
    <t>Počet hostitelských serverů připojovaných k diskovému poli</t>
  </si>
  <si>
    <t>Správa diskového pole a další dostupné funkcionality</t>
  </si>
  <si>
    <t>Příslušenství</t>
  </si>
  <si>
    <t>Záruka a servisní podpora</t>
  </si>
  <si>
    <t>Instalace</t>
  </si>
  <si>
    <t>modulární, minimálně dvou řadičové all flash / hybridní diskové pole active-active designu založené na NVMe architektuře, řešení je koncipováno jako HW, SW a FW od jednoho výrobce</t>
  </si>
  <si>
    <t>škálování výkonnosti nativním přidáváním dalších řadičů minimálně do osmi řadičové konfigurace a škálování kapacit pomocí expanzních jednotek. Škálování řadičů ani expanzních jednotek není povoleno řešit pomocí externí virtualizace nebo podvěšením dalšího pole a řadičů</t>
  </si>
  <si>
    <t>diskové pole obsahuje připojení diskového pole blokovým přístupem pomocí 32Gbit FC. Jsou požadovány min. 4 porty 32Gb FC na řadič, tzn. minimálně 8x 32Gbit FC portů včetně osazených SW SFP převodníků</t>
  </si>
  <si>
    <r>
      <rPr>
        <sz val="11"/>
        <color theme="0"/>
        <rFont val="Calibri"/>
        <family val="2"/>
        <charset val="238"/>
      </rPr>
      <t>"</t>
    </r>
    <r>
      <rPr>
        <sz val="11"/>
        <rFont val="Calibri"/>
        <family val="2"/>
        <charset val="238"/>
      </rPr>
      <t>- vytváření virtuálních logických disků
- thin provisioning (včetně detekce a reklamace prázdného prostoru)
- komprese dat v reálném čase bez nutnosti dedikování dodatečného diskového prostoru pro post-processing pro celou nabízenou kapacitu včetně patřičného HW akcelerátoru nebo na jednotlivých modulech
- deduplikace dat v reálném čase bez nutnosti dedikování dodatečného diskového prostoru pro post-processing pro celou požadovanou kapacitu včetně SW licence 
- šifrování dat minimálně pro flash kapacitu ve standardu minimálně FIPS 140-2 nebo 3 bez nutnosti přítomnosti speciálních pevných disků včetně příslušné licence. Pokud nabízené řešení neumožňuje šifrování dat nad úrovní disků, jsou požadovány SED disky pro celou nabízenou flash kapacitu, opět minimálně ve standardu FIPS 140-2 nebo 3
- inteligentní správa výkonnostních charakteristik (pro minimálně 3 tiery a to včetně SCM) virtualizovaných diskových prostorů (automatická migrace více utilizovaných dat na rychlejší disky nebo SSD/SCM)
- podpora externí storage virtualizace pro stávající disková pole a možnost dalšího připojení externích diskových polí od různých výrobců min. pro účely migrace. Seznam podporovaných diskových systému je veřejně dostupný.
- Podpora nástrojů pro sledování historických dat o vytížení datového úložiště (minimálně počet IOps, latence, propustnost, alokovaná kapacita, využití keší) s granularitou na hosta či LUN s historií minimálně 1 rok (možnost řešit externích SW nástrojem v rámci dodávky)
- Microsoft VSS podpora
- VMware VAAI, VVOL podpora, dále je požadován VASA provider přímo ve FW nabízeného diskového pole</t>
    </r>
  </si>
  <si>
    <r>
      <rPr>
        <sz val="11"/>
        <color theme="0"/>
        <rFont val="Calibri"/>
        <family val="2"/>
        <charset val="238"/>
      </rPr>
      <t>"</t>
    </r>
    <r>
      <rPr>
        <sz val="11"/>
        <rFont val="Calibri"/>
        <family val="2"/>
        <charset val="238"/>
      </rPr>
      <t>- IBM AIX 7.1, 7.2 a vyšší
- IBM VIOS 2.2 a vyšší
- Oracle Enterprise Linux 8.x a vyšší
- Oracle DB 11.x a 12.x a vyšší
- RHEL 6.x a vyšší
- VMware 7 a vyšší včetně VAAI a VASA integrací
- Windows server 2016 a vyšší</t>
    </r>
  </si>
  <si>
    <t>blokový, standard FCP a iSCSI</t>
  </si>
  <si>
    <t>ochrana proti ransomware útokům nativní funkcionalitou nabízeného pole v rámci jeho funkcionalit – řešení z aplikační vrstvy pomocí aplikací třetích stran nebo za asistence zálohovacího SW není přípustné. Řešení musí být pro tento účel jasně popsané a určené, např. ochrana LUNu pouze nastavením do read-only modu není dostatečná pro splnění tohoto požadavku</t>
  </si>
  <si>
    <t>řešení musí umožňovat detekci ransomware v reálném čase na blokové úrovni před uložením na disky / flash moduly</t>
  </si>
  <si>
    <t>řešení musí umožňovat kontrolu zapsaných dat (bloků) přímo na jednotlivých SSD / flash modulech</t>
  </si>
  <si>
    <t>transparentní migrace (tzn. možnost zdarma migrovat data ze stávajících diskových polí na nová disková úložiště) s možnosti rozšíření o synchronní a asynchronní zrcadlení logických (virtuálních) disků v případě více lokalit</t>
  </si>
  <si>
    <t>řešení obsahuje licence na neomezený počet připojení hostitelských serverů</t>
  </si>
  <si>
    <r>
      <rPr>
        <sz val="11"/>
        <color theme="0"/>
        <rFont val="Calibri"/>
        <family val="2"/>
        <charset val="238"/>
      </rPr>
      <t>"</t>
    </r>
    <r>
      <rPr>
        <sz val="11"/>
        <rFont val="Calibri"/>
        <family val="2"/>
        <charset val="238"/>
      </rPr>
      <t>- SW pro plnohodnotnou správu diskového pole a diskových subsystémů, možnost ovládání přes CLI, GUI (ze std. web browseru)
- Remote Service (call home) v ceně řešení
- Příkazy prováděné v GUI jsou uchovávány v tzv. "AuditLogu" v podobě standardních CLI příkazů, které lze později snadno zkopírovat a aplikovat při programování uživatelských skriptů např. pro podporu automatizace zálohování atd.
- Je požadováno potvrzení od lokálního zastoupení výrobce, že nabízené řešení je určeno pro český (EU) trh a bude servisním střediskem výrobce plně podporováno. Servisní podpora výrobce bude v českém jazyce</t>
    </r>
  </si>
  <si>
    <t>Součástí dodávky je veškerá potřebná kabeláž pro plné zapojení všech portů do instalovaného prostředí a potřebná napájecí kabeláž kompatibilní s napájecími lištami v RACK skříních.</t>
  </si>
  <si>
    <t>Minimálně 5 let; v režimu 24x7 s odstraněním závady do 24h od nahlášení v místě instalace.</t>
  </si>
  <si>
    <r>
      <rPr>
        <sz val="11"/>
        <color theme="0"/>
        <rFont val="Calibri"/>
        <family val="2"/>
        <charset val="238"/>
      </rPr>
      <t>"</t>
    </r>
    <r>
      <rPr>
        <sz val="11"/>
        <rFont val="Calibri"/>
        <family val="2"/>
        <charset val="238"/>
      </rPr>
      <t>- celková velikost cache/RAM v jednom řadiči je minimálně 128GB
- celková nativní rozšiřitelnost je minimálně 400 disků, v případě nasazení více řadičů minimálně dvojnásobek disků. Jak je popsáno výše na řádku výkonnost, nelze toto řešit pomocí externí virtualizace nebo podvěšením dalšího pole a řadičů
- podpora 2,5” nebo 3,5” disků technologie SSD/flash včetně rotačních disků a to současně:
     - podpora SCM (Storage Class Memory)
     - enterprise úrovně tzn. minimálně eMLC, 3D TLC, SLC nebo eSLC nebo enterprise flash modulů s hodnotou DWPD 1 a vyšší
     - všechny požadované typy SSD musí být  NVMe architektury
     - rotační disky minimálně na SAS 3.0 architektuře
     - řešení musí umožňovat nasazení redukce dat tak v reálném čase tak, aby nedošlo k žádnému ovlivnění výkonu jednotlivých řadičů, tzn. je požadována separátní HW technologie, která je nezávislá na výpočetním výkonu jednotlivých řadičů a zajišťuje maximálně efektivní redukci dat nezávisle na typu ukládaných dat
- podpora minimálně následujících režimů RAID -  1, 5, 6, 10 nebo minimálně DRAID 1 a 6</t>
    </r>
  </si>
  <si>
    <t>Podpora operačních systémů a hypervizorů</t>
  </si>
  <si>
    <r>
      <rPr>
        <sz val="11"/>
        <color theme="0"/>
        <rFont val="Calibri"/>
        <family val="2"/>
        <charset val="238"/>
      </rPr>
      <t>"</t>
    </r>
    <r>
      <rPr>
        <sz val="11"/>
        <rFont val="Calibri"/>
        <family val="2"/>
        <charset val="238"/>
      </rPr>
      <t>- zrcadlení virtuálního disku tzn. ochrana virtualizovaných dat v režimu RAID1 (s možností zdvojení dat virtuálního disku i na dvě pole)
- možnost vytváření snapshotů (CoW a RoW) a klonů v následujících režimech:
        - snapshot se po určité době může automaticky stát klonem 
        - inkrementální snapshoty, tzn. kopírují se jen rozdílová data mezi dvěma okamžiky iniciace klonu
        - reverzní snapshoty, tzn. lze provést zpětné přesunutí dat z klonu do původního originálního Volume
        - lze udržovat až 4 inkrementálně pořizované klony z jednoho originálu (s možností reverzních snapshotů)
- interní/externí zrcadlení logického (virtuálního) disku z jednoho zdroje do dvou cílů pro zvýšení dostupnosti v případě výpadku jednoho cíle</t>
    </r>
  </si>
  <si>
    <t>Tier 0: minimálně 86 TB na SSD / Flash bez započtení deduplikace a komprese ve variantě enterprise (DWPD 2 a vyšší, maximální velikost jednoho SSD nebo flash modulu je 10 TB)</t>
  </si>
  <si>
    <t>Požadována instalace HW pole v místě plnění (datacentrum kupujícího)</t>
  </si>
  <si>
    <r>
      <rPr>
        <sz val="11"/>
        <color theme="0"/>
        <rFont val="Calibri"/>
        <family val="2"/>
        <charset val="238"/>
      </rPr>
      <t>"</t>
    </r>
    <r>
      <rPr>
        <sz val="11"/>
        <rFont val="Calibri"/>
        <family val="2"/>
        <charset val="238"/>
      </rPr>
      <t>- upgrade software a hardware u řadičů je proveditelné za chodu a bez ztráty přístupu hostitelských serverů k datum
- diskové pole musí být možné spojit do clusteru, který umožňuje vytvoření jednoho funkčního celku, zrcadlení dat mezi jednotlivými poli apod.
- vytvoření HA řešení s automatickým failover bez dalších vícenákladů, které je navíc nezávislé na běžných OS nebo virtualizační platformě včetně příslušných licencí
- podpora replikace do třetí lokality
- SW pro redundantní datové cesty v ceně řešení
- Nabízené řešení musí být plně kompatibilní s VMware Metro Storage Cluster funkcionalitou, tzn. musí být dohledatelné v matici kompatibility na stránkách VMware</t>
    </r>
  </si>
  <si>
    <t>Nabízené řešení nesmí přesáhnout 1U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</si>
</sst>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quot;$&quot;* #,##0.00_);_(&quot;$&quot;* \(#,##0.00\);_(&quot;$&quot;* &quot;-&quot;??_);_(@_)"/>
    <numFmt numFmtId="165" formatCode="_-* #,##0.00\ [$Kč-405]_-;\-* #,##0.00\ [$Kč-405]_-;_-* &quot;-&quot;??\ [$Kč-405]_-;_-@_-"/>
  </numFmts>
  <fonts count="22" x14ac:knownFonts="1">
    <font>
      <sz val="10"/>
      <name val="Arial"/>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b/>
      <sz val="10"/>
      <color indexed="11"/>
      <name val="Arial"/>
      <family val="2"/>
      <charset val="238"/>
    </font>
    <font>
      <sz val="10"/>
      <color indexed="8"/>
      <name val="Arial"/>
      <family val="2"/>
      <charset val="238"/>
    </font>
    <font>
      <sz val="10"/>
      <color indexed="13"/>
      <name val="Arial"/>
      <family val="2"/>
      <charset val="238"/>
    </font>
    <font>
      <sz val="10"/>
      <name val="Arial"/>
      <family val="2"/>
      <charset val="238"/>
    </font>
    <font>
      <sz val="11"/>
      <name val="Arial Black"/>
      <family val="2"/>
      <charset val="238"/>
    </font>
    <font>
      <b/>
      <sz val="12"/>
      <color indexed="8"/>
      <name val="Arial"/>
      <family val="2"/>
      <charset val="238"/>
    </font>
    <font>
      <sz val="12"/>
      <name val="Arial"/>
      <family val="2"/>
      <charset val="238"/>
    </font>
    <font>
      <b/>
      <sz val="12"/>
      <name val="Arial"/>
      <family val="2"/>
      <charset val="238"/>
    </font>
    <font>
      <sz val="10"/>
      <color indexed="8"/>
      <name val="Arial"/>
      <charset val="238"/>
    </font>
    <font>
      <b/>
      <sz val="11"/>
      <color theme="1"/>
      <name val="Calibri"/>
      <family val="2"/>
      <charset val="238"/>
      <scheme val="minor"/>
    </font>
    <font>
      <b/>
      <sz val="9"/>
      <color rgb="FF222222"/>
      <name val="Verdana"/>
      <family val="2"/>
      <charset val="238"/>
    </font>
    <font>
      <sz val="11"/>
      <name val="Calibri"/>
      <family val="2"/>
      <charset val="238"/>
    </font>
    <font>
      <b/>
      <sz val="14"/>
      <name val="Calibri"/>
      <family val="2"/>
      <charset val="238"/>
    </font>
    <font>
      <b/>
      <sz val="10"/>
      <name val="Arial"/>
      <family val="2"/>
      <charset val="238"/>
    </font>
    <font>
      <sz val="11"/>
      <color theme="0"/>
      <name val="Calibri"/>
      <family val="2"/>
      <charset val="238"/>
    </font>
  </fonts>
  <fills count="6">
    <fill>
      <patternFill patternType="none"/>
    </fill>
    <fill>
      <patternFill patternType="gray125"/>
    </fill>
    <fill>
      <patternFill patternType="solid">
        <fgColor indexed="9"/>
        <bgColor indexed="0"/>
      </patternFill>
    </fill>
    <fill>
      <patternFill patternType="solid">
        <fgColor indexed="12"/>
        <bgColor indexed="0"/>
      </patternFill>
    </fill>
    <fill>
      <patternFill patternType="solid">
        <fgColor theme="0" tint="-0.14999847407452621"/>
        <bgColor indexed="64"/>
      </patternFill>
    </fill>
    <fill>
      <patternFill patternType="solid">
        <fgColor rgb="FFFFFF99"/>
        <bgColor indexed="64"/>
      </patternFill>
    </fill>
  </fills>
  <borders count="10">
    <border>
      <left/>
      <right/>
      <top/>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10"/>
      </left>
      <right style="thin">
        <color indexed="10"/>
      </right>
      <top style="thin">
        <color indexed="10"/>
      </top>
      <bottom/>
      <diagonal/>
    </border>
    <border>
      <left/>
      <right style="thin">
        <color indexed="10"/>
      </right>
      <top style="thin">
        <color indexed="10"/>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2">
    <xf numFmtId="0" fontId="0" fillId="0" borderId="0"/>
    <xf numFmtId="164" fontId="6" fillId="0" borderId="0" applyFont="0" applyFill="0" applyBorder="0" applyAlignment="0" applyProtection="0"/>
    <xf numFmtId="0" fontId="10" fillId="0" borderId="0"/>
    <xf numFmtId="0" fontId="5" fillId="0" borderId="0"/>
    <xf numFmtId="0" fontId="4" fillId="0" borderId="0"/>
    <xf numFmtId="0" fontId="3" fillId="0" borderId="0"/>
    <xf numFmtId="0" fontId="3" fillId="0" borderId="0"/>
    <xf numFmtId="0" fontId="2" fillId="0" borderId="0"/>
    <xf numFmtId="0" fontId="2" fillId="0" borderId="0"/>
    <xf numFmtId="0" fontId="1" fillId="0" borderId="0"/>
    <xf numFmtId="0" fontId="1" fillId="0" borderId="0"/>
    <xf numFmtId="0" fontId="6" fillId="0" borderId="0"/>
  </cellStyleXfs>
  <cellXfs count="38">
    <xf numFmtId="0" fontId="0" fillId="0" borderId="0" xfId="0"/>
    <xf numFmtId="0" fontId="11" fillId="0" borderId="0" xfId="2" applyFont="1" applyAlignment="1" applyProtection="1">
      <alignment vertical="center"/>
    </xf>
    <xf numFmtId="0" fontId="8" fillId="3" borderId="4" xfId="0" applyFont="1" applyFill="1" applyBorder="1" applyAlignment="1" applyProtection="1">
      <alignment horizontal="center" vertical="center" wrapText="1" readingOrder="1"/>
      <protection locked="0"/>
    </xf>
    <xf numFmtId="165" fontId="8" fillId="3" borderId="4" xfId="0" applyNumberFormat="1" applyFont="1" applyFill="1" applyBorder="1" applyAlignment="1" applyProtection="1">
      <alignment horizontal="center" vertical="center" wrapText="1" readingOrder="1"/>
      <protection locked="0"/>
    </xf>
    <xf numFmtId="0" fontId="17" fillId="4" borderId="4" xfId="7" applyFont="1" applyFill="1" applyBorder="1" applyAlignment="1">
      <alignment horizontal="left" vertical="center" wrapText="1"/>
    </xf>
    <xf numFmtId="0" fontId="17" fillId="4" borderId="7" xfId="7" applyFont="1" applyFill="1" applyBorder="1" applyAlignment="1">
      <alignment horizontal="left" vertical="center" wrapText="1"/>
    </xf>
    <xf numFmtId="0" fontId="0" fillId="0" borderId="0" xfId="0" applyProtection="1"/>
    <xf numFmtId="0" fontId="15" fillId="0" borderId="4" xfId="0" applyFont="1" applyBorder="1" applyAlignment="1" applyProtection="1">
      <alignment horizontal="center" vertical="center" wrapText="1" readingOrder="1"/>
    </xf>
    <xf numFmtId="165" fontId="8" fillId="0" borderId="4" xfId="0" applyNumberFormat="1" applyFont="1" applyBorder="1" applyAlignment="1" applyProtection="1">
      <alignment horizontal="center" vertical="center" wrapText="1" readingOrder="1"/>
    </xf>
    <xf numFmtId="0" fontId="13" fillId="0" borderId="0" xfId="0" applyFont="1" applyProtection="1"/>
    <xf numFmtId="0" fontId="12" fillId="0" borderId="1" xfId="0" applyFont="1" applyBorder="1" applyAlignment="1" applyProtection="1">
      <alignment horizontal="left" vertical="center" wrapText="1" readingOrder="1"/>
    </xf>
    <xf numFmtId="0" fontId="14" fillId="0" borderId="0" xfId="0" applyFont="1" applyAlignment="1" applyProtection="1">
      <alignment horizontal="left"/>
    </xf>
    <xf numFmtId="165" fontId="14" fillId="0" borderId="0" xfId="1" applyNumberFormat="1" applyFont="1" applyProtection="1"/>
    <xf numFmtId="0" fontId="18" fillId="5" borderId="4" xfId="0" applyFont="1" applyFill="1" applyBorder="1" applyAlignment="1">
      <alignment vertical="center" wrapText="1"/>
    </xf>
    <xf numFmtId="0" fontId="16" fillId="0" borderId="4" xfId="9" applyFont="1" applyBorder="1" applyAlignment="1">
      <alignment vertical="center"/>
    </xf>
    <xf numFmtId="49" fontId="11" fillId="0" borderId="0" xfId="11" applyNumberFormat="1" applyFont="1" applyAlignment="1" applyProtection="1">
      <alignment horizontal="right" vertical="center"/>
    </xf>
    <xf numFmtId="49" fontId="11" fillId="0" borderId="0" xfId="11" applyNumberFormat="1" applyFont="1" applyAlignment="1" applyProtection="1">
      <alignment vertical="center"/>
    </xf>
    <xf numFmtId="0" fontId="20" fillId="0" borderId="4" xfId="0" applyFont="1" applyBorder="1" applyAlignment="1">
      <alignment vertical="center"/>
    </xf>
    <xf numFmtId="0" fontId="20" fillId="0" borderId="7" xfId="0" applyFont="1" applyBorder="1" applyAlignment="1">
      <alignment vertical="center"/>
    </xf>
    <xf numFmtId="0" fontId="20" fillId="0" borderId="7" xfId="0" applyFont="1" applyBorder="1" applyAlignment="1">
      <alignment vertical="center" wrapText="1"/>
    </xf>
    <xf numFmtId="0" fontId="7" fillId="2" borderId="5" xfId="0" applyFont="1" applyFill="1" applyBorder="1" applyAlignment="1" applyProtection="1">
      <alignment horizontal="center" vertical="center" wrapText="1" readingOrder="1"/>
    </xf>
    <xf numFmtId="0" fontId="8" fillId="0" borderId="4" xfId="0" applyFont="1" applyBorder="1" applyAlignment="1" applyProtection="1">
      <alignment horizontal="center" vertical="center" wrapText="1" readingOrder="1"/>
    </xf>
    <xf numFmtId="165" fontId="6" fillId="0" borderId="4" xfId="1" applyNumberFormat="1" applyFont="1" applyFill="1" applyBorder="1" applyAlignment="1" applyProtection="1">
      <alignment horizontal="center" vertical="center" wrapText="1" readingOrder="1"/>
    </xf>
    <xf numFmtId="0" fontId="9" fillId="0" borderId="0" xfId="0" applyFont="1" applyAlignment="1" applyProtection="1">
      <alignment vertical="top" wrapText="1" readingOrder="1"/>
    </xf>
    <xf numFmtId="165" fontId="12" fillId="0" borderId="1" xfId="1" applyNumberFormat="1" applyFont="1" applyBorder="1" applyAlignment="1" applyProtection="1">
      <alignment vertical="top" wrapText="1" readingOrder="1"/>
    </xf>
    <xf numFmtId="165" fontId="14" fillId="0" borderId="2" xfId="1" applyNumberFormat="1" applyFont="1" applyBorder="1" applyAlignment="1" applyProtection="1">
      <alignment vertical="top" wrapText="1"/>
    </xf>
    <xf numFmtId="165" fontId="14" fillId="0" borderId="3" xfId="1" applyNumberFormat="1" applyFont="1" applyBorder="1" applyAlignment="1" applyProtection="1">
      <alignment vertical="top" wrapText="1"/>
    </xf>
    <xf numFmtId="0" fontId="7" fillId="2" borderId="5" xfId="0" applyFont="1" applyFill="1" applyBorder="1" applyAlignment="1" applyProtection="1">
      <alignment horizontal="center" vertical="center" wrapText="1" readingOrder="1"/>
    </xf>
    <xf numFmtId="0" fontId="0" fillId="0" borderId="6" xfId="0" applyBorder="1" applyAlignment="1" applyProtection="1">
      <alignment vertical="top" wrapText="1"/>
    </xf>
    <xf numFmtId="0" fontId="8" fillId="0" borderId="4" xfId="0" applyFont="1" applyBorder="1" applyAlignment="1" applyProtection="1">
      <alignment horizontal="center" vertical="center" wrapText="1" readingOrder="1"/>
    </xf>
    <xf numFmtId="0" fontId="0" fillId="0" borderId="4" xfId="0" applyBorder="1" applyAlignment="1" applyProtection="1">
      <alignment vertical="top" wrapText="1"/>
    </xf>
    <xf numFmtId="0" fontId="12" fillId="0" borderId="1" xfId="0" applyFont="1" applyBorder="1" applyAlignment="1" applyProtection="1">
      <alignment vertical="center" wrapText="1" readingOrder="1"/>
    </xf>
    <xf numFmtId="0" fontId="13" fillId="0" borderId="2" xfId="0" applyFont="1" applyBorder="1" applyAlignment="1" applyProtection="1">
      <alignment vertical="center" wrapText="1"/>
    </xf>
    <xf numFmtId="0" fontId="13" fillId="0" borderId="3" xfId="0" applyFont="1" applyBorder="1" applyAlignment="1" applyProtection="1">
      <alignment vertical="center" wrapText="1"/>
    </xf>
    <xf numFmtId="0" fontId="19" fillId="0" borderId="4" xfId="0" applyFont="1" applyBorder="1" applyAlignment="1">
      <alignment horizontal="center" vertical="center"/>
    </xf>
    <xf numFmtId="0" fontId="20" fillId="0" borderId="7" xfId="0" applyFont="1" applyBorder="1" applyAlignment="1">
      <alignment vertical="center"/>
    </xf>
    <xf numFmtId="0" fontId="0" fillId="0" borderId="9" xfId="0" applyBorder="1" applyAlignment="1">
      <alignment vertical="center"/>
    </xf>
    <xf numFmtId="0" fontId="0" fillId="0" borderId="8" xfId="0" applyBorder="1" applyAlignment="1">
      <alignment vertical="center"/>
    </xf>
  </cellXfs>
  <cellStyles count="12">
    <cellStyle name="Měna" xfId="1" builtinId="4"/>
    <cellStyle name="Normální" xfId="0" builtinId="0"/>
    <cellStyle name="Normální 2" xfId="2"/>
    <cellStyle name="Normální 2 2" xfId="11"/>
    <cellStyle name="Normální 3" xfId="3"/>
    <cellStyle name="Normální 3 2" xfId="5"/>
    <cellStyle name="Normální 3 3" xfId="7"/>
    <cellStyle name="Normální 3 3 2" xfId="10"/>
    <cellStyle name="Normální 4" xfId="4"/>
    <cellStyle name="Normální 4 2" xfId="6"/>
    <cellStyle name="Normální 4 3" xfId="8"/>
    <cellStyle name="Normální 4 3 2" xfId="9"/>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60759B"/>
      <rgbColor rgb="00D3D3D3"/>
      <rgbColor rgb="00FFFFFF"/>
      <rgbColor rgb="00F0E68C"/>
      <rgbColor rgb="000000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16"/>
  <sheetViews>
    <sheetView showGridLines="0" zoomScale="85" zoomScaleNormal="85" workbookViewId="0">
      <selection activeCell="D5" sqref="D5"/>
    </sheetView>
  </sheetViews>
  <sheetFormatPr defaultColWidth="8.81640625" defaultRowHeight="12.5" x14ac:dyDescent="0.25"/>
  <cols>
    <col min="1" max="1" width="3.453125" style="6" customWidth="1"/>
    <col min="2" max="2" width="14.81640625" style="6" customWidth="1"/>
    <col min="3" max="3" width="24.453125" style="6" customWidth="1"/>
    <col min="4" max="4" width="13.453125" style="6" customWidth="1"/>
    <col min="5" max="5" width="7.1796875" style="6" customWidth="1"/>
    <col min="6" max="6" width="15.1796875" style="6" customWidth="1"/>
    <col min="7" max="7" width="61" style="6" customWidth="1"/>
    <col min="8" max="8" width="16.1796875" style="6" customWidth="1"/>
    <col min="9" max="9" width="13.453125" style="6" customWidth="1"/>
    <col min="10" max="10" width="15.81640625" style="6" customWidth="1"/>
    <col min="11" max="11" width="13.453125" style="6" customWidth="1"/>
    <col min="12" max="17" width="15.54296875" style="6" customWidth="1"/>
    <col min="18" max="16384" width="8.81640625" style="6"/>
  </cols>
  <sheetData>
    <row r="1" spans="2:17" ht="25.4" customHeight="1" x14ac:dyDescent="0.25">
      <c r="B1" s="1" t="s">
        <v>31</v>
      </c>
    </row>
    <row r="2" spans="2:17" ht="22.75" customHeight="1" x14ac:dyDescent="0.25">
      <c r="B2" s="1" t="s">
        <v>21</v>
      </c>
    </row>
    <row r="3" spans="2:17" ht="6.65" customHeight="1" x14ac:dyDescent="0.25"/>
    <row r="4" spans="2:17" ht="79.400000000000006" customHeight="1" x14ac:dyDescent="0.25">
      <c r="B4" s="20" t="s">
        <v>0</v>
      </c>
      <c r="C4" s="20" t="s">
        <v>1</v>
      </c>
      <c r="D4" s="20" t="s">
        <v>2</v>
      </c>
      <c r="E4" s="27" t="s">
        <v>17</v>
      </c>
      <c r="F4" s="28"/>
      <c r="G4" s="20" t="s">
        <v>3</v>
      </c>
      <c r="H4" s="20" t="s">
        <v>4</v>
      </c>
      <c r="I4" s="20" t="s">
        <v>5</v>
      </c>
      <c r="J4" s="20" t="s">
        <v>30</v>
      </c>
      <c r="K4" s="20" t="s">
        <v>6</v>
      </c>
      <c r="L4" s="20" t="s">
        <v>7</v>
      </c>
      <c r="M4" s="20" t="s">
        <v>8</v>
      </c>
      <c r="N4" s="20" t="s">
        <v>19</v>
      </c>
      <c r="O4" s="20" t="s">
        <v>9</v>
      </c>
      <c r="P4" s="20" t="s">
        <v>10</v>
      </c>
      <c r="Q4" s="20" t="s">
        <v>20</v>
      </c>
    </row>
    <row r="5" spans="2:17" ht="234" customHeight="1" x14ac:dyDescent="0.25">
      <c r="B5" s="21">
        <v>1</v>
      </c>
      <c r="C5" s="7" t="s">
        <v>27</v>
      </c>
      <c r="D5" s="7" t="s">
        <v>28</v>
      </c>
      <c r="E5" s="29" t="s">
        <v>18</v>
      </c>
      <c r="F5" s="30"/>
      <c r="G5" s="2"/>
      <c r="H5" s="21">
        <v>1</v>
      </c>
      <c r="I5" s="21" t="s">
        <v>11</v>
      </c>
      <c r="J5" s="22">
        <v>1400000</v>
      </c>
      <c r="K5" s="21" t="s">
        <v>12</v>
      </c>
      <c r="L5" s="3"/>
      <c r="M5" s="8">
        <f>N5-L5</f>
        <v>0</v>
      </c>
      <c r="N5" s="8">
        <f>L5*(1+K5/100)</f>
        <v>0</v>
      </c>
      <c r="O5" s="8">
        <f>H5*L5</f>
        <v>0</v>
      </c>
      <c r="P5" s="8">
        <f>H5*M5</f>
        <v>0</v>
      </c>
      <c r="Q5" s="8">
        <f>H5*N5</f>
        <v>0</v>
      </c>
    </row>
    <row r="6" spans="2:17" ht="12" customHeight="1" x14ac:dyDescent="0.25"/>
    <row r="7" spans="2:17" ht="20.149999999999999" customHeight="1" x14ac:dyDescent="0.25">
      <c r="B7" s="31" t="s">
        <v>13</v>
      </c>
      <c r="C7" s="32"/>
      <c r="D7" s="32"/>
      <c r="E7" s="33"/>
    </row>
    <row r="8" spans="2:17" ht="11.5" customHeight="1" x14ac:dyDescent="0.35">
      <c r="B8" s="9"/>
      <c r="C8" s="9"/>
      <c r="D8" s="9"/>
      <c r="E8" s="9"/>
    </row>
    <row r="9" spans="2:17" ht="20.149999999999999" customHeight="1" x14ac:dyDescent="0.25">
      <c r="B9" s="10" t="s">
        <v>14</v>
      </c>
      <c r="C9" s="24">
        <f>SUM(O5:O5)</f>
        <v>0</v>
      </c>
      <c r="D9" s="25"/>
      <c r="E9" s="26"/>
    </row>
    <row r="10" spans="2:17" ht="11.5" customHeight="1" x14ac:dyDescent="0.35">
      <c r="B10" s="11"/>
      <c r="C10" s="12"/>
      <c r="D10" s="12"/>
      <c r="E10" s="12"/>
    </row>
    <row r="11" spans="2:17" ht="20.149999999999999" customHeight="1" x14ac:dyDescent="0.25">
      <c r="B11" s="10" t="s">
        <v>15</v>
      </c>
      <c r="C11" s="24">
        <f>SUM(P5:P5)</f>
        <v>0</v>
      </c>
      <c r="D11" s="25"/>
      <c r="E11" s="26"/>
    </row>
    <row r="12" spans="2:17" ht="11.5" customHeight="1" x14ac:dyDescent="0.35">
      <c r="B12" s="11"/>
      <c r="C12" s="12"/>
      <c r="D12" s="12"/>
      <c r="E12" s="12"/>
    </row>
    <row r="13" spans="2:17" ht="20.149999999999999" customHeight="1" x14ac:dyDescent="0.25">
      <c r="B13" s="10" t="s">
        <v>16</v>
      </c>
      <c r="C13" s="24">
        <f>SUM(Q5:Q5)</f>
        <v>0</v>
      </c>
      <c r="D13" s="25"/>
      <c r="E13" s="26"/>
    </row>
    <row r="14" spans="2:17" ht="5.5" customHeight="1" x14ac:dyDescent="0.25"/>
    <row r="15" spans="2:17" ht="58.4" customHeight="1" x14ac:dyDescent="0.25">
      <c r="B15" s="23" t="s">
        <v>29</v>
      </c>
      <c r="C15" s="23"/>
      <c r="D15" s="23"/>
      <c r="E15" s="23"/>
      <c r="F15" s="23"/>
      <c r="G15" s="23"/>
      <c r="H15" s="23"/>
      <c r="I15" s="23"/>
      <c r="J15" s="23"/>
      <c r="K15" s="23"/>
      <c r="L15" s="23"/>
      <c r="M15" s="23"/>
      <c r="N15" s="23"/>
    </row>
    <row r="16" spans="2:17" ht="13.4" hidden="1" customHeight="1" x14ac:dyDescent="0.25"/>
  </sheetData>
  <sheetProtection algorithmName="SHA-512" hashValue="L6Et/H2971Yb7fgf3PL12kqTX//ooYXECKBJh6qKOC3B/lV9ZQP0WCQecIkL6oBdfpzWqIBO+x8bUQuOArqPzQ==" saltValue="IySPQQHcg6oEftMPV6ajpg==" spinCount="100000" sheet="1" objects="1" scenarios="1"/>
  <mergeCells count="7">
    <mergeCell ref="B15:N15"/>
    <mergeCell ref="C11:E11"/>
    <mergeCell ref="C13:E13"/>
    <mergeCell ref="E4:F4"/>
    <mergeCell ref="E5:F5"/>
    <mergeCell ref="B7:E7"/>
    <mergeCell ref="C9:E9"/>
  </mergeCells>
  <phoneticPr fontId="0" type="noConversion"/>
  <pageMargins left="0.78740157480314965" right="0.78740157480314965" top="0.78740157480314965" bottom="0.78740157480314965" header="0.78740157480314965" footer="0.78740157480314965"/>
  <pageSetup paperSize="9" scale="45" orientation="landscape" r:id="rId1"/>
  <headerFooter alignWithMargins="0">
    <oddFooter>&amp;L&amp;C&amp;R</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27"/>
  <sheetViews>
    <sheetView tabSelected="1" view="pageBreakPreview" topLeftCell="A10" zoomScaleNormal="90" zoomScaleSheetLayoutView="100" workbookViewId="0">
      <selection activeCell="E11" sqref="E11"/>
    </sheetView>
  </sheetViews>
  <sheetFormatPr defaultRowHeight="12.5" x14ac:dyDescent="0.25"/>
  <cols>
    <col min="1" max="1" width="2.453125" customWidth="1"/>
    <col min="2" max="2" width="29.453125" customWidth="1"/>
    <col min="3" max="3" width="80.6328125" customWidth="1"/>
  </cols>
  <sheetData>
    <row r="1" spans="2:3" ht="10.4" customHeight="1" x14ac:dyDescent="0.25"/>
    <row r="2" spans="2:3" ht="17" x14ac:dyDescent="0.25">
      <c r="B2" s="16"/>
      <c r="C2" s="15" t="s">
        <v>26</v>
      </c>
    </row>
    <row r="3" spans="2:3" ht="10.5" customHeight="1" x14ac:dyDescent="0.25"/>
    <row r="4" spans="2:3" ht="33" customHeight="1" x14ac:dyDescent="0.25">
      <c r="B4" s="4" t="s">
        <v>22</v>
      </c>
      <c r="C4" s="5" t="s">
        <v>27</v>
      </c>
    </row>
    <row r="5" spans="2:3" ht="25.5" customHeight="1" x14ac:dyDescent="0.25">
      <c r="B5" s="5" t="s">
        <v>2</v>
      </c>
      <c r="C5" s="5" t="s">
        <v>28</v>
      </c>
    </row>
    <row r="6" spans="2:3" ht="28.5" customHeight="1" x14ac:dyDescent="0.25">
      <c r="B6" s="14" t="s">
        <v>23</v>
      </c>
      <c r="C6" s="14" t="s">
        <v>24</v>
      </c>
    </row>
    <row r="7" spans="2:3" ht="38" customHeight="1" x14ac:dyDescent="0.25">
      <c r="B7" s="17" t="s">
        <v>32</v>
      </c>
      <c r="C7" s="13" t="s">
        <v>49</v>
      </c>
    </row>
    <row r="8" spans="2:3" ht="58" x14ac:dyDescent="0.25">
      <c r="B8" s="18" t="s">
        <v>33</v>
      </c>
      <c r="C8" s="13" t="s">
        <v>50</v>
      </c>
    </row>
    <row r="9" spans="2:3" ht="236" customHeight="1" x14ac:dyDescent="0.25">
      <c r="B9" s="19" t="s">
        <v>34</v>
      </c>
      <c r="C9" s="13" t="s">
        <v>63</v>
      </c>
    </row>
    <row r="10" spans="2:3" ht="45.5" customHeight="1" x14ac:dyDescent="0.25">
      <c r="B10" s="19" t="s">
        <v>35</v>
      </c>
      <c r="C10" s="13" t="s">
        <v>66</v>
      </c>
    </row>
    <row r="11" spans="2:3" ht="28.5" customHeight="1" x14ac:dyDescent="0.25">
      <c r="B11" s="19" t="s">
        <v>36</v>
      </c>
      <c r="C11" s="13" t="s">
        <v>69</v>
      </c>
    </row>
    <row r="12" spans="2:3" ht="54.65" customHeight="1" x14ac:dyDescent="0.25">
      <c r="B12" s="19" t="s">
        <v>37</v>
      </c>
      <c r="C12" s="13" t="s">
        <v>51</v>
      </c>
    </row>
    <row r="13" spans="2:3" ht="353.5" customHeight="1" x14ac:dyDescent="0.25">
      <c r="B13" s="19" t="s">
        <v>38</v>
      </c>
      <c r="C13" s="13" t="s">
        <v>52</v>
      </c>
    </row>
    <row r="14" spans="2:3" ht="111" customHeight="1" x14ac:dyDescent="0.25">
      <c r="B14" s="19" t="s">
        <v>64</v>
      </c>
      <c r="C14" s="13" t="s">
        <v>53</v>
      </c>
    </row>
    <row r="15" spans="2:3" ht="20.149999999999999" customHeight="1" x14ac:dyDescent="0.25">
      <c r="B15" s="18" t="s">
        <v>39</v>
      </c>
      <c r="C15" s="13" t="s">
        <v>54</v>
      </c>
    </row>
    <row r="16" spans="2:3" ht="78.5" customHeight="1" x14ac:dyDescent="0.25">
      <c r="B16" s="35" t="s">
        <v>40</v>
      </c>
      <c r="C16" s="13" t="s">
        <v>55</v>
      </c>
    </row>
    <row r="17" spans="2:3" ht="35.5" customHeight="1" x14ac:dyDescent="0.25">
      <c r="B17" s="36"/>
      <c r="C17" s="13" t="s">
        <v>56</v>
      </c>
    </row>
    <row r="18" spans="2:3" ht="40" customHeight="1" x14ac:dyDescent="0.25">
      <c r="B18" s="37"/>
      <c r="C18" s="13" t="s">
        <v>57</v>
      </c>
    </row>
    <row r="19" spans="2:3" ht="189.5" customHeight="1" x14ac:dyDescent="0.25">
      <c r="B19" s="19" t="s">
        <v>41</v>
      </c>
      <c r="C19" s="13" t="s">
        <v>65</v>
      </c>
    </row>
    <row r="20" spans="2:3" ht="168" customHeight="1" x14ac:dyDescent="0.25">
      <c r="B20" s="19" t="s">
        <v>42</v>
      </c>
      <c r="C20" s="13" t="s">
        <v>68</v>
      </c>
    </row>
    <row r="21" spans="2:3" ht="58" customHeight="1" x14ac:dyDescent="0.25">
      <c r="B21" s="18" t="s">
        <v>43</v>
      </c>
      <c r="C21" s="13" t="s">
        <v>58</v>
      </c>
    </row>
    <row r="22" spans="2:3" ht="42" customHeight="1" x14ac:dyDescent="0.25">
      <c r="B22" s="19" t="s">
        <v>44</v>
      </c>
      <c r="C22" s="13" t="s">
        <v>59</v>
      </c>
    </row>
    <row r="23" spans="2:3" ht="143.5" customHeight="1" x14ac:dyDescent="0.25">
      <c r="B23" s="19" t="s">
        <v>45</v>
      </c>
      <c r="C23" s="13" t="s">
        <v>60</v>
      </c>
    </row>
    <row r="24" spans="2:3" ht="46" customHeight="1" x14ac:dyDescent="0.25">
      <c r="B24" s="19" t="s">
        <v>46</v>
      </c>
      <c r="C24" s="13" t="s">
        <v>61</v>
      </c>
    </row>
    <row r="25" spans="2:3" ht="20.5" customHeight="1" x14ac:dyDescent="0.25">
      <c r="B25" s="19" t="s">
        <v>47</v>
      </c>
      <c r="C25" s="13" t="s">
        <v>62</v>
      </c>
    </row>
    <row r="26" spans="2:3" ht="20.149999999999999" customHeight="1" x14ac:dyDescent="0.25">
      <c r="B26" s="19" t="s">
        <v>48</v>
      </c>
      <c r="C26" s="13" t="s">
        <v>67</v>
      </c>
    </row>
    <row r="27" spans="2:3" ht="29.9" customHeight="1" x14ac:dyDescent="0.25">
      <c r="B27" s="34" t="s">
        <v>25</v>
      </c>
      <c r="C27" s="34"/>
    </row>
  </sheetData>
  <mergeCells count="2">
    <mergeCell ref="B27:C27"/>
    <mergeCell ref="B16:B18"/>
  </mergeCells>
  <pageMargins left="0.70866141732283472" right="0.70866141732283472" top="0.78740157480314965" bottom="0.78740157480314965" header="0.31496062992125984" footer="0.31496062992125984"/>
  <pageSetup paperSize="9" scale="3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vt:i4>
      </vt:variant>
    </vt:vector>
  </HeadingPairs>
  <TitlesOfParts>
    <vt:vector size="2" baseType="lpstr">
      <vt:lpstr>specifikace</vt:lpstr>
      <vt:lpstr>List1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2020-02-03T14:21:24Z</dcterms:created>
  <dcterms:modified xsi:type="dcterms:W3CDTF">2024-09-20T11:06:49Z</dcterms:modified>
</cp:coreProperties>
</file>