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35" r:id="rId2"/>
    <sheet name="List2" sheetId="36" r:id="rId3"/>
  </sheets>
  <calcPr calcId="162913"/>
  <fileRecoveryPr autoRecover="0"/>
</workbook>
</file>

<file path=xl/calcChain.xml><?xml version="1.0" encoding="utf-8"?>
<calcChain xmlns="http://schemas.openxmlformats.org/spreadsheetml/2006/main">
  <c r="O6" i="1" l="1"/>
  <c r="N6" i="1"/>
  <c r="M6" i="1" s="1"/>
  <c r="P6" i="1" s="1"/>
  <c r="O5" i="1"/>
  <c r="N5" i="1"/>
  <c r="M5" i="1" s="1"/>
  <c r="P5" i="1" s="1"/>
  <c r="Q6" i="1" l="1"/>
  <c r="Q5" i="1"/>
  <c r="C10" i="1" l="1"/>
  <c r="C12" i="1" l="1"/>
  <c r="C14" i="1"/>
</calcChain>
</file>

<file path=xl/sharedStrings.xml><?xml version="1.0" encoding="utf-8"?>
<sst xmlns="http://schemas.openxmlformats.org/spreadsheetml/2006/main" count="113" uniqueCount="75">
  <si>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</si>
  <si>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</si>
  <si>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</si>
  <si>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</si>
  <si>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</si>
  <si>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</si>
  <si>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</si>
  <si>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</si>
  <si>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</si>
  <si>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</si>
  <si>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</si>
  <si>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</si>
  <si>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</si>
  <si>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</si>
  <si>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</si>
  <si>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</si>
  <si>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</si>
  <si>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</si>
  <si>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</si>
  <si>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</si>
  <si>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</si>
  <si>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</si>
  <si>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</si>
  <si>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</si>
  <si>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viz List2</t>
  </si>
  <si>
    <t>Druh dodávky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</si>
  <si>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</si>
  <si>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</si>
  <si>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</si>
  <si>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</si>
  <si>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</si>
  <si>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</si>
  <si>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</si>
  <si>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</si>
  <si>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</si>
  <si>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2</t>
  </si>
  <si>
    <t>List 1</t>
  </si>
  <si>
    <t>Komponent</t>
  </si>
  <si>
    <t>Monitor</t>
  </si>
  <si>
    <t>Myš</t>
  </si>
  <si>
    <t>Mechanika DVD</t>
  </si>
  <si>
    <t>Pevný disk - kapacita</t>
  </si>
  <si>
    <t>Pevný disk - typ</t>
  </si>
  <si>
    <t>Zdroj</t>
  </si>
  <si>
    <t>Základní deska</t>
  </si>
  <si>
    <t>Skříň</t>
  </si>
  <si>
    <t>Příslušenství</t>
  </si>
  <si>
    <t>ne</t>
  </si>
  <si>
    <t>Pevný disk - rychlost</t>
  </si>
  <si>
    <t>Pracovní stanice</t>
  </si>
  <si>
    <t>30214000-2</t>
  </si>
  <si>
    <t>DNS IT3 044</t>
  </si>
  <si>
    <t>min 27' QHD 2560 x 1440 na 75 Hz, Speakers - stereo, formát 16:9 IPS / 4ms / 1000:1 / HDMI pivot</t>
  </si>
  <si>
    <t>min 2 roky</t>
  </si>
  <si>
    <t>originální MS Windows 11 Pro CZ 64 DOEM</t>
  </si>
  <si>
    <t>RJ-45 1Gbps</t>
  </si>
  <si>
    <t>max 2 400 / 1 800MB za sekundu</t>
  </si>
  <si>
    <t>min 512GB</t>
  </si>
  <si>
    <t>min SSD M.2 PCIe Gen3x4, Podpora NVMe 1.4, specifikace M.2 2280</t>
  </si>
  <si>
    <t>min zdroj 450W 80PLUS Bronze</t>
  </si>
  <si>
    <t>min. 2x 16GB DDR4-2666MHz</t>
  </si>
  <si>
    <t xml:space="preserve">min podpora DDR4 3200MHz dual-channel mode; 4x SATA 6Gb/s; VGA; 8ch zvuková karta; M-ATX Form Factor; PCIe x16 PCIe 4.0; PCIe x1 PCIe 3.0; </t>
  </si>
  <si>
    <t>svislé uspořádání provedení skříně, veškeré perforované části budou ve vnitřní části chráněny prachovým filtrem, 2x USB 3.2 Gen 1 Type A /FRONT, 2x USB 3.2 Gen 1 Type A /REAR</t>
  </si>
  <si>
    <t>RJ-45 2,5GbE (2,5 Gbps/1 Gbps/100 Mbps)</t>
  </si>
  <si>
    <t>min 7 400  / 6 900 MB za sekundu</t>
  </si>
  <si>
    <t>min 1TB</t>
  </si>
  <si>
    <t>min PCIe Gen 4.0 x4, NVMe 2.0</t>
  </si>
  <si>
    <t>min zdroj 650W 80PLUS Gold</t>
  </si>
  <si>
    <t>min. 2x 16GB DDR5-4800MHz</t>
  </si>
  <si>
    <t xml:space="preserve">min podpora DDR5 dual-channel mode; 4x SATA 6Gb/s; VGA; 8ch zvuková karta; M-ATX Form Factor; 1x PCIe x16 PCIe 4.0; 1x PCIe x1 PCIe 3.0; </t>
  </si>
  <si>
    <t>svislé uspořádání provedení skříně, veškeré perforované části budou ve vnitřní části chráněny prachovým filtrem, 2x USB 3.2 Gen 1 Type A /FRONT, 3x USB 3.2 Gen 1 /REAR, 1x USB Type-C USB 3.2 Gen1 /REAR</t>
  </si>
  <si>
    <r>
      <t>min CPU Multithread Rating 25000, Single Thread Rating min 3600, dle www.cpubenchmark.net 26.8.2024 (</t>
    </r>
    <r>
      <rPr>
        <sz val="8"/>
        <color rgb="FF0000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</si>
  <si>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>min CPU Multithread Rating 24000, Single Thread Rating min 3600, TDP max 70W, dle www.cpubenchmark.net 28.8.2024 (</t>
    </r>
    <r>
      <rPr>
        <sz val="8"/>
        <color rgb="FF0000FF"/>
        <rFont val="Verdana"/>
        <family val="2"/>
        <charset val="238"/>
      </rPr>
      <t>dodavatel doloží screen obrazovky s dosaženou hodnotou a datem)</t>
    </r>
    <r>
      <rPr>
        <sz val="8"/>
        <color rgb="FF222222"/>
        <rFont val="Verdana"/>
        <family val="2"/>
        <charset val="238"/>
      </rPr>
      <t>, chladič procesoru max. 34 dBA, Velikost ventilátoru: 120 x 120, otáčky do 2000 ot/min, bez podsvícení</t>
    </r>
  </si>
  <si>
    <r>
      <t>min diskrétní grafická karta, 6GB GDDR6, DisplayPort x 1 (v1.4a), HDMI x 2 (podpora 4K@120Hz, HDMI 2.1), podpora DirectX12, www.videocardbenchmark.net min 10500 bodů k 26.8.2024 (</t>
    </r>
    <r>
      <rPr>
        <sz val="8"/>
        <color rgb="FF0000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</si>
  <si>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r>
      <t>min diskrétní grafická karta, 12GB GDDR6, DisplayPort x 3 (v1.4a), HDMI x 1 (podpora 4K@120Hz HDR, 8K@60Hz HDR), podpora HDMI 2.1 a DirectX12, www.videocardbenchmark.net min 30000 bodů k 28.8.2024 (</t>
    </r>
    <r>
      <rPr>
        <sz val="8"/>
        <color rgb="FF0000FF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</si>
</sst>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5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sz val="8"/>
      <color rgb="FF0000FF"/>
      <name val="Verdana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6" fillId="0" borderId="4" xfId="0" applyFont="1" applyBorder="1" applyAlignment="1" applyProtection="1">
      <alignment horizontal="center" vertical="center" wrapText="1" readingOrder="1"/>
    </xf>
    <xf numFmtId="0" fontId="27" fillId="0" borderId="4" xfId="19" applyFont="1" applyBorder="1" applyAlignment="1">
      <alignment horizontal="left" vertical="center" wrapText="1"/>
    </xf>
    <xf numFmtId="0" fontId="27" fillId="0" borderId="8" xfId="19" applyFont="1" applyBorder="1" applyAlignment="1">
      <alignment horizontal="left" vertical="center" wrapText="1"/>
    </xf>
    <xf numFmtId="0" fontId="34" fillId="4" borderId="7" xfId="34" applyFont="1" applyFill="1" applyBorder="1" applyAlignment="1">
      <alignment horizontal="left" vertical="center" wrapText="1"/>
    </xf>
    <xf numFmtId="0" fontId="34" fillId="4" borderId="4" xfId="34" applyFont="1" applyFill="1" applyBorder="1" applyAlignment="1">
      <alignment horizontal="left" vertical="center" wrapText="1"/>
    </xf>
    <xf numFmtId="0" fontId="2" fillId="0" borderId="0" xfId="34"/>
    <xf numFmtId="49" fontId="22" fillId="0" borderId="0" xfId="19" applyNumberFormat="1" applyFont="1" applyAlignment="1">
      <alignment horizontal="right" vertical="center"/>
    </xf>
    <xf numFmtId="0" fontId="1" fillId="0" borderId="0" xfId="35"/>
    <xf numFmtId="0" fontId="28" fillId="0" borderId="0" xfId="35" applyFont="1" applyAlignment="1">
      <alignment horizontal="left" vertical="center" wrapText="1" indent="1"/>
    </xf>
    <xf numFmtId="0" fontId="29" fillId="5" borderId="4" xfId="35" applyFont="1" applyFill="1" applyBorder="1" applyAlignment="1">
      <alignment horizontal="left" vertical="center" wrapText="1" indent="1"/>
    </xf>
    <xf numFmtId="0" fontId="28" fillId="0" borderId="4" xfId="35" applyFont="1" applyBorder="1" applyAlignment="1">
      <alignment horizontal="left" vertical="center" wrapText="1" indent="1"/>
    </xf>
    <xf numFmtId="0" fontId="33" fillId="0" borderId="10" xfId="33" applyFont="1" applyBorder="1" applyAlignment="1">
      <alignment horizontal="center" vertical="center" wrapText="1"/>
    </xf>
    <xf numFmtId="0" fontId="33" fillId="0" borderId="9" xfId="33" applyFont="1" applyBorder="1" applyAlignment="1">
      <alignment horizontal="center" vertical="center" wrapText="1"/>
    </xf>
    <xf numFmtId="0" fontId="0" fillId="0" borderId="0" xfId="0" applyProtection="1"/>
    <xf numFmtId="0" fontId="18" fillId="2" borderId="5" xfId="0" applyFont="1" applyFill="1" applyBorder="1" applyAlignment="1" applyProtection="1">
      <alignment horizontal="center" vertical="center" wrapText="1" readingOrder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36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1 2" xfId="32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5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8 2 2" xfId="34"/>
    <cellStyle name="Normální 9" xfId="16"/>
    <cellStyle name="Normální 9 2" xfId="3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333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7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36328125" style="17" customWidth="1"/>
    <col min="2" max="2" width="14.90625" style="17" customWidth="1"/>
    <col min="3" max="3" width="11.36328125" style="17" customWidth="1"/>
    <col min="4" max="4" width="13.453125" style="17" customWidth="1"/>
    <col min="5" max="5" width="7.08984375" style="17" customWidth="1"/>
    <col min="6" max="6" width="13.54296875" style="17" customWidth="1"/>
    <col min="7" max="7" width="51.08984375" style="17" customWidth="1"/>
    <col min="8" max="8" width="16.08984375" style="17" customWidth="1"/>
    <col min="9" max="9" width="13.453125" style="17" customWidth="1"/>
    <col min="10" max="10" width="24.6328125" style="17" customWidth="1"/>
    <col min="11" max="11" width="13.453125" style="17" customWidth="1"/>
    <col min="12" max="14" width="14.6328125" style="17" customWidth="1"/>
    <col min="15" max="17" width="18.6328125" style="17" customWidth="1"/>
    <col min="18" max="16384" width="8.7265625" style="17"/>
  </cols>
  <sheetData>
    <row r="1" spans="2:17" ht="25.25" customHeight="1" x14ac:dyDescent="0.25">
      <c r="B1" s="1" t="s">
        <v>51</v>
      </c>
    </row>
    <row r="2" spans="2:17" ht="22.75" customHeight="1" x14ac:dyDescent="0.25">
      <c r="B2" s="1" t="s">
        <v>23</v>
      </c>
    </row>
    <row r="3" spans="2:17" ht="6.65" customHeight="1" x14ac:dyDescent="0.25"/>
    <row r="4" spans="2:17" ht="78" customHeight="1" x14ac:dyDescent="0.25">
      <c r="B4" s="18" t="s">
        <v>1</v>
      </c>
      <c r="C4" s="18" t="s">
        <v>2</v>
      </c>
      <c r="D4" s="18" t="s">
        <v>3</v>
      </c>
      <c r="E4" s="19" t="s">
        <v>18</v>
      </c>
      <c r="F4" s="20"/>
      <c r="G4" s="18" t="s">
        <v>4</v>
      </c>
      <c r="H4" s="18" t="s">
        <v>5</v>
      </c>
      <c r="I4" s="18" t="s">
        <v>6</v>
      </c>
      <c r="J4" s="18" t="s">
        <v>19</v>
      </c>
      <c r="K4" s="18" t="s">
        <v>7</v>
      </c>
      <c r="L4" s="18" t="s">
        <v>8</v>
      </c>
      <c r="M4" s="18" t="s">
        <v>9</v>
      </c>
      <c r="N4" s="18" t="s">
        <v>21</v>
      </c>
      <c r="O4" s="18" t="s">
        <v>10</v>
      </c>
      <c r="P4" s="18" t="s">
        <v>11</v>
      </c>
      <c r="Q4" s="18" t="s">
        <v>22</v>
      </c>
    </row>
    <row r="5" spans="2:17" ht="130" customHeight="1" x14ac:dyDescent="0.25">
      <c r="B5" s="21">
        <v>1</v>
      </c>
      <c r="C5" s="4" t="s">
        <v>49</v>
      </c>
      <c r="D5" s="4" t="s">
        <v>50</v>
      </c>
      <c r="E5" s="22" t="s">
        <v>20</v>
      </c>
      <c r="F5" s="23"/>
      <c r="G5" s="2"/>
      <c r="H5" s="21">
        <v>1</v>
      </c>
      <c r="I5" s="21" t="s">
        <v>12</v>
      </c>
      <c r="J5" s="24">
        <v>24000</v>
      </c>
      <c r="K5" s="21">
        <v>21</v>
      </c>
      <c r="L5" s="3"/>
      <c r="M5" s="25">
        <f>N5-L5</f>
        <v>0</v>
      </c>
      <c r="N5" s="25">
        <f>L5*(1+K5/100)</f>
        <v>0</v>
      </c>
      <c r="O5" s="25">
        <f>H5*L5</f>
        <v>0</v>
      </c>
      <c r="P5" s="25">
        <f>H5*M5</f>
        <v>0</v>
      </c>
      <c r="Q5" s="25">
        <f>H5*N5</f>
        <v>0</v>
      </c>
    </row>
    <row r="6" spans="2:17" ht="130" customHeight="1" x14ac:dyDescent="0.25">
      <c r="B6" s="21">
        <v>2</v>
      </c>
      <c r="C6" s="4" t="s">
        <v>49</v>
      </c>
      <c r="D6" s="4" t="s">
        <v>50</v>
      </c>
      <c r="E6" s="22" t="s">
        <v>24</v>
      </c>
      <c r="F6" s="23"/>
      <c r="G6" s="2"/>
      <c r="H6" s="21">
        <v>2</v>
      </c>
      <c r="I6" s="21" t="s">
        <v>12</v>
      </c>
      <c r="J6" s="24">
        <v>33000</v>
      </c>
      <c r="K6" s="21" t="s">
        <v>13</v>
      </c>
      <c r="L6" s="3"/>
      <c r="M6" s="25">
        <f>N6-L6</f>
        <v>0</v>
      </c>
      <c r="N6" s="25">
        <f>L6*(1+K6/100)</f>
        <v>0</v>
      </c>
      <c r="O6" s="25">
        <f>H6*L6</f>
        <v>0</v>
      </c>
      <c r="P6" s="25">
        <f>H6*M6</f>
        <v>0</v>
      </c>
      <c r="Q6" s="25">
        <f>H6*N6</f>
        <v>0</v>
      </c>
    </row>
    <row r="7" spans="2:17" ht="12" customHeight="1" x14ac:dyDescent="0.25"/>
    <row r="8" spans="2:17" ht="20" customHeight="1" x14ac:dyDescent="0.25">
      <c r="B8" s="26" t="s">
        <v>14</v>
      </c>
      <c r="C8" s="27"/>
      <c r="D8" s="27"/>
      <c r="E8" s="28"/>
    </row>
    <row r="9" spans="2:17" ht="11.4" customHeight="1" x14ac:dyDescent="0.35">
      <c r="B9" s="29"/>
      <c r="C9" s="29"/>
      <c r="D9" s="29"/>
      <c r="E9" s="29"/>
    </row>
    <row r="10" spans="2:17" ht="20" customHeight="1" x14ac:dyDescent="0.25">
      <c r="B10" s="30" t="s">
        <v>15</v>
      </c>
      <c r="C10" s="31">
        <f>SUM(O5:O6)</f>
        <v>0</v>
      </c>
      <c r="D10" s="32"/>
      <c r="E10" s="33"/>
    </row>
    <row r="11" spans="2:17" ht="11.4" customHeight="1" x14ac:dyDescent="0.35">
      <c r="B11" s="34"/>
      <c r="C11" s="35"/>
      <c r="D11" s="35"/>
      <c r="E11" s="35"/>
    </row>
    <row r="12" spans="2:17" ht="20" customHeight="1" x14ac:dyDescent="0.25">
      <c r="B12" s="30" t="s">
        <v>16</v>
      </c>
      <c r="C12" s="31">
        <f>SUM(P5:P6)</f>
        <v>0</v>
      </c>
      <c r="D12" s="32"/>
      <c r="E12" s="33"/>
    </row>
    <row r="13" spans="2:17" ht="11.4" customHeight="1" x14ac:dyDescent="0.35">
      <c r="B13" s="34"/>
      <c r="C13" s="35"/>
      <c r="D13" s="35"/>
      <c r="E13" s="35"/>
    </row>
    <row r="14" spans="2:17" ht="20" customHeight="1" x14ac:dyDescent="0.25">
      <c r="B14" s="30" t="s">
        <v>17</v>
      </c>
      <c r="C14" s="31">
        <f>SUM(Q5:Q6)</f>
        <v>0</v>
      </c>
      <c r="D14" s="32"/>
      <c r="E14" s="33"/>
    </row>
    <row r="15" spans="2:17" ht="5.4" customHeight="1" x14ac:dyDescent="0.25"/>
    <row r="16" spans="2:17" ht="58.25" customHeight="1" x14ac:dyDescent="0.25">
      <c r="B16" s="36" t="s">
        <v>0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  <c r="N16" s="38"/>
    </row>
    <row r="17" ht="13.25" hidden="1" customHeight="1" x14ac:dyDescent="0.25"/>
  </sheetData>
  <sheetProtection algorithmName="SHA-512" hashValue="irIHUU4MdYbisJ1pi8StTOW/KcpuhLkx2dZ0UfulMBLN12d5QbQJlenlmG4u6b7JU+zngv3BQ+6zNZtq1MOfaQ==" saltValue="MP030RI1p/Q6sSxg4cZtew==" spinCount="100000" sheet="1" objects="1" scenarios="1"/>
  <mergeCells count="8">
    <mergeCell ref="B16:N16"/>
    <mergeCell ref="C12:E12"/>
    <mergeCell ref="C14:E14"/>
    <mergeCell ref="E4:F4"/>
    <mergeCell ref="B8:E8"/>
    <mergeCell ref="C10:E10"/>
    <mergeCell ref="E6:F6"/>
    <mergeCell ref="E5:F5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2" customWidth="1"/>
    <col min="2" max="2" width="60.54296875" style="12" customWidth="1"/>
    <col min="3" max="16384" width="8.7265625" style="11"/>
  </cols>
  <sheetData>
    <row r="1" spans="1:2" x14ac:dyDescent="0.35">
      <c r="A1" s="9"/>
      <c r="B1" s="9"/>
    </row>
    <row r="2" spans="1:2" ht="17" x14ac:dyDescent="0.35">
      <c r="A2" s="9"/>
      <c r="B2" s="10" t="s">
        <v>36</v>
      </c>
    </row>
    <row r="3" spans="1:2" x14ac:dyDescent="0.35">
      <c r="A3" s="9"/>
      <c r="B3" s="9"/>
    </row>
    <row r="4" spans="1:2" ht="24" customHeight="1" x14ac:dyDescent="0.35">
      <c r="A4" s="8" t="s">
        <v>25</v>
      </c>
      <c r="B4" s="7" t="s">
        <v>49</v>
      </c>
    </row>
    <row r="5" spans="1:2" ht="24" customHeight="1" thickBot="1" x14ac:dyDescent="0.4">
      <c r="A5" s="8" t="s">
        <v>3</v>
      </c>
      <c r="B5" s="7" t="s">
        <v>50</v>
      </c>
    </row>
    <row r="6" spans="1:2" ht="24" customHeight="1" x14ac:dyDescent="0.35">
      <c r="A6" s="6" t="s">
        <v>37</v>
      </c>
      <c r="B6" s="5" t="s">
        <v>26</v>
      </c>
    </row>
    <row r="7" spans="1:2" ht="40" customHeight="1" x14ac:dyDescent="0.35">
      <c r="A7" s="14" t="s">
        <v>45</v>
      </c>
      <c r="B7" s="13" t="s">
        <v>62</v>
      </c>
    </row>
    <row r="8" spans="1:2" ht="37" customHeight="1" x14ac:dyDescent="0.35">
      <c r="A8" s="14" t="s">
        <v>27</v>
      </c>
      <c r="B8" s="13" t="s">
        <v>71</v>
      </c>
    </row>
    <row r="9" spans="1:2" ht="32.5" customHeight="1" x14ac:dyDescent="0.35">
      <c r="A9" s="14" t="s">
        <v>44</v>
      </c>
      <c r="B9" s="13" t="s">
        <v>61</v>
      </c>
    </row>
    <row r="10" spans="1:2" ht="18" customHeight="1" x14ac:dyDescent="0.35">
      <c r="A10" s="14" t="s">
        <v>28</v>
      </c>
      <c r="B10" s="13" t="s">
        <v>60</v>
      </c>
    </row>
    <row r="11" spans="1:2" ht="18" customHeight="1" x14ac:dyDescent="0.35">
      <c r="A11" s="14" t="s">
        <v>43</v>
      </c>
      <c r="B11" s="13" t="s">
        <v>59</v>
      </c>
    </row>
    <row r="12" spans="1:2" ht="18" customHeight="1" x14ac:dyDescent="0.35">
      <c r="A12" s="14" t="s">
        <v>42</v>
      </c>
      <c r="B12" s="13" t="s">
        <v>58</v>
      </c>
    </row>
    <row r="13" spans="1:2" ht="18" customHeight="1" x14ac:dyDescent="0.35">
      <c r="A13" s="14" t="s">
        <v>41</v>
      </c>
      <c r="B13" s="13" t="s">
        <v>57</v>
      </c>
    </row>
    <row r="14" spans="1:2" ht="18" customHeight="1" x14ac:dyDescent="0.35">
      <c r="A14" s="14" t="s">
        <v>48</v>
      </c>
      <c r="B14" s="13" t="s">
        <v>56</v>
      </c>
    </row>
    <row r="15" spans="1:2" ht="49" customHeight="1" x14ac:dyDescent="0.35">
      <c r="A15" s="14" t="s">
        <v>29</v>
      </c>
      <c r="B15" s="13" t="s">
        <v>73</v>
      </c>
    </row>
    <row r="16" spans="1:2" ht="18" customHeight="1" x14ac:dyDescent="0.35">
      <c r="A16" s="14" t="s">
        <v>30</v>
      </c>
      <c r="B16" s="13" t="s">
        <v>55</v>
      </c>
    </row>
    <row r="17" spans="1:2" ht="18" customHeight="1" x14ac:dyDescent="0.35">
      <c r="A17" s="14" t="s">
        <v>40</v>
      </c>
      <c r="B17" s="13" t="s">
        <v>47</v>
      </c>
    </row>
    <row r="18" spans="1:2" ht="18" customHeight="1" x14ac:dyDescent="0.35">
      <c r="A18" s="14" t="s">
        <v>31</v>
      </c>
      <c r="B18" s="13" t="s">
        <v>54</v>
      </c>
    </row>
    <row r="19" spans="1:2" ht="18" customHeight="1" x14ac:dyDescent="0.35">
      <c r="A19" s="14" t="s">
        <v>33</v>
      </c>
      <c r="B19" s="13" t="s">
        <v>53</v>
      </c>
    </row>
    <row r="20" spans="1:2" ht="18" customHeight="1" x14ac:dyDescent="0.35">
      <c r="A20" s="14" t="s">
        <v>46</v>
      </c>
      <c r="B20" s="13"/>
    </row>
    <row r="21" spans="1:2" ht="18" customHeight="1" x14ac:dyDescent="0.35">
      <c r="A21" s="14" t="s">
        <v>32</v>
      </c>
      <c r="B21" s="13" t="s">
        <v>47</v>
      </c>
    </row>
    <row r="22" spans="1:2" ht="18" customHeight="1" x14ac:dyDescent="0.35">
      <c r="A22" s="14" t="s">
        <v>39</v>
      </c>
      <c r="B22" s="13" t="s">
        <v>47</v>
      </c>
    </row>
    <row r="23" spans="1:2" ht="28" customHeight="1" x14ac:dyDescent="0.35">
      <c r="A23" s="14" t="s">
        <v>38</v>
      </c>
      <c r="B23" s="13" t="s">
        <v>52</v>
      </c>
    </row>
    <row r="24" spans="1:2" ht="27" customHeight="1" x14ac:dyDescent="0.35">
      <c r="A24" s="15" t="s">
        <v>34</v>
      </c>
      <c r="B24" s="16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4"/>
  <sheetViews>
    <sheetView workbookViewId="0">
      <selection activeCell="A2" sqref="A2"/>
    </sheetView>
  </sheetViews>
  <sheetFormatPr defaultRowHeight="14.5" x14ac:dyDescent="0.35"/>
  <cols>
    <col min="1" max="1" width="30.54296875" style="12" customWidth="1"/>
    <col min="2" max="2" width="60.54296875" style="12" customWidth="1"/>
    <col min="3" max="16384" width="8.7265625" style="11"/>
  </cols>
  <sheetData>
    <row r="1" spans="1:2" x14ac:dyDescent="0.35">
      <c r="A1" s="9"/>
      <c r="B1" s="9"/>
    </row>
    <row r="2" spans="1:2" ht="17" x14ac:dyDescent="0.35">
      <c r="A2" s="9"/>
      <c r="B2" s="10" t="s">
        <v>35</v>
      </c>
    </row>
    <row r="3" spans="1:2" x14ac:dyDescent="0.35">
      <c r="A3" s="9"/>
      <c r="B3" s="9"/>
    </row>
    <row r="4" spans="1:2" ht="24" customHeight="1" x14ac:dyDescent="0.35">
      <c r="A4" s="8" t="s">
        <v>25</v>
      </c>
      <c r="B4" s="7" t="s">
        <v>49</v>
      </c>
    </row>
    <row r="5" spans="1:2" ht="24" customHeight="1" thickBot="1" x14ac:dyDescent="0.4">
      <c r="A5" s="8" t="s">
        <v>3</v>
      </c>
      <c r="B5" s="7" t="s">
        <v>50</v>
      </c>
    </row>
    <row r="6" spans="1:2" ht="24" customHeight="1" x14ac:dyDescent="0.35">
      <c r="A6" s="6" t="s">
        <v>37</v>
      </c>
      <c r="B6" s="5" t="s">
        <v>26</v>
      </c>
    </row>
    <row r="7" spans="1:2" ht="43" customHeight="1" x14ac:dyDescent="0.35">
      <c r="A7" s="14" t="s">
        <v>45</v>
      </c>
      <c r="B7" s="13" t="s">
        <v>70</v>
      </c>
    </row>
    <row r="8" spans="1:2" ht="47" customHeight="1" x14ac:dyDescent="0.35">
      <c r="A8" s="14" t="s">
        <v>27</v>
      </c>
      <c r="B8" s="13" t="s">
        <v>72</v>
      </c>
    </row>
    <row r="9" spans="1:2" ht="31" customHeight="1" x14ac:dyDescent="0.35">
      <c r="A9" s="14" t="s">
        <v>44</v>
      </c>
      <c r="B9" s="13" t="s">
        <v>69</v>
      </c>
    </row>
    <row r="10" spans="1:2" ht="18" customHeight="1" x14ac:dyDescent="0.35">
      <c r="A10" s="14" t="s">
        <v>28</v>
      </c>
      <c r="B10" s="13" t="s">
        <v>68</v>
      </c>
    </row>
    <row r="11" spans="1:2" ht="18" customHeight="1" x14ac:dyDescent="0.35">
      <c r="A11" s="14" t="s">
        <v>43</v>
      </c>
      <c r="B11" s="13" t="s">
        <v>67</v>
      </c>
    </row>
    <row r="12" spans="1:2" ht="18" customHeight="1" x14ac:dyDescent="0.35">
      <c r="A12" s="14" t="s">
        <v>42</v>
      </c>
      <c r="B12" s="13" t="s">
        <v>66</v>
      </c>
    </row>
    <row r="13" spans="1:2" ht="18" customHeight="1" x14ac:dyDescent="0.35">
      <c r="A13" s="14" t="s">
        <v>41</v>
      </c>
      <c r="B13" s="13" t="s">
        <v>65</v>
      </c>
    </row>
    <row r="14" spans="1:2" ht="18" customHeight="1" x14ac:dyDescent="0.35">
      <c r="A14" s="14" t="s">
        <v>48</v>
      </c>
      <c r="B14" s="13" t="s">
        <v>64</v>
      </c>
    </row>
    <row r="15" spans="1:2" ht="46" customHeight="1" x14ac:dyDescent="0.35">
      <c r="A15" s="14" t="s">
        <v>29</v>
      </c>
      <c r="B15" s="13" t="s">
        <v>74</v>
      </c>
    </row>
    <row r="16" spans="1:2" ht="18" customHeight="1" x14ac:dyDescent="0.35">
      <c r="A16" s="14" t="s">
        <v>30</v>
      </c>
      <c r="B16" s="13" t="s">
        <v>63</v>
      </c>
    </row>
    <row r="17" spans="1:2" ht="18" customHeight="1" x14ac:dyDescent="0.35">
      <c r="A17" s="14" t="s">
        <v>40</v>
      </c>
      <c r="B17" s="13" t="s">
        <v>47</v>
      </c>
    </row>
    <row r="18" spans="1:2" ht="18" customHeight="1" x14ac:dyDescent="0.35">
      <c r="A18" s="14" t="s">
        <v>31</v>
      </c>
      <c r="B18" s="13" t="s">
        <v>54</v>
      </c>
    </row>
    <row r="19" spans="1:2" ht="18" customHeight="1" x14ac:dyDescent="0.35">
      <c r="A19" s="14" t="s">
        <v>33</v>
      </c>
      <c r="B19" s="13" t="s">
        <v>53</v>
      </c>
    </row>
    <row r="20" spans="1:2" ht="18" customHeight="1" x14ac:dyDescent="0.35">
      <c r="A20" s="14" t="s">
        <v>46</v>
      </c>
      <c r="B20" s="13"/>
    </row>
    <row r="21" spans="1:2" ht="18" customHeight="1" x14ac:dyDescent="0.35">
      <c r="A21" s="14" t="s">
        <v>32</v>
      </c>
      <c r="B21" s="13" t="s">
        <v>47</v>
      </c>
    </row>
    <row r="22" spans="1:2" ht="18" customHeight="1" x14ac:dyDescent="0.35">
      <c r="A22" s="14" t="s">
        <v>39</v>
      </c>
      <c r="B22" s="13" t="s">
        <v>47</v>
      </c>
    </row>
    <row r="23" spans="1:2" ht="18" customHeight="1" x14ac:dyDescent="0.35">
      <c r="A23" s="14" t="s">
        <v>38</v>
      </c>
      <c r="B23" s="13" t="s">
        <v>47</v>
      </c>
    </row>
    <row r="24" spans="1:2" ht="27.5" customHeight="1" x14ac:dyDescent="0.35">
      <c r="A24" s="15" t="s">
        <v>34</v>
      </c>
      <c r="B24" s="16"/>
    </row>
  </sheetData>
  <mergeCells count="1">
    <mergeCell ref="A24:B24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specifikace</vt:lpstr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2024-09-30T16:08:14Z</dcterms:modified>
</cp:coreProperties>
</file>