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4" r:id="rId2"/>
    <sheet name="List2" sheetId="35" r:id="rId3"/>
    <sheet name="List3" sheetId="36" r:id="rId4"/>
    <sheet name="List4" sheetId="37" r:id="rId5"/>
  </sheets>
  <calcPr calcId="162913"/>
  <fileRecoveryPr autoRecover="0"/>
</workbook>
</file>

<file path=xl/calcChain.xml><?xml version="1.0" encoding="utf-8"?>
<calcChain xmlns="http://schemas.openxmlformats.org/spreadsheetml/2006/main">
  <c r="Q6" i="1" l="1"/>
  <c r="P6" i="1"/>
  <c r="O6" i="1"/>
  <c r="O7" i="1"/>
  <c r="N6" i="1"/>
  <c r="N7" i="1"/>
  <c r="Q7" i="1" s="1"/>
  <c r="M6" i="1"/>
  <c r="M7" i="1" l="1"/>
  <c r="P7" i="1" s="1"/>
  <c r="O8" i="1"/>
  <c r="N8" i="1"/>
  <c r="M8" i="1" s="1"/>
  <c r="P8" i="1" s="1"/>
  <c r="Q8" i="1" l="1"/>
  <c r="O5" i="1"/>
  <c r="C12" i="1" s="1"/>
  <c r="N5" i="1"/>
  <c r="M5" i="1" l="1"/>
  <c r="P5" i="1" s="1"/>
  <c r="C14" i="1" s="1"/>
  <c r="Q5" i="1"/>
  <c r="C16" i="1" s="1"/>
</calcChain>
</file>

<file path=xl/sharedStrings.xml><?xml version="1.0" encoding="utf-8"?>
<sst xmlns="http://schemas.openxmlformats.org/spreadsheetml/2006/main" count="226" uniqueCount="133">
  <si>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</si>
  <si>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</si>
  <si>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</si>
  <si>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</si>
  <si>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</si>
  <si>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</si>
  <si>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</si>
  <si>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</si>
  <si>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</si>
  <si>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</si>
  <si>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</si>
  <si>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</si>
  <si>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</si>
  <si>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</si>
  <si>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</si>
  <si>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</si>
  <si>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</si>
  <si>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</si>
  <si>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</si>
  <si>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</si>
  <si>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</si>
  <si>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</si>
  <si>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</si>
  <si>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</si>
  <si>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</si>
  <si>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</si>
  <si>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</si>
  <si>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</si>
  <si>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</si>
  <si>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</si>
  <si>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</si>
  <si>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</si>
  <si>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</si>
  <si>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</si>
  <si>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</si>
  <si>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</si>
  <si>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</si>
  <si>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</si>
  <si>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</si>
  <si>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</si>
  <si>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</si>
  <si>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</si>
  <si>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</si>
  <si>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</si>
  <si>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</si>
  <si>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</si>
  <si>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</si>
  <si>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</si>
  <si>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</si>
  <si>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</si>
  <si>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</si>
  <si>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</si>
  <si>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</si>
  <si>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</si>
  <si>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</si>
  <si>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</si>
  <si>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</si>
  <si>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</si>
  <si>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</si>
  <si>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</si>
  <si>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</si>
  <si>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</si>
  <si>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</si>
  <si>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</si>
  <si>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</si>
  <si>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</si>
  <si>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</si>
  <si>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</si>
  <si>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ANO</t>
  </si>
  <si>
    <t>Případné další vlastnosti nebo požadavky</t>
  </si>
  <si>
    <t>Poznámky</t>
  </si>
  <si>
    <t>Čtečka karet</t>
  </si>
  <si>
    <t>36 měsíců</t>
  </si>
  <si>
    <t>16GB</t>
  </si>
  <si>
    <t>Pracovní stanice</t>
  </si>
  <si>
    <t>30214000-2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</si>
  <si>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</si>
  <si>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</si>
  <si>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</si>
  <si>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</si>
  <si>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Odstranění závady technikem do druhého pracovního dne (NBD) na místě instalace</t>
  </si>
  <si>
    <t>Požadovaná podpora</t>
  </si>
  <si>
    <t>odolná polití</t>
  </si>
  <si>
    <t>Operační systém Microsoft Windows 11Pro, CZ, předinstalovaný na pevném disku, požadujeme informaci o případném užití druhotných licencí OS</t>
  </si>
  <si>
    <t>Smart Card</t>
  </si>
  <si>
    <t>Čtečka čipových karet</t>
  </si>
  <si>
    <t>integrovaná</t>
  </si>
  <si>
    <t>Minimální dosažená hodnota G3D Mark v testu na https://www.videocardbenchmark.net/ (dodavatel doloží screen obrazovky s dosaženou hodnotou a datem)</t>
  </si>
  <si>
    <t>SSD NVMe</t>
  </si>
  <si>
    <t>16 GB</t>
  </si>
  <si>
    <t>Minimální dosažená hodnota CPU MARK v testu na www.cpubenchmark.net (dodavatel doloží screen obrazovky s dosaženou hodnotou a datem)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</si>
  <si>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</si>
  <si>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</si>
  <si>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</si>
  <si>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</si>
  <si>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</si>
  <si>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2500, výstup HDMI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</si>
  <si>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</si>
  <si>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</si>
  <si>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</si>
  <si>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</si>
  <si>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</si>
  <si>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</si>
  <si>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</si>
  <si>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</si>
  <si>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</si>
  <si>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viz List4</t>
  </si>
  <si>
    <t>viz List3</t>
  </si>
  <si>
    <t>DNS IT3 066</t>
  </si>
  <si>
    <t>Stolní počítač</t>
  </si>
  <si>
    <t>30213300-8</t>
  </si>
  <si>
    <t>NE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</si>
  <si>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</si>
  <si>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1,4 kg</t>
  </si>
  <si>
    <t>2x USB 3.2 typ C (s funkcí napájení notebooku a portu DisplayPort), 2x USB 3.2 typ A (gen 1), 1x HDMI, 1x audio (sluchátka a mikrofon), slot na SIM kartu (nebo eSIM), slot v notebooku pro uložení dotykového pera</t>
  </si>
  <si>
    <t>Wi-Fi standard IEEE 802.11ax, Bluetooth, LTE</t>
  </si>
  <si>
    <t>1 TB</t>
  </si>
  <si>
    <t>IPS; matný; rozlišení 1920x1080 nebo 1920x1200; integrovaná webová a IR kamera s mechanickou závěrkou a mikrofon, dotykový s podporou pera</t>
  </si>
  <si>
    <t>13,3"-14"</t>
  </si>
  <si>
    <t>konvertibilní notebook (2 v 1 – funkce notebooku nebo tabletu pro překlopení displeje)</t>
  </si>
  <si>
    <t>dedikovaná, minimální dosažená hodnota G3D Mark 19000, výstup Display port nebo HDMI</t>
  </si>
  <si>
    <t>Rychlost čtení/zápis v MB/s 7000/5000MB/s</t>
  </si>
  <si>
    <t>1TB</t>
  </si>
  <si>
    <t>Zdroj Výkon minimálně 550W; Účinnost 85% při 50% zatížení, OVP, OCP, OPP, SCP, UVP, OTP</t>
  </si>
  <si>
    <t>32GB</t>
  </si>
  <si>
    <t>Základní deska  podpora maximálních výkonnostních parametrů CPU na základní desce (např. rychlost FSB, HTT), minimálně 1 volný slot pro rozšíření pamět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</si>
  <si>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</si>
  <si>
    <t>Monitor Úhlopříčka displeje uvedená v palcích minimálně 27"; Rozlišení Quad HD 2560 × 1440; Doba odezvy v milisekundách &lt;= 5ms; Matný povrch, svítivost minimálně 300 cd/m2, typ obrazovky IPS, vstup 1x HDMI, 1x Display port, integrovaný USB HUB - minimálně 4x USB výstup, výškově nastavitelný, pivot, integrované reproduktory, kompatibilní propojovací kabel součástí dodávky</t>
  </si>
  <si>
    <t>dedikovaná, minimální dosažená hodnota G3D Mark 10000, výstup Display port nebo HDMI</t>
  </si>
  <si>
    <t>Rychlost čtení/zápis v MB/s 4000/3500MB/s</t>
  </si>
  <si>
    <t>Monitor Úhlopříčka displeje uvedená v palcích minimálně 23,8"; Rozlišení Full HD 1920x1080; typ obrazovky IPS, Doba odezvy v milisekundách &lt;= 5ms; Matný povrch, svítivost minimálně 300 cd/m2, vstup HDMI, výškově nastavitelný, pivot, integrované reproduktory, kompatibilní propojovací kabel součástí dodávky</t>
  </si>
  <si>
    <t>List 3</t>
  </si>
  <si>
    <t>List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</si>
</sst>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center" vertical="center" wrapText="1" readingOrder="1"/>
    </xf>
    <xf numFmtId="0" fontId="27" fillId="0" borderId="0" xfId="30" applyFont="1" applyAlignment="1">
      <alignment horizontal="left" vertical="center" wrapText="1" indent="1"/>
    </xf>
    <xf numFmtId="0" fontId="27" fillId="0" borderId="0" xfId="30" applyFont="1" applyAlignment="1">
      <alignment horizontal="left" vertical="center" wrapText="1"/>
    </xf>
    <xf numFmtId="0" fontId="2" fillId="0" borderId="0" xfId="30" applyAlignment="1">
      <alignment horizontal="center" vertical="center"/>
    </xf>
    <xf numFmtId="0" fontId="26" fillId="0" borderId="9" xfId="30" applyFont="1" applyBorder="1" applyAlignment="1">
      <alignment horizontal="left" vertical="center" wrapText="1"/>
    </xf>
    <xf numFmtId="0" fontId="26" fillId="0" borderId="8" xfId="30" applyFont="1" applyBorder="1" applyAlignment="1">
      <alignment horizontal="left" vertical="center" wrapText="1"/>
    </xf>
    <xf numFmtId="0" fontId="26" fillId="0" borderId="16" xfId="30" applyFont="1" applyBorder="1" applyAlignment="1">
      <alignment horizontal="center" vertical="center" wrapText="1"/>
    </xf>
    <xf numFmtId="0" fontId="26" fillId="4" borderId="7" xfId="30" applyFont="1" applyFill="1" applyBorder="1" applyAlignment="1">
      <alignment horizontal="left" vertical="center" wrapText="1"/>
    </xf>
    <xf numFmtId="0" fontId="26" fillId="4" borderId="4" xfId="30" applyFont="1" applyFill="1" applyBorder="1" applyAlignment="1">
      <alignment horizontal="left" vertical="center" wrapText="1"/>
    </xf>
    <xf numFmtId="0" fontId="2" fillId="0" borderId="0" xfId="30" applyAlignment="1">
      <alignment horizontal="center" vertical="center" wrapText="1"/>
    </xf>
    <xf numFmtId="0" fontId="2" fillId="0" borderId="0" xfId="31"/>
    <xf numFmtId="49" fontId="21" fillId="0" borderId="0" xfId="19" applyNumberFormat="1" applyFont="1" applyAlignment="1">
      <alignment horizontal="right" vertical="center"/>
    </xf>
    <xf numFmtId="0" fontId="32" fillId="4" borderId="4" xfId="31" applyFont="1" applyFill="1" applyBorder="1" applyAlignment="1">
      <alignment horizontal="left" vertical="center" wrapText="1"/>
    </xf>
    <xf numFmtId="0" fontId="32" fillId="4" borderId="7" xfId="31" applyFont="1" applyFill="1" applyBorder="1" applyAlignment="1">
      <alignment horizontal="left" vertical="center" wrapText="1"/>
    </xf>
    <xf numFmtId="0" fontId="26" fillId="0" borderId="8" xfId="19" applyFont="1" applyBorder="1" applyAlignment="1">
      <alignment horizontal="left" vertical="center" wrapText="1"/>
    </xf>
    <xf numFmtId="0" fontId="26" fillId="0" borderId="4" xfId="19" applyFont="1" applyBorder="1" applyAlignment="1">
      <alignment horizontal="left" vertical="center" wrapText="1"/>
    </xf>
    <xf numFmtId="0" fontId="25" fillId="0" borderId="4" xfId="0" applyFont="1" applyFill="1" applyBorder="1" applyAlignment="1" applyProtection="1">
      <alignment horizontal="center" vertical="center" wrapText="1" readingOrder="1"/>
    </xf>
    <xf numFmtId="0" fontId="18" fillId="0" borderId="4" xfId="0" applyFont="1" applyFill="1" applyBorder="1" applyAlignment="1" applyProtection="1">
      <alignment horizontal="center" vertical="center" wrapText="1" readingOrder="1"/>
    </xf>
    <xf numFmtId="0" fontId="1" fillId="0" borderId="0" xfId="32"/>
    <xf numFmtId="0" fontId="27" fillId="0" borderId="0" xfId="32" applyFont="1" applyAlignment="1">
      <alignment horizontal="left" vertical="center" wrapText="1" indent="1"/>
    </xf>
    <xf numFmtId="0" fontId="27" fillId="0" borderId="0" xfId="32" applyFont="1" applyAlignment="1">
      <alignment horizontal="left" vertical="center" wrapText="1"/>
    </xf>
    <xf numFmtId="0" fontId="1" fillId="0" borderId="0" xfId="32" applyAlignment="1">
      <alignment horizontal="center" vertical="center"/>
    </xf>
    <xf numFmtId="0" fontId="27" fillId="0" borderId="4" xfId="32" applyFont="1" applyBorder="1" applyAlignment="1">
      <alignment horizontal="left" vertical="center" wrapText="1"/>
    </xf>
    <xf numFmtId="0" fontId="28" fillId="5" borderId="20" xfId="32" applyFont="1" applyFill="1" applyBorder="1" applyAlignment="1">
      <alignment horizontal="left" vertical="center" wrapText="1" indent="1"/>
    </xf>
    <xf numFmtId="0" fontId="27" fillId="0" borderId="21" xfId="32" applyFont="1" applyBorder="1" applyAlignment="1">
      <alignment horizontal="left" vertical="center" wrapText="1" indent="1"/>
    </xf>
    <xf numFmtId="0" fontId="1" fillId="0" borderId="22" xfId="32" applyBorder="1" applyAlignment="1">
      <alignment horizontal="center" vertical="center"/>
    </xf>
    <xf numFmtId="0" fontId="28" fillId="5" borderId="10" xfId="32" applyFont="1" applyFill="1" applyBorder="1" applyAlignment="1">
      <alignment horizontal="left" vertical="center" wrapText="1" indent="1"/>
    </xf>
    <xf numFmtId="0" fontId="27" fillId="0" borderId="4" xfId="32" applyFont="1" applyBorder="1" applyAlignment="1">
      <alignment horizontal="left" vertical="center" wrapText="1" indent="1"/>
    </xf>
    <xf numFmtId="0" fontId="1" fillId="0" borderId="11" xfId="32" applyBorder="1" applyAlignment="1">
      <alignment horizontal="center" vertical="center"/>
    </xf>
    <xf numFmtId="0" fontId="27" fillId="0" borderId="11" xfId="32" applyFont="1" applyBorder="1" applyAlignment="1">
      <alignment horizontal="center" vertical="center" wrapText="1"/>
    </xf>
    <xf numFmtId="0" fontId="26" fillId="0" borderId="14" xfId="32" applyFont="1" applyBorder="1" applyAlignment="1">
      <alignment horizontal="left" vertical="center" wrapText="1"/>
    </xf>
    <xf numFmtId="0" fontId="26" fillId="0" borderId="15" xfId="32" applyFont="1" applyBorder="1" applyAlignment="1">
      <alignment horizontal="center" vertical="center" wrapText="1"/>
    </xf>
    <xf numFmtId="0" fontId="28" fillId="5" borderId="4" xfId="32" applyFont="1" applyFill="1" applyBorder="1" applyAlignment="1">
      <alignment horizontal="left" vertical="center" wrapText="1" indent="1"/>
    </xf>
    <xf numFmtId="0" fontId="28" fillId="5" borderId="10" xfId="32" applyFont="1" applyFill="1" applyBorder="1" applyAlignment="1">
      <alignment horizontal="left" vertical="center" wrapText="1"/>
    </xf>
    <xf numFmtId="0" fontId="27" fillId="0" borderId="13" xfId="32" applyFont="1" applyBorder="1" applyAlignment="1">
      <alignment horizontal="center" vertical="center" wrapText="1"/>
    </xf>
    <xf numFmtId="0" fontId="32" fillId="0" borderId="8" xfId="31" applyFont="1" applyBorder="1" applyAlignment="1">
      <alignment horizontal="left" vertical="center" wrapText="1"/>
    </xf>
    <xf numFmtId="0" fontId="32" fillId="0" borderId="9" xfId="31" applyFont="1" applyBorder="1" applyAlignment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0" fillId="0" borderId="17" xfId="11" applyFont="1" applyBorder="1" applyAlignment="1">
      <alignment horizontal="center" vertical="center"/>
    </xf>
    <xf numFmtId="0" fontId="30" fillId="0" borderId="18" xfId="11" applyFont="1" applyBorder="1" applyAlignment="1">
      <alignment horizontal="center" vertical="center"/>
    </xf>
    <xf numFmtId="0" fontId="30" fillId="0" borderId="19" xfId="11" applyFont="1" applyBorder="1" applyAlignment="1">
      <alignment horizontal="center" vertical="center"/>
    </xf>
    <xf numFmtId="0" fontId="27" fillId="0" borderId="13" xfId="32" applyFont="1" applyBorder="1" applyAlignment="1">
      <alignment horizontal="center" vertical="center" wrapText="1"/>
    </xf>
    <xf numFmtId="0" fontId="27" fillId="0" borderId="12" xfId="32" applyFont="1" applyBorder="1" applyAlignment="1">
      <alignment horizontal="center" vertical="center" wrapText="1"/>
    </xf>
    <xf numFmtId="0" fontId="27" fillId="0" borderId="11" xfId="32" applyFont="1" applyBorder="1" applyAlignment="1">
      <alignment horizontal="center" vertical="center" wrapText="1"/>
    </xf>
    <xf numFmtId="0" fontId="33" fillId="0" borderId="24" xfId="33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1" fillId="0" borderId="18" xfId="26" applyFont="1" applyBorder="1" applyAlignment="1">
      <alignment horizontal="center" vertical="center"/>
    </xf>
    <xf numFmtId="0" fontId="31" fillId="0" borderId="19" xfId="26" applyFont="1" applyBorder="1" applyAlignment="1">
      <alignment horizontal="center" vertical="center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4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55" customWidth="1"/>
    <col min="2" max="2" width="14.90625" style="55" customWidth="1"/>
    <col min="3" max="3" width="11.36328125" style="55" customWidth="1"/>
    <col min="4" max="4" width="13.453125" style="55" customWidth="1"/>
    <col min="5" max="5" width="7.08984375" style="55" customWidth="1"/>
    <col min="6" max="6" width="13.54296875" style="55" customWidth="1"/>
    <col min="7" max="7" width="51.08984375" style="55" customWidth="1"/>
    <col min="8" max="8" width="16.08984375" style="55" customWidth="1"/>
    <col min="9" max="9" width="13.453125" style="55" customWidth="1"/>
    <col min="10" max="10" width="24.6328125" style="55" customWidth="1"/>
    <col min="11" max="11" width="13.453125" style="55" customWidth="1"/>
    <col min="12" max="14" width="14.6328125" style="55" customWidth="1"/>
    <col min="15" max="17" width="18.6328125" style="55" customWidth="1"/>
    <col min="18" max="16384" width="8.7265625" style="55"/>
  </cols>
  <sheetData>
    <row r="1" spans="2:17" ht="25.25" customHeight="1" x14ac:dyDescent="0.25">
      <c r="B1" s="1" t="s">
        <v>108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56" t="s">
        <v>1</v>
      </c>
      <c r="C4" s="56" t="s">
        <v>2</v>
      </c>
      <c r="D4" s="56" t="s">
        <v>3</v>
      </c>
      <c r="E4" s="57" t="s">
        <v>18</v>
      </c>
      <c r="F4" s="58"/>
      <c r="G4" s="56" t="s">
        <v>4</v>
      </c>
      <c r="H4" s="56" t="s">
        <v>5</v>
      </c>
      <c r="I4" s="56" t="s">
        <v>6</v>
      </c>
      <c r="J4" s="56" t="s">
        <v>19</v>
      </c>
      <c r="K4" s="56" t="s">
        <v>7</v>
      </c>
      <c r="L4" s="56" t="s">
        <v>8</v>
      </c>
      <c r="M4" s="56" t="s">
        <v>9</v>
      </c>
      <c r="N4" s="56" t="s">
        <v>21</v>
      </c>
      <c r="O4" s="56" t="s">
        <v>10</v>
      </c>
      <c r="P4" s="56" t="s">
        <v>11</v>
      </c>
      <c r="Q4" s="56" t="s">
        <v>22</v>
      </c>
    </row>
    <row r="5" spans="2:17" ht="130" customHeight="1" x14ac:dyDescent="0.25">
      <c r="B5" s="42">
        <v>1</v>
      </c>
      <c r="C5" s="5" t="s">
        <v>39</v>
      </c>
      <c r="D5" s="5" t="s">
        <v>40</v>
      </c>
      <c r="E5" s="43" t="s">
        <v>20</v>
      </c>
      <c r="F5" s="44"/>
      <c r="G5" s="2"/>
      <c r="H5" s="42">
        <v>5</v>
      </c>
      <c r="I5" s="42" t="s">
        <v>12</v>
      </c>
      <c r="J5" s="59">
        <v>27000</v>
      </c>
      <c r="K5" s="42" t="s">
        <v>13</v>
      </c>
      <c r="L5" s="3"/>
      <c r="M5" s="60">
        <f>N5-L5</f>
        <v>0</v>
      </c>
      <c r="N5" s="60">
        <f>L5*(1+K5/100)</f>
        <v>0</v>
      </c>
      <c r="O5" s="60">
        <f>H5*L5</f>
        <v>0</v>
      </c>
      <c r="P5" s="60">
        <f>H5*M5</f>
        <v>0</v>
      </c>
      <c r="Q5" s="60">
        <f>H5*N5</f>
        <v>0</v>
      </c>
    </row>
    <row r="6" spans="2:17" ht="130" customHeight="1" x14ac:dyDescent="0.25">
      <c r="B6" s="42">
        <v>2</v>
      </c>
      <c r="C6" s="21" t="s">
        <v>109</v>
      </c>
      <c r="D6" s="22" t="s">
        <v>110</v>
      </c>
      <c r="E6" s="43" t="s">
        <v>24</v>
      </c>
      <c r="F6" s="44"/>
      <c r="G6" s="2"/>
      <c r="H6" s="42">
        <v>1</v>
      </c>
      <c r="I6" s="42" t="s">
        <v>12</v>
      </c>
      <c r="J6" s="59">
        <v>27000</v>
      </c>
      <c r="K6" s="42">
        <v>21</v>
      </c>
      <c r="L6" s="3"/>
      <c r="M6" s="60">
        <f t="shared" ref="M6:M7" si="0">N6-L6</f>
        <v>0</v>
      </c>
      <c r="N6" s="60">
        <f t="shared" ref="N6:N7" si="1">L6*(1+K6/100)</f>
        <v>0</v>
      </c>
      <c r="O6" s="60">
        <f t="shared" ref="O6:O7" si="2">H6*L6</f>
        <v>0</v>
      </c>
      <c r="P6" s="60">
        <f t="shared" ref="P6:P7" si="3">H6*M6</f>
        <v>0</v>
      </c>
      <c r="Q6" s="60">
        <f t="shared" ref="Q6:Q7" si="4">H6*N6</f>
        <v>0</v>
      </c>
    </row>
    <row r="7" spans="2:17" ht="130" customHeight="1" x14ac:dyDescent="0.25">
      <c r="B7" s="42">
        <v>3</v>
      </c>
      <c r="C7" s="5" t="s">
        <v>74</v>
      </c>
      <c r="D7" s="5" t="s">
        <v>75</v>
      </c>
      <c r="E7" s="43" t="s">
        <v>107</v>
      </c>
      <c r="F7" s="44"/>
      <c r="G7" s="2"/>
      <c r="H7" s="42">
        <v>1</v>
      </c>
      <c r="I7" s="42" t="s">
        <v>12</v>
      </c>
      <c r="J7" s="59">
        <v>24000</v>
      </c>
      <c r="K7" s="42">
        <v>21</v>
      </c>
      <c r="L7" s="3"/>
      <c r="M7" s="60">
        <f t="shared" si="0"/>
        <v>0</v>
      </c>
      <c r="N7" s="60">
        <f t="shared" si="1"/>
        <v>0</v>
      </c>
      <c r="O7" s="60">
        <f t="shared" si="2"/>
        <v>0</v>
      </c>
      <c r="P7" s="60">
        <f t="shared" si="3"/>
        <v>0</v>
      </c>
      <c r="Q7" s="60">
        <f t="shared" si="4"/>
        <v>0</v>
      </c>
    </row>
    <row r="8" spans="2:17" ht="130" customHeight="1" x14ac:dyDescent="0.25">
      <c r="B8" s="42">
        <v>4</v>
      </c>
      <c r="C8" s="5" t="s">
        <v>74</v>
      </c>
      <c r="D8" s="5" t="s">
        <v>75</v>
      </c>
      <c r="E8" s="43" t="s">
        <v>106</v>
      </c>
      <c r="F8" s="44"/>
      <c r="G8" s="2"/>
      <c r="H8" s="42">
        <v>1</v>
      </c>
      <c r="I8" s="42" t="s">
        <v>12</v>
      </c>
      <c r="J8" s="59">
        <v>15000</v>
      </c>
      <c r="K8" s="42">
        <v>21</v>
      </c>
      <c r="L8" s="3"/>
      <c r="M8" s="60">
        <f>N8-L8</f>
        <v>0</v>
      </c>
      <c r="N8" s="60">
        <f>L8*(1+K8/100)</f>
        <v>0</v>
      </c>
      <c r="O8" s="60">
        <f>H8*L8</f>
        <v>0</v>
      </c>
      <c r="P8" s="60">
        <f>H8*M8</f>
        <v>0</v>
      </c>
      <c r="Q8" s="60">
        <f>H8*N8</f>
        <v>0</v>
      </c>
    </row>
    <row r="9" spans="2:17" ht="12" customHeight="1" x14ac:dyDescent="0.25"/>
    <row r="10" spans="2:17" ht="20" customHeight="1" x14ac:dyDescent="0.25">
      <c r="B10" s="61" t="s">
        <v>14</v>
      </c>
      <c r="C10" s="62"/>
      <c r="D10" s="62"/>
      <c r="E10" s="63"/>
    </row>
    <row r="11" spans="2:17" ht="11.4" customHeight="1" x14ac:dyDescent="0.35">
      <c r="B11" s="64"/>
      <c r="C11" s="64"/>
      <c r="D11" s="64"/>
      <c r="E11" s="64"/>
    </row>
    <row r="12" spans="2:17" ht="20" customHeight="1" x14ac:dyDescent="0.25">
      <c r="B12" s="65" t="s">
        <v>15</v>
      </c>
      <c r="C12" s="66">
        <f>SUM(O5:O8)</f>
        <v>0</v>
      </c>
      <c r="D12" s="67"/>
      <c r="E12" s="68"/>
    </row>
    <row r="13" spans="2:17" ht="11.4" customHeight="1" x14ac:dyDescent="0.35">
      <c r="B13" s="69"/>
      <c r="C13" s="70"/>
      <c r="D13" s="70"/>
      <c r="E13" s="70"/>
    </row>
    <row r="14" spans="2:17" ht="20" customHeight="1" x14ac:dyDescent="0.25">
      <c r="B14" s="65" t="s">
        <v>16</v>
      </c>
      <c r="C14" s="66">
        <f>SUM(P5:P8)</f>
        <v>0</v>
      </c>
      <c r="D14" s="67"/>
      <c r="E14" s="68"/>
    </row>
    <row r="15" spans="2:17" ht="11.4" customHeight="1" x14ac:dyDescent="0.35">
      <c r="B15" s="69"/>
      <c r="C15" s="70"/>
      <c r="D15" s="70"/>
      <c r="E15" s="70"/>
    </row>
    <row r="16" spans="2:17" ht="20" customHeight="1" x14ac:dyDescent="0.25">
      <c r="B16" s="65" t="s">
        <v>17</v>
      </c>
      <c r="C16" s="66">
        <f>SUM(Q5:Q8)</f>
        <v>0</v>
      </c>
      <c r="D16" s="67"/>
      <c r="E16" s="68"/>
    </row>
    <row r="17" spans="2:14" ht="5.4" customHeight="1" x14ac:dyDescent="0.25"/>
    <row r="18" spans="2:14" ht="58.25" customHeight="1" x14ac:dyDescent="0.25">
      <c r="B18" s="71" t="s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  <c r="N18" s="73"/>
    </row>
    <row r="19" spans="2:14" ht="13.25" hidden="1" customHeight="1" x14ac:dyDescent="0.25"/>
  </sheetData>
  <sheetProtection algorithmName="SHA-512" hashValue="iGRwciWTtVQJViIozJpMf/npvjMEAQRaVD6WUBhWzELVFyEMNdSSZyFyBqtjnn6PROHeNUUZaLqXL8ecxoDXDA==" saltValue="a19wpVuAwL9Tj/TPLY7etA==" spinCount="100000" sheet="1" objects="1" scenarios="1"/>
  <mergeCells count="10">
    <mergeCell ref="B18:N18"/>
    <mergeCell ref="C14:E14"/>
    <mergeCell ref="C16:E16"/>
    <mergeCell ref="E4:F4"/>
    <mergeCell ref="E5:F5"/>
    <mergeCell ref="B10:E10"/>
    <mergeCell ref="C12:E12"/>
    <mergeCell ref="E8:F8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5" x14ac:dyDescent="0.35"/>
  <cols>
    <col min="1" max="1" width="15.26953125" style="26" bestFit="1" customWidth="1"/>
    <col min="2" max="2" width="40.54296875" style="25" customWidth="1"/>
    <col min="3" max="3" width="39.81640625" style="24" customWidth="1"/>
    <col min="4" max="16384" width="8.7265625" style="23"/>
  </cols>
  <sheetData>
    <row r="1" spans="1:3" x14ac:dyDescent="0.35">
      <c r="A1" s="8"/>
      <c r="B1" s="7"/>
      <c r="C1" s="6"/>
    </row>
    <row r="2" spans="1:3" ht="17" x14ac:dyDescent="0.35">
      <c r="A2" s="8"/>
      <c r="B2" s="7"/>
      <c r="C2" s="4" t="s">
        <v>38</v>
      </c>
    </row>
    <row r="3" spans="1:3" x14ac:dyDescent="0.35">
      <c r="A3" s="8"/>
      <c r="B3" s="7"/>
      <c r="C3" s="6"/>
    </row>
    <row r="4" spans="1:3" ht="24" customHeight="1" x14ac:dyDescent="0.35">
      <c r="A4" s="14"/>
      <c r="B4" s="13" t="s">
        <v>25</v>
      </c>
      <c r="C4" s="12" t="s">
        <v>58</v>
      </c>
    </row>
    <row r="5" spans="1:3" ht="24" customHeight="1" thickBot="1" x14ac:dyDescent="0.4">
      <c r="A5" s="14"/>
      <c r="B5" s="13" t="s">
        <v>3</v>
      </c>
      <c r="C5" s="12" t="s">
        <v>40</v>
      </c>
    </row>
    <row r="6" spans="1:3" ht="24" customHeight="1" x14ac:dyDescent="0.35">
      <c r="A6" s="11" t="s">
        <v>57</v>
      </c>
      <c r="B6" s="10" t="s">
        <v>26</v>
      </c>
      <c r="C6" s="9" t="s">
        <v>27</v>
      </c>
    </row>
    <row r="7" spans="1:3" ht="31" customHeight="1" x14ac:dyDescent="0.35">
      <c r="A7" s="36" t="s">
        <v>56</v>
      </c>
      <c r="B7" s="35" t="s">
        <v>55</v>
      </c>
      <c r="C7" s="38" t="s">
        <v>119</v>
      </c>
    </row>
    <row r="8" spans="1:3" ht="18.5" customHeight="1" x14ac:dyDescent="0.35">
      <c r="A8" s="48" t="s">
        <v>54</v>
      </c>
      <c r="B8" s="27" t="s">
        <v>53</v>
      </c>
      <c r="C8" s="38" t="s">
        <v>118</v>
      </c>
    </row>
    <row r="9" spans="1:3" ht="39.5" customHeight="1" x14ac:dyDescent="0.35">
      <c r="A9" s="49"/>
      <c r="B9" s="27" t="s">
        <v>42</v>
      </c>
      <c r="C9" s="38" t="s">
        <v>117</v>
      </c>
    </row>
    <row r="10" spans="1:3" ht="40" x14ac:dyDescent="0.35">
      <c r="A10" s="39" t="s">
        <v>28</v>
      </c>
      <c r="B10" s="27" t="s">
        <v>90</v>
      </c>
      <c r="C10" s="38">
        <v>13000</v>
      </c>
    </row>
    <row r="11" spans="1:3" ht="18" customHeight="1" x14ac:dyDescent="0.35">
      <c r="A11" s="34" t="s">
        <v>29</v>
      </c>
      <c r="B11" s="27" t="s">
        <v>52</v>
      </c>
      <c r="C11" s="38" t="s">
        <v>89</v>
      </c>
    </row>
    <row r="12" spans="1:3" ht="18" customHeight="1" x14ac:dyDescent="0.35">
      <c r="A12" s="50" t="s">
        <v>51</v>
      </c>
      <c r="B12" s="27" t="s">
        <v>50</v>
      </c>
      <c r="C12" s="38" t="s">
        <v>88</v>
      </c>
    </row>
    <row r="13" spans="1:3" ht="18" customHeight="1" x14ac:dyDescent="0.35">
      <c r="A13" s="50"/>
      <c r="B13" s="27" t="s">
        <v>49</v>
      </c>
      <c r="C13" s="38" t="s">
        <v>116</v>
      </c>
    </row>
    <row r="14" spans="1:3" ht="49.5" customHeight="1" x14ac:dyDescent="0.35">
      <c r="A14" s="34" t="s">
        <v>30</v>
      </c>
      <c r="B14" s="27" t="s">
        <v>87</v>
      </c>
      <c r="C14" s="38" t="s">
        <v>86</v>
      </c>
    </row>
    <row r="15" spans="1:3" ht="18" customHeight="1" x14ac:dyDescent="0.35">
      <c r="A15" s="34" t="s">
        <v>31</v>
      </c>
      <c r="B15" s="27" t="s">
        <v>48</v>
      </c>
      <c r="C15" s="38" t="s">
        <v>115</v>
      </c>
    </row>
    <row r="16" spans="1:3" ht="18" customHeight="1" x14ac:dyDescent="0.35">
      <c r="A16" s="34" t="s">
        <v>71</v>
      </c>
      <c r="B16" s="27" t="s">
        <v>85</v>
      </c>
      <c r="C16" s="38" t="s">
        <v>84</v>
      </c>
    </row>
    <row r="17" spans="1:3" ht="63.5" customHeight="1" x14ac:dyDescent="0.35">
      <c r="A17" s="34" t="s">
        <v>32</v>
      </c>
      <c r="B17" s="27" t="s">
        <v>47</v>
      </c>
      <c r="C17" s="38" t="s">
        <v>114</v>
      </c>
    </row>
    <row r="18" spans="1:3" ht="42" customHeight="1" x14ac:dyDescent="0.35">
      <c r="A18" s="34" t="s">
        <v>33</v>
      </c>
      <c r="B18" s="27" t="s">
        <v>46</v>
      </c>
      <c r="C18" s="38" t="s">
        <v>83</v>
      </c>
    </row>
    <row r="19" spans="1:3" ht="18" customHeight="1" x14ac:dyDescent="0.35">
      <c r="A19" s="34" t="s">
        <v>60</v>
      </c>
      <c r="B19" s="27" t="s">
        <v>59</v>
      </c>
      <c r="C19" s="38" t="s">
        <v>113</v>
      </c>
    </row>
    <row r="20" spans="1:3" ht="18" customHeight="1" x14ac:dyDescent="0.35">
      <c r="A20" s="50" t="s">
        <v>34</v>
      </c>
      <c r="B20" s="27" t="s">
        <v>45</v>
      </c>
      <c r="C20" s="38" t="s">
        <v>68</v>
      </c>
    </row>
    <row r="21" spans="1:3" ht="18" customHeight="1" x14ac:dyDescent="0.35">
      <c r="A21" s="50"/>
      <c r="B21" s="27" t="s">
        <v>44</v>
      </c>
      <c r="C21" s="38" t="s">
        <v>111</v>
      </c>
    </row>
    <row r="22" spans="1:3" ht="18" customHeight="1" x14ac:dyDescent="0.35">
      <c r="A22" s="50"/>
      <c r="B22" s="27" t="s">
        <v>43</v>
      </c>
      <c r="C22" s="38" t="s">
        <v>68</v>
      </c>
    </row>
    <row r="23" spans="1:3" ht="18" customHeight="1" x14ac:dyDescent="0.35">
      <c r="A23" s="50"/>
      <c r="B23" s="27" t="s">
        <v>42</v>
      </c>
      <c r="C23" s="38" t="s">
        <v>82</v>
      </c>
    </row>
    <row r="24" spans="1:3" ht="18" customHeight="1" x14ac:dyDescent="0.35">
      <c r="A24" s="50" t="s">
        <v>35</v>
      </c>
      <c r="B24" s="27" t="s">
        <v>41</v>
      </c>
      <c r="C24" s="38" t="s">
        <v>72</v>
      </c>
    </row>
    <row r="25" spans="1:3" ht="30.5" customHeight="1" x14ac:dyDescent="0.35">
      <c r="A25" s="50"/>
      <c r="B25" s="27" t="s">
        <v>81</v>
      </c>
      <c r="C25" s="38" t="s">
        <v>80</v>
      </c>
    </row>
    <row r="26" spans="1:3" ht="90.5" customHeight="1" x14ac:dyDescent="0.35">
      <c r="A26" s="34" t="s">
        <v>70</v>
      </c>
      <c r="B26" s="27" t="s">
        <v>69</v>
      </c>
      <c r="C26" s="38" t="s">
        <v>112</v>
      </c>
    </row>
    <row r="27" spans="1:3" ht="190" x14ac:dyDescent="0.35">
      <c r="A27" s="33"/>
      <c r="B27" s="32" t="s">
        <v>79</v>
      </c>
      <c r="C27" s="31" t="s">
        <v>78</v>
      </c>
    </row>
    <row r="28" spans="1:3" ht="220.5" thickBot="1" x14ac:dyDescent="0.4">
      <c r="A28" s="30"/>
      <c r="B28" s="29" t="s">
        <v>77</v>
      </c>
      <c r="C28" s="28" t="s">
        <v>76</v>
      </c>
    </row>
    <row r="29" spans="1:3" ht="29" customHeight="1" thickBot="1" x14ac:dyDescent="0.4">
      <c r="A29" s="45" t="s">
        <v>36</v>
      </c>
      <c r="B29" s="46"/>
      <c r="C29" s="47"/>
    </row>
  </sheetData>
  <mergeCells count="5">
    <mergeCell ref="A29:C29"/>
    <mergeCell ref="A8:A9"/>
    <mergeCell ref="A20:A23"/>
    <mergeCell ref="A24:A25"/>
    <mergeCell ref="A12:A13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RowHeight="14.5" x14ac:dyDescent="0.35"/>
  <cols>
    <col min="1" max="1" width="30.54296875" style="24" customWidth="1"/>
    <col min="2" max="2" width="60.54296875" style="24" customWidth="1"/>
    <col min="3" max="16384" width="8.7265625" style="23"/>
  </cols>
  <sheetData>
    <row r="1" spans="1:2" ht="11.5" customHeight="1" x14ac:dyDescent="0.35">
      <c r="A1" s="15"/>
      <c r="B1" s="15"/>
    </row>
    <row r="2" spans="1:2" ht="26.15" customHeight="1" x14ac:dyDescent="0.35">
      <c r="A2" s="15"/>
      <c r="B2" s="4" t="s">
        <v>37</v>
      </c>
    </row>
    <row r="3" spans="1:2" ht="14" customHeight="1" x14ac:dyDescent="0.35">
      <c r="A3" s="15"/>
      <c r="B3" s="15"/>
    </row>
    <row r="4" spans="1:2" ht="24" customHeight="1" x14ac:dyDescent="0.35">
      <c r="A4" s="17" t="s">
        <v>25</v>
      </c>
      <c r="B4" s="18" t="s">
        <v>109</v>
      </c>
    </row>
    <row r="5" spans="1:2" ht="24" customHeight="1" thickBot="1" x14ac:dyDescent="0.4">
      <c r="A5" s="17" t="s">
        <v>3</v>
      </c>
      <c r="B5" s="18" t="s">
        <v>110</v>
      </c>
    </row>
    <row r="6" spans="1:2" ht="24" customHeight="1" x14ac:dyDescent="0.35">
      <c r="A6" s="40" t="s">
        <v>26</v>
      </c>
      <c r="B6" s="41" t="s">
        <v>27</v>
      </c>
    </row>
    <row r="7" spans="1:2" ht="55.5" customHeight="1" x14ac:dyDescent="0.35">
      <c r="A7" s="32" t="s">
        <v>67</v>
      </c>
      <c r="B7" s="37" t="s">
        <v>126</v>
      </c>
    </row>
    <row r="8" spans="1:2" ht="69.5" customHeight="1" x14ac:dyDescent="0.35">
      <c r="A8" s="32" t="s">
        <v>104</v>
      </c>
      <c r="B8" s="37">
        <v>25000</v>
      </c>
    </row>
    <row r="9" spans="1:2" ht="41" customHeight="1" x14ac:dyDescent="0.35">
      <c r="A9" s="32" t="s">
        <v>66</v>
      </c>
      <c r="B9" s="37" t="s">
        <v>125</v>
      </c>
    </row>
    <row r="10" spans="1:2" ht="18" customHeight="1" x14ac:dyDescent="0.35">
      <c r="A10" s="32" t="s">
        <v>29</v>
      </c>
      <c r="B10" s="37" t="s">
        <v>124</v>
      </c>
    </row>
    <row r="11" spans="1:2" ht="32" customHeight="1" x14ac:dyDescent="0.35">
      <c r="A11" s="32" t="s">
        <v>65</v>
      </c>
      <c r="B11" s="37" t="s">
        <v>123</v>
      </c>
    </row>
    <row r="12" spans="1:2" ht="18" customHeight="1" x14ac:dyDescent="0.35">
      <c r="A12" s="32" t="s">
        <v>64</v>
      </c>
      <c r="B12" s="37" t="s">
        <v>101</v>
      </c>
    </row>
    <row r="13" spans="1:2" ht="18" customHeight="1" x14ac:dyDescent="0.35">
      <c r="A13" s="32" t="s">
        <v>63</v>
      </c>
      <c r="B13" s="37" t="s">
        <v>122</v>
      </c>
    </row>
    <row r="14" spans="1:2" ht="18" customHeight="1" x14ac:dyDescent="0.35">
      <c r="A14" s="32" t="s">
        <v>99</v>
      </c>
      <c r="B14" s="37" t="s">
        <v>121</v>
      </c>
    </row>
    <row r="15" spans="1:2" ht="78.5" customHeight="1" x14ac:dyDescent="0.35">
      <c r="A15" s="32" t="s">
        <v>97</v>
      </c>
      <c r="B15" s="37" t="s">
        <v>120</v>
      </c>
    </row>
    <row r="16" spans="1:2" ht="29" customHeight="1" x14ac:dyDescent="0.35">
      <c r="A16" s="32" t="s">
        <v>31</v>
      </c>
      <c r="B16" s="37" t="s">
        <v>95</v>
      </c>
    </row>
    <row r="17" spans="1:2" ht="31.5" customHeight="1" x14ac:dyDescent="0.35">
      <c r="A17" s="32" t="s">
        <v>33</v>
      </c>
      <c r="B17" s="37" t="s">
        <v>94</v>
      </c>
    </row>
    <row r="18" spans="1:2" ht="18" customHeight="1" x14ac:dyDescent="0.35">
      <c r="A18" s="32" t="s">
        <v>35</v>
      </c>
      <c r="B18" s="37" t="s">
        <v>93</v>
      </c>
    </row>
    <row r="19" spans="1:2" ht="31" customHeight="1" x14ac:dyDescent="0.35">
      <c r="A19" s="32" t="s">
        <v>34</v>
      </c>
      <c r="B19" s="37" t="s">
        <v>92</v>
      </c>
    </row>
    <row r="20" spans="1:2" ht="18" customHeight="1" x14ac:dyDescent="0.35">
      <c r="A20" s="32" t="s">
        <v>62</v>
      </c>
      <c r="B20" s="37" t="s">
        <v>91</v>
      </c>
    </row>
    <row r="21" spans="1:2" ht="142.5" customHeight="1" x14ac:dyDescent="0.35">
      <c r="A21" s="32" t="s">
        <v>79</v>
      </c>
      <c r="B21" s="37" t="s">
        <v>78</v>
      </c>
    </row>
    <row r="22" spans="1:2" ht="150" x14ac:dyDescent="0.35">
      <c r="A22" s="32" t="s">
        <v>77</v>
      </c>
      <c r="B22" s="37" t="s">
        <v>76</v>
      </c>
    </row>
    <row r="23" spans="1:2" ht="30.5" customHeight="1" x14ac:dyDescent="0.35">
      <c r="A23" s="51" t="s">
        <v>36</v>
      </c>
      <c r="B23" s="52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24" customWidth="1"/>
    <col min="2" max="2" width="60.54296875" style="24" customWidth="1"/>
    <col min="3" max="16384" width="8.7265625" style="23"/>
  </cols>
  <sheetData>
    <row r="1" spans="1:2" ht="10" customHeight="1" x14ac:dyDescent="0.35">
      <c r="A1" s="15"/>
      <c r="B1" s="15"/>
    </row>
    <row r="2" spans="1:2" ht="25" customHeight="1" x14ac:dyDescent="0.35">
      <c r="A2" s="15"/>
      <c r="B2" s="16" t="s">
        <v>131</v>
      </c>
    </row>
    <row r="3" spans="1:2" ht="10.5" customHeight="1" x14ac:dyDescent="0.35">
      <c r="A3" s="15"/>
      <c r="B3" s="15"/>
    </row>
    <row r="4" spans="1:2" ht="24" customHeight="1" x14ac:dyDescent="0.35">
      <c r="A4" s="17" t="s">
        <v>25</v>
      </c>
      <c r="B4" s="18" t="s">
        <v>74</v>
      </c>
    </row>
    <row r="5" spans="1:2" ht="24" customHeight="1" thickBot="1" x14ac:dyDescent="0.4">
      <c r="A5" s="17" t="s">
        <v>3</v>
      </c>
      <c r="B5" s="18" t="s">
        <v>75</v>
      </c>
    </row>
    <row r="6" spans="1:2" ht="24" customHeight="1" x14ac:dyDescent="0.35">
      <c r="A6" s="19" t="s">
        <v>57</v>
      </c>
      <c r="B6" s="20" t="s">
        <v>27</v>
      </c>
    </row>
    <row r="7" spans="1:2" ht="52.5" customHeight="1" x14ac:dyDescent="0.35">
      <c r="A7" s="32" t="s">
        <v>67</v>
      </c>
      <c r="B7" s="37" t="s">
        <v>126</v>
      </c>
    </row>
    <row r="8" spans="1:2" ht="77" customHeight="1" x14ac:dyDescent="0.35">
      <c r="A8" s="32" t="s">
        <v>104</v>
      </c>
      <c r="B8" s="37">
        <v>25000</v>
      </c>
    </row>
    <row r="9" spans="1:2" ht="44" customHeight="1" x14ac:dyDescent="0.35">
      <c r="A9" s="32" t="s">
        <v>66</v>
      </c>
      <c r="B9" s="37" t="s">
        <v>125</v>
      </c>
    </row>
    <row r="10" spans="1:2" ht="18.5" customHeight="1" x14ac:dyDescent="0.35">
      <c r="A10" s="32" t="s">
        <v>29</v>
      </c>
      <c r="B10" s="37" t="s">
        <v>73</v>
      </c>
    </row>
    <row r="11" spans="1:2" ht="29.5" customHeight="1" x14ac:dyDescent="0.35">
      <c r="A11" s="32" t="s">
        <v>65</v>
      </c>
      <c r="B11" s="37" t="s">
        <v>123</v>
      </c>
    </row>
    <row r="12" spans="1:2" ht="18" customHeight="1" x14ac:dyDescent="0.35">
      <c r="A12" s="32" t="s">
        <v>64</v>
      </c>
      <c r="B12" s="37" t="s">
        <v>101</v>
      </c>
    </row>
    <row r="13" spans="1:2" ht="18" customHeight="1" x14ac:dyDescent="0.35">
      <c r="A13" s="32" t="s">
        <v>63</v>
      </c>
      <c r="B13" s="37" t="s">
        <v>100</v>
      </c>
    </row>
    <row r="14" spans="1:2" ht="18" customHeight="1" x14ac:dyDescent="0.35">
      <c r="A14" s="32" t="s">
        <v>99</v>
      </c>
      <c r="B14" s="37" t="s">
        <v>129</v>
      </c>
    </row>
    <row r="15" spans="1:2" ht="89" customHeight="1" x14ac:dyDescent="0.35">
      <c r="A15" s="32" t="s">
        <v>97</v>
      </c>
      <c r="B15" s="37" t="s">
        <v>128</v>
      </c>
    </row>
    <row r="16" spans="1:2" ht="29.5" customHeight="1" x14ac:dyDescent="0.35">
      <c r="A16" s="32" t="s">
        <v>31</v>
      </c>
      <c r="B16" s="37" t="s">
        <v>95</v>
      </c>
    </row>
    <row r="17" spans="1:2" ht="29.5" customHeight="1" x14ac:dyDescent="0.35">
      <c r="A17" s="32" t="s">
        <v>33</v>
      </c>
      <c r="B17" s="37" t="s">
        <v>94</v>
      </c>
    </row>
    <row r="18" spans="1:2" ht="18" customHeight="1" x14ac:dyDescent="0.35">
      <c r="A18" s="32" t="s">
        <v>35</v>
      </c>
      <c r="B18" s="37" t="s">
        <v>93</v>
      </c>
    </row>
    <row r="19" spans="1:2" ht="29" customHeight="1" x14ac:dyDescent="0.35">
      <c r="A19" s="32" t="s">
        <v>34</v>
      </c>
      <c r="B19" s="37" t="s">
        <v>92</v>
      </c>
    </row>
    <row r="20" spans="1:2" ht="18" customHeight="1" x14ac:dyDescent="0.35">
      <c r="A20" s="32" t="s">
        <v>62</v>
      </c>
      <c r="B20" s="37" t="s">
        <v>91</v>
      </c>
    </row>
    <row r="21" spans="1:2" ht="76.5" customHeight="1" x14ac:dyDescent="0.35">
      <c r="A21" s="32" t="s">
        <v>61</v>
      </c>
      <c r="B21" s="37" t="s">
        <v>127</v>
      </c>
    </row>
    <row r="22" spans="1:2" ht="142" customHeight="1" x14ac:dyDescent="0.35">
      <c r="A22" s="32" t="s">
        <v>79</v>
      </c>
      <c r="B22" s="37" t="s">
        <v>78</v>
      </c>
    </row>
    <row r="23" spans="1:2" ht="156.5" customHeight="1" thickBot="1" x14ac:dyDescent="0.4">
      <c r="A23" s="32" t="s">
        <v>77</v>
      </c>
      <c r="B23" s="37" t="s">
        <v>76</v>
      </c>
    </row>
    <row r="24" spans="1:2" ht="26.5" customHeight="1" thickBot="1" x14ac:dyDescent="0.4">
      <c r="A24" s="53" t="s">
        <v>36</v>
      </c>
      <c r="B24" s="54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24" customWidth="1"/>
    <col min="2" max="2" width="60.54296875" style="24" customWidth="1"/>
    <col min="3" max="16384" width="8.7265625" style="23"/>
  </cols>
  <sheetData>
    <row r="1" spans="1:2" x14ac:dyDescent="0.35">
      <c r="A1" s="15"/>
      <c r="B1" s="15"/>
    </row>
    <row r="2" spans="1:2" ht="24" customHeight="1" x14ac:dyDescent="0.35">
      <c r="A2" s="15"/>
      <c r="B2" s="16" t="s">
        <v>132</v>
      </c>
    </row>
    <row r="3" spans="1:2" x14ac:dyDescent="0.35">
      <c r="A3" s="15"/>
      <c r="B3" s="15"/>
    </row>
    <row r="4" spans="1:2" ht="24" customHeight="1" x14ac:dyDescent="0.35">
      <c r="A4" s="17" t="s">
        <v>25</v>
      </c>
      <c r="B4" s="18" t="s">
        <v>74</v>
      </c>
    </row>
    <row r="5" spans="1:2" ht="24" customHeight="1" thickBot="1" x14ac:dyDescent="0.4">
      <c r="A5" s="17" t="s">
        <v>3</v>
      </c>
      <c r="B5" s="18" t="s">
        <v>75</v>
      </c>
    </row>
    <row r="6" spans="1:2" ht="24" customHeight="1" x14ac:dyDescent="0.35">
      <c r="A6" s="19" t="s">
        <v>57</v>
      </c>
      <c r="B6" s="20" t="s">
        <v>27</v>
      </c>
    </row>
    <row r="7" spans="1:2" ht="73.5" customHeight="1" x14ac:dyDescent="0.35">
      <c r="A7" s="32" t="s">
        <v>67</v>
      </c>
      <c r="B7" s="37" t="s">
        <v>105</v>
      </c>
    </row>
    <row r="8" spans="1:2" ht="72.5" customHeight="1" x14ac:dyDescent="0.35">
      <c r="A8" s="32" t="s">
        <v>104</v>
      </c>
      <c r="B8" s="37">
        <v>19000</v>
      </c>
    </row>
    <row r="9" spans="1:2" ht="50.5" customHeight="1" x14ac:dyDescent="0.35">
      <c r="A9" s="32" t="s">
        <v>66</v>
      </c>
      <c r="B9" s="37" t="s">
        <v>103</v>
      </c>
    </row>
    <row r="10" spans="1:2" ht="18" customHeight="1" x14ac:dyDescent="0.35">
      <c r="A10" s="32" t="s">
        <v>29</v>
      </c>
      <c r="B10" s="37" t="s">
        <v>73</v>
      </c>
    </row>
    <row r="11" spans="1:2" ht="36" customHeight="1" x14ac:dyDescent="0.35">
      <c r="A11" s="32" t="s">
        <v>65</v>
      </c>
      <c r="B11" s="37" t="s">
        <v>102</v>
      </c>
    </row>
    <row r="12" spans="1:2" ht="18" customHeight="1" x14ac:dyDescent="0.35">
      <c r="A12" s="32" t="s">
        <v>64</v>
      </c>
      <c r="B12" s="37" t="s">
        <v>101</v>
      </c>
    </row>
    <row r="13" spans="1:2" ht="18" customHeight="1" x14ac:dyDescent="0.35">
      <c r="A13" s="32" t="s">
        <v>63</v>
      </c>
      <c r="B13" s="37" t="s">
        <v>100</v>
      </c>
    </row>
    <row r="14" spans="1:2" ht="18" customHeight="1" x14ac:dyDescent="0.35">
      <c r="A14" s="32" t="s">
        <v>99</v>
      </c>
      <c r="B14" s="37" t="s">
        <v>98</v>
      </c>
    </row>
    <row r="15" spans="1:2" ht="82" customHeight="1" x14ac:dyDescent="0.35">
      <c r="A15" s="32" t="s">
        <v>97</v>
      </c>
      <c r="B15" s="37" t="s">
        <v>96</v>
      </c>
    </row>
    <row r="16" spans="1:2" ht="33" customHeight="1" x14ac:dyDescent="0.35">
      <c r="A16" s="32" t="s">
        <v>31</v>
      </c>
      <c r="B16" s="37" t="s">
        <v>95</v>
      </c>
    </row>
    <row r="17" spans="1:2" ht="28" customHeight="1" x14ac:dyDescent="0.35">
      <c r="A17" s="32" t="s">
        <v>33</v>
      </c>
      <c r="B17" s="37" t="s">
        <v>94</v>
      </c>
    </row>
    <row r="18" spans="1:2" ht="18" customHeight="1" x14ac:dyDescent="0.35">
      <c r="A18" s="32" t="s">
        <v>35</v>
      </c>
      <c r="B18" s="37" t="s">
        <v>93</v>
      </c>
    </row>
    <row r="19" spans="1:2" ht="32" customHeight="1" x14ac:dyDescent="0.35">
      <c r="A19" s="32" t="s">
        <v>34</v>
      </c>
      <c r="B19" s="37" t="s">
        <v>92</v>
      </c>
    </row>
    <row r="20" spans="1:2" ht="18" customHeight="1" x14ac:dyDescent="0.35">
      <c r="A20" s="32" t="s">
        <v>62</v>
      </c>
      <c r="B20" s="37" t="s">
        <v>91</v>
      </c>
    </row>
    <row r="21" spans="1:2" ht="69" customHeight="1" x14ac:dyDescent="0.35">
      <c r="A21" s="32" t="s">
        <v>61</v>
      </c>
      <c r="B21" s="37" t="s">
        <v>130</v>
      </c>
    </row>
    <row r="22" spans="1:2" ht="143.5" customHeight="1" x14ac:dyDescent="0.35">
      <c r="A22" s="32" t="s">
        <v>79</v>
      </c>
      <c r="B22" s="37" t="s">
        <v>78</v>
      </c>
    </row>
    <row r="23" spans="1:2" ht="166.5" customHeight="1" thickBot="1" x14ac:dyDescent="0.4">
      <c r="A23" s="32" t="s">
        <v>77</v>
      </c>
      <c r="B23" s="37" t="s">
        <v>76</v>
      </c>
    </row>
    <row r="24" spans="1:2" ht="31.5" customHeight="1" thickBot="1" x14ac:dyDescent="0.4">
      <c r="A24" s="53" t="s">
        <v>36</v>
      </c>
      <c r="B24" s="54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specifikace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2024-11-18T13:50:23Z</dcterms:modified>
</cp:coreProperties>
</file>