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3020" activeTab="1"/>
  </bookViews>
  <sheets>
    <sheet name="specifikace" sheetId="1" r:id="rId1"/>
    <sheet name="List1" sheetId="13" r:id="rId2"/>
  </sheets>
  <calcPr calcId="162913"/>
  <fileRecoveryPr autoRecover="0"/>
</workbook>
</file>

<file path=xl/calcChain.xml><?xml version="1.0" encoding="utf-8"?>
<calcChain xmlns="http://schemas.openxmlformats.org/spreadsheetml/2006/main">
  <c r="O5" i="1" l="1"/>
  <c r="C9" i="1" s="1"/>
  <c r="N5" i="1"/>
  <c r="Q5" i="1" s="1"/>
  <c r="C13" i="1" s="1"/>
  <c r="M5" i="1" l="1"/>
  <c r="P5" i="1" s="1"/>
  <c r="C11" i="1" s="1"/>
</calcChain>
</file>

<file path=xl/sharedStrings.xml><?xml version="1.0" encoding="utf-8"?>
<sst xmlns="http://schemas.openxmlformats.org/spreadsheetml/2006/main" count="102" uniqueCount="96">
  <si>
    <t xml:space="preserve">Požadavky na provedení (minimální technická specifikace) *
</t>
  </si>
  <si>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</si>
  <si>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</si>
  <si>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</si>
  <si>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</si>
  <si>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</si>
  <si>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</si>
  <si>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</si>
  <si>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</si>
  <si>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</si>
  <si>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</si>
  <si>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</si>
  <si>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</si>
  <si>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</si>
  <si>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</si>
  <si>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</si>
  <si>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</si>
  <si>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</si>
  <si>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</si>
  <si>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Paměť RAM</t>
  </si>
  <si>
    <t>Operační systém</t>
  </si>
  <si>
    <t>Záruka a podpora</t>
  </si>
  <si>
    <t>Zboží nebude použité ani repasované</t>
  </si>
  <si>
    <t>Jednotková cena za MJ včetně DPH</t>
  </si>
  <si>
    <t>Celková cena  za položku včetně DPH</t>
  </si>
  <si>
    <t>viz List1</t>
  </si>
  <si>
    <t>Druh dodávky</t>
  </si>
  <si>
    <t>List 1</t>
  </si>
  <si>
    <t>Maximální přípustná jednotková cena (1 ks) bez DPH ***</t>
  </si>
  <si>
    <t>Síťové připojení</t>
  </si>
  <si>
    <t>Komponent</t>
  </si>
  <si>
    <t>Minimální požadované vlastnosti</t>
  </si>
  <si>
    <t>Myš</t>
  </si>
  <si>
    <t>Klávesnice</t>
  </si>
  <si>
    <t>integrovaná</t>
  </si>
  <si>
    <t>Pro prokázání splnění podmínek pro převod licencí z volného trhu (druhotných, dříve použitých) jsou vyžadovány následné listinné důkazy, které předloží prodávající před uzavřením Smlouvy:
•	Kopii kontraktu, prostřednictvím kterého byly licence poprvé uvedeny na trh.
•	Identifikaci licencí z kontraktu, a to jejich číslem a úplným názvem.
•	Identifikaci prvního nabyvatele těchto licencí, u kterého bude zřejmé, že byly licence pořízeny na území EU, EHS nebo Švýcarska.
•	Prohlášení tohoto původního nabyvatele licence, že licence jsou odinstalovány, nejsou používány a je na straně tohoto nabyvatele zajištěno, že je zamezeno jejich použití v budoucnu a že na nich neváznou žádná práva třetích stran.
•	Úplnou identifikaci všech dalších, mezitímních držitelů těchto licencí.
•	Prohlášení všech dalších mezitímních držitelů daných licencí podle předchozích bodů.</t>
  </si>
  <si>
    <t>Druhotné licence OS - prokázání splnění podmínek</t>
  </si>
  <si>
    <t>Pokud budou předmětem dodávky licence z volného trhu (druhotné, dříve použité), musí být splněny následující podmínky:
•	Licence byly prvním nabyvatelem zakoupeny se souhlasem nositele autorských práv a byly plně zaplaceny.
•	Licence byly uvedeny na trh v EU, EHS nebo Švýcarsku.
•	Dosavadní držitel zajistil odinstalování licencí a zamezil jejich použití (i v budoucnu).
•	Licence nejsou omezeny časem (jsou trvalé).
•	Na licencích neváznou žádná práva třetích stran.
•	Licence je v souladu s licenčním ujednáním výrobce HW a SW umožňující legální použití licence pro zadavatele a jeho příspěvkové organizace, včetně respektování daného typu licence pro konkrétní typ organizace (například: úřad, škola, nemocnice,...)</t>
  </si>
  <si>
    <t>Druhotné licence OS - podmínky</t>
  </si>
  <si>
    <t>DNS IT3 074</t>
  </si>
  <si>
    <t>Notebook</t>
  </si>
  <si>
    <t>30213100-6</t>
  </si>
  <si>
    <t>Popis</t>
  </si>
  <si>
    <t>Konstrukce</t>
  </si>
  <si>
    <t>provedení přenosného počítače</t>
  </si>
  <si>
    <t>notebook</t>
  </si>
  <si>
    <t>Display</t>
  </si>
  <si>
    <t>Úhlopříčka displeje uvedená v palcích</t>
  </si>
  <si>
    <t>15,6"-16"</t>
  </si>
  <si>
    <t>Další vlastnosti</t>
  </si>
  <si>
    <t>IPS; matný; rozlišení 1920x1080 nebo 1920x1200; integrovaná webová kamera s mechanickou závěrkou a mikrofon</t>
  </si>
  <si>
    <t>Procesor</t>
  </si>
  <si>
    <t>Minimální dosažená hodnota CPU MARK v testu na www.cpubenchmark.net (dodavatel doloží screen obrazovky s dosaženou hodnotou a datem)</t>
  </si>
  <si>
    <t>Velikost v GB</t>
  </si>
  <si>
    <t>16 GB</t>
  </si>
  <si>
    <t>Pevný disk</t>
  </si>
  <si>
    <t>Typ</t>
  </si>
  <si>
    <t>SSD NVMe</t>
  </si>
  <si>
    <t>Kapacita v GB</t>
  </si>
  <si>
    <t>500 GB</t>
  </si>
  <si>
    <t>Rychlost čtení/zápis v MB/s</t>
  </si>
  <si>
    <t>Grafická karta</t>
  </si>
  <si>
    <t>Minimální dosažená hodnota G3D Mark v testu na https://www.videocardbenchmark.net/ (dodavatel doloží screen obrazovky s dosaženou hodnotou a datem)</t>
  </si>
  <si>
    <t>Rozhraní</t>
  </si>
  <si>
    <t>Ethernet RJ-45</t>
  </si>
  <si>
    <t>Rychlost v Mbit/s</t>
  </si>
  <si>
    <t>10/100/1000Mbit/s</t>
  </si>
  <si>
    <t>Další</t>
  </si>
  <si>
    <t>Wi-Fi standard IEEE 802.11ax, Bluetooth</t>
  </si>
  <si>
    <t>Čtečka karet</t>
  </si>
  <si>
    <t>Čtečka čipových karet</t>
  </si>
  <si>
    <t>Smart Card</t>
  </si>
  <si>
    <t>Čtečka paměťových karet</t>
  </si>
  <si>
    <t>Vstupní a výstupní porty a sloty</t>
  </si>
  <si>
    <t>Počet a typ postů/slotů</t>
  </si>
  <si>
    <t>2x USB 3.2 typ C (s funkcí napájení notebooku a portu DisplayPort), 2x USB 3.2 typ A (gen 1), 1x HDMI, 1x audio (sluchátka a mikrofon), 1x RJ-45</t>
  </si>
  <si>
    <t>Obchodní název a typ licence</t>
  </si>
  <si>
    <t>Operační systém Microsoft Windows 11Pro, CZ, předinstalovaný na pevném disku, požadujeme informaci o případném užití druhotných licencí OS</t>
  </si>
  <si>
    <t>Hmotnost</t>
  </si>
  <si>
    <t>Maximální hmotnost v Kg</t>
  </si>
  <si>
    <t>Česká klávesnice</t>
  </si>
  <si>
    <t>ANO</t>
  </si>
  <si>
    <t>Samostatný numerický blok</t>
  </si>
  <si>
    <t>Podsvícená klávesnice</t>
  </si>
  <si>
    <t>odolná polití</t>
  </si>
  <si>
    <t>Záruka v měsících</t>
  </si>
  <si>
    <t>36 měsíců</t>
  </si>
  <si>
    <t>Požadovaná podpora</t>
  </si>
  <si>
    <t>Odstranění závady technikem do druhého pracovního dne (NBD) na místě instalace</t>
  </si>
  <si>
    <t>Příslušenství</t>
  </si>
  <si>
    <t>Poznámky</t>
  </si>
  <si>
    <t>Případné další vlastnosti nebo požadavky</t>
  </si>
  <si>
    <t>Konstrukce: odolná, splňující parametry testů odolnosti MIL-STD 810H. Baterie minimálně 50 Whr. Podpora prostřednictvím Internetu umožňuje stahování ovladačů a manuálů z internetu adresně pro konkrétní zadané sériové číslo zařízení. Notebook dokovatelný a napájený prostřednictvím 1 kabelu USB-C</t>
  </si>
  <si>
    <t>Přenosné počítače</t>
  </si>
  <si>
    <t>Příloha č. 1_upr1 Výzvy - Technická a množstevní specifikace</t>
  </si>
  <si>
    <t>1,8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</si>
</sst>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_(&quot;$&quot;* #,##0.00_);_(&quot;$&quot;* \(#,##0.00\);_(&quot;$&quot;* &quot;-&quot;??_);_(@_)"/>
    <numFmt numFmtId="166" formatCode="_-* #,##0.00\ [$Kč-405]_-;\-* #,##0.00\ [$Kč-405]_-;_-* &quot;-&quot;??\ [$Kč-405]_-;_-@_-"/>
  </numFmts>
  <fonts count="33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14"/>
      <color indexed="8"/>
      <name val="Arial"/>
      <family val="2"/>
      <charset val="238"/>
    </font>
    <font>
      <sz val="14"/>
      <name val="Arial"/>
      <family val="2"/>
      <charset val="238"/>
    </font>
    <font>
      <sz val="10"/>
      <color indexed="13"/>
      <name val="Arial"/>
      <family val="2"/>
      <charset val="238"/>
    </font>
    <font>
      <b/>
      <sz val="8"/>
      <color rgb="FF222222"/>
      <name val="Verdana"/>
      <family val="2"/>
      <charset val="238"/>
    </font>
    <font>
      <b/>
      <sz val="9"/>
      <color indexed="63"/>
      <name val="Verdana"/>
      <family val="2"/>
      <charset val="238"/>
    </font>
    <font>
      <sz val="8"/>
      <color rgb="FF222222"/>
      <name val="Verdana"/>
      <family val="2"/>
      <charset val="238"/>
    </font>
    <font>
      <b/>
      <sz val="10"/>
      <color indexed="11"/>
      <name val="Arial"/>
      <family val="2"/>
      <charset val="238"/>
    </font>
    <font>
      <b/>
      <sz val="10"/>
      <color rgb="FF222222"/>
      <name val="Verdana"/>
      <family val="2"/>
      <charset val="238"/>
    </font>
    <font>
      <b/>
      <sz val="9"/>
      <color rgb="FF222222"/>
      <name val="Verdan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8"/>
      <color rgb="FFFF0000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2"/>
        <bgColor indexed="0"/>
      </patternFill>
    </fill>
    <fill>
      <patternFill patternType="solid">
        <fgColor indexed="9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9">
    <xf numFmtId="0" fontId="0" fillId="0" borderId="0"/>
    <xf numFmtId="165" fontId="10" fillId="0" borderId="0" applyFont="0" applyFill="0" applyBorder="0" applyAlignment="0" applyProtection="0"/>
    <xf numFmtId="0" fontId="15" fillId="0" borderId="0"/>
    <xf numFmtId="0" fontId="9" fillId="0" borderId="0"/>
    <xf numFmtId="0" fontId="9" fillId="0" borderId="0"/>
    <xf numFmtId="0" fontId="8" fillId="0" borderId="0"/>
    <xf numFmtId="44" fontId="8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/>
    <xf numFmtId="164" fontId="6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" fillId="0" borderId="0"/>
  </cellStyleXfs>
  <cellXfs count="54">
    <xf numFmtId="0" fontId="0" fillId="0" borderId="0" xfId="0"/>
    <xf numFmtId="0" fontId="13" fillId="2" borderId="1" xfId="0" applyFont="1" applyFill="1" applyBorder="1" applyAlignment="1" applyProtection="1">
      <alignment horizontal="center" vertical="center" wrapText="1" readingOrder="1"/>
      <protection locked="0"/>
    </xf>
    <xf numFmtId="166" fontId="13" fillId="2" borderId="1" xfId="1" applyNumberFormat="1" applyFont="1" applyFill="1" applyBorder="1" applyAlignment="1" applyProtection="1">
      <alignment horizontal="center" vertical="center" wrapText="1" readingOrder="1"/>
      <protection locked="0"/>
    </xf>
    <xf numFmtId="0" fontId="16" fillId="0" borderId="0" xfId="2" applyFont="1" applyAlignment="1" applyProtection="1">
      <alignment vertical="center"/>
    </xf>
    <xf numFmtId="0" fontId="0" fillId="0" borderId="0" xfId="0" applyProtection="1"/>
    <xf numFmtId="0" fontId="11" fillId="3" borderId="1" xfId="0" applyFont="1" applyFill="1" applyBorder="1" applyAlignment="1" applyProtection="1">
      <alignment horizontal="center" vertical="center" wrapText="1" readingOrder="1"/>
    </xf>
    <xf numFmtId="0" fontId="13" fillId="0" borderId="1" xfId="0" applyFont="1" applyBorder="1" applyAlignment="1" applyProtection="1">
      <alignment horizontal="center" vertical="center" wrapText="1" readingOrder="1"/>
    </xf>
    <xf numFmtId="166" fontId="13" fillId="0" borderId="1" xfId="1" applyNumberFormat="1" applyFont="1" applyBorder="1" applyAlignment="1" applyProtection="1">
      <alignment horizontal="center" vertical="center" wrapText="1" readingOrder="1"/>
    </xf>
    <xf numFmtId="0" fontId="17" fillId="0" borderId="3" xfId="0" applyFont="1" applyBorder="1" applyAlignment="1" applyProtection="1">
      <alignment vertical="center" wrapText="1" readingOrder="1"/>
    </xf>
    <xf numFmtId="0" fontId="18" fillId="0" borderId="0" xfId="0" applyFont="1" applyAlignment="1" applyProtection="1">
      <alignment vertical="center" readingOrder="1"/>
    </xf>
    <xf numFmtId="0" fontId="21" fillId="0" borderId="0" xfId="0" applyFont="1" applyAlignment="1" applyProtection="1">
      <alignment vertical="center" readingOrder="1"/>
    </xf>
    <xf numFmtId="0" fontId="28" fillId="3" borderId="10" xfId="0" applyFont="1" applyFill="1" applyBorder="1" applyAlignment="1" applyProtection="1">
      <alignment horizontal="center" vertical="center" wrapText="1" readingOrder="1"/>
    </xf>
    <xf numFmtId="0" fontId="26" fillId="4" borderId="9" xfId="16" applyFont="1" applyFill="1" applyBorder="1" applyAlignment="1">
      <alignment horizontal="left" vertical="center" wrapText="1"/>
    </xf>
    <xf numFmtId="0" fontId="26" fillId="4" borderId="2" xfId="16" applyFont="1" applyFill="1" applyBorder="1" applyAlignment="1">
      <alignment horizontal="left" vertical="center" wrapText="1"/>
    </xf>
    <xf numFmtId="0" fontId="2" fillId="0" borderId="0" xfId="16"/>
    <xf numFmtId="49" fontId="16" fillId="0" borderId="0" xfId="17" applyNumberFormat="1" applyFont="1" applyAlignment="1">
      <alignment horizontal="right" vertical="center"/>
    </xf>
    <xf numFmtId="166" fontId="18" fillId="0" borderId="1" xfId="1" applyNumberFormat="1" applyFont="1" applyFill="1" applyBorder="1" applyAlignment="1" applyProtection="1">
      <alignment horizontal="center" vertical="center" wrapText="1" readingOrder="1"/>
    </xf>
    <xf numFmtId="0" fontId="1" fillId="0" borderId="0" xfId="18"/>
    <xf numFmtId="0" fontId="25" fillId="0" borderId="0" xfId="18" applyFont="1" applyAlignment="1">
      <alignment horizontal="left" vertical="center" wrapText="1" indent="1"/>
    </xf>
    <xf numFmtId="0" fontId="30" fillId="0" borderId="12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left" vertical="center" wrapText="1"/>
    </xf>
    <xf numFmtId="0" fontId="30" fillId="0" borderId="13" xfId="0" applyFont="1" applyBorder="1" applyAlignment="1">
      <alignment horizontal="left" vertical="center" wrapText="1"/>
    </xf>
    <xf numFmtId="0" fontId="30" fillId="0" borderId="14" xfId="0" applyFont="1" applyBorder="1" applyAlignment="1">
      <alignment horizontal="center" vertical="center" wrapText="1"/>
    </xf>
    <xf numFmtId="0" fontId="30" fillId="0" borderId="15" xfId="0" applyFont="1" applyBorder="1" applyAlignment="1">
      <alignment horizontal="left" vertical="center" wrapText="1"/>
    </xf>
    <xf numFmtId="0" fontId="25" fillId="5" borderId="16" xfId="0" applyFont="1" applyFill="1" applyBorder="1" applyAlignment="1">
      <alignment horizontal="left" vertical="center" wrapText="1"/>
    </xf>
    <xf numFmtId="0" fontId="25" fillId="0" borderId="2" xfId="0" applyFont="1" applyBorder="1" applyAlignment="1">
      <alignment horizontal="left" vertical="center" wrapText="1"/>
    </xf>
    <xf numFmtId="0" fontId="25" fillId="0" borderId="19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25" fillId="0" borderId="2" xfId="0" applyFont="1" applyBorder="1" applyAlignment="1">
      <alignment horizontal="left" vertical="center" wrapText="1" indent="1"/>
    </xf>
    <xf numFmtId="0" fontId="27" fillId="5" borderId="16" xfId="0" applyFont="1" applyFill="1" applyBorder="1" applyAlignment="1">
      <alignment horizontal="left" vertical="center" wrapText="1" indent="1"/>
    </xf>
    <xf numFmtId="0" fontId="0" fillId="0" borderId="20" xfId="0" applyBorder="1" applyAlignment="1">
      <alignment horizontal="center" vertical="center"/>
    </xf>
    <xf numFmtId="0" fontId="25" fillId="0" borderId="21" xfId="0" applyFont="1" applyBorder="1" applyAlignment="1">
      <alignment horizontal="left" vertical="center" wrapText="1" indent="1"/>
    </xf>
    <xf numFmtId="0" fontId="27" fillId="5" borderId="22" xfId="0" applyFont="1" applyFill="1" applyBorder="1" applyAlignment="1">
      <alignment horizontal="left" vertical="center" wrapText="1" indent="1"/>
    </xf>
    <xf numFmtId="0" fontId="1" fillId="0" borderId="0" xfId="18" applyFill="1"/>
    <xf numFmtId="0" fontId="25" fillId="0" borderId="0" xfId="18" applyFont="1" applyFill="1" applyAlignment="1">
      <alignment horizontal="left" vertical="center" wrapText="1" indent="1"/>
    </xf>
    <xf numFmtId="0" fontId="31" fillId="0" borderId="0" xfId="18" applyFont="1" applyFill="1" applyAlignment="1">
      <alignment vertical="center" wrapText="1"/>
    </xf>
    <xf numFmtId="0" fontId="24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/>
    </xf>
    <xf numFmtId="166" fontId="20" fillId="0" borderId="3" xfId="0" applyNumberFormat="1" applyFont="1" applyBorder="1" applyAlignment="1" applyProtection="1">
      <alignment vertical="center" wrapText="1" readingOrder="1"/>
    </xf>
    <xf numFmtId="0" fontId="21" fillId="0" borderId="4" xfId="0" applyFont="1" applyBorder="1" applyAlignment="1" applyProtection="1">
      <alignment vertical="center" wrapText="1" readingOrder="1"/>
    </xf>
    <xf numFmtId="0" fontId="21" fillId="0" borderId="5" xfId="0" applyFont="1" applyBorder="1" applyAlignment="1" applyProtection="1">
      <alignment vertical="center" wrapText="1" readingOrder="1"/>
    </xf>
    <xf numFmtId="0" fontId="12" fillId="3" borderId="1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19" fillId="0" borderId="1" xfId="0" applyFont="1" applyBorder="1" applyAlignment="1" applyProtection="1">
      <alignment horizontal="center" vertical="center" wrapText="1" readingOrder="1"/>
    </xf>
    <xf numFmtId="0" fontId="22" fillId="0" borderId="3" xfId="0" applyFont="1" applyBorder="1" applyAlignment="1" applyProtection="1">
      <alignment vertical="center" wrapText="1" readingOrder="1"/>
    </xf>
    <xf numFmtId="0" fontId="23" fillId="0" borderId="4" xfId="0" applyFont="1" applyBorder="1" applyAlignment="1" applyProtection="1">
      <alignment vertical="center" wrapText="1"/>
    </xf>
    <xf numFmtId="0" fontId="23" fillId="0" borderId="5" xfId="0" applyFont="1" applyBorder="1" applyAlignment="1" applyProtection="1">
      <alignment vertical="center" wrapText="1"/>
    </xf>
    <xf numFmtId="0" fontId="25" fillId="0" borderId="19" xfId="0" applyFont="1" applyBorder="1" applyAlignment="1">
      <alignment horizontal="center" vertical="center" wrapText="1"/>
    </xf>
    <xf numFmtId="0" fontId="29" fillId="0" borderId="7" xfId="15" applyFont="1" applyBorder="1" applyAlignment="1">
      <alignment horizontal="center" vertical="center" wrapText="1"/>
    </xf>
    <xf numFmtId="0" fontId="29" fillId="0" borderId="8" xfId="15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left" vertical="center" wrapText="1"/>
    </xf>
    <xf numFmtId="0" fontId="32" fillId="5" borderId="16" xfId="0" applyFont="1" applyFill="1" applyBorder="1" applyAlignment="1">
      <alignment horizontal="left" vertical="center" wrapText="1"/>
    </xf>
  </cellXfs>
  <cellStyles count="19">
    <cellStyle name="Čárka 2" xfId="10"/>
    <cellStyle name="Měna" xfId="1" builtinId="4"/>
    <cellStyle name="Měna 2" xfId="6"/>
    <cellStyle name="Normální" xfId="0" builtinId="0"/>
    <cellStyle name="Normální 10" xfId="18"/>
    <cellStyle name="Normální 12" xfId="7"/>
    <cellStyle name="Normální 13" xfId="8"/>
    <cellStyle name="Normální 16" xfId="14"/>
    <cellStyle name="Normální 2" xfId="2"/>
    <cellStyle name="Normální 2 2" xfId="17"/>
    <cellStyle name="Normální 3" xfId="3"/>
    <cellStyle name="Normální 4" xfId="5"/>
    <cellStyle name="Normální 5" xfId="9"/>
    <cellStyle name="Normální 6" xfId="11"/>
    <cellStyle name="Normální 7" xfId="12"/>
    <cellStyle name="Normální 8" xfId="4"/>
    <cellStyle name="Normální 8 2 2" xfId="16"/>
    <cellStyle name="Normální 9" xfId="13"/>
    <cellStyle name="Normální 9 2" xfId="1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zoomScale="85" zoomScaleNormal="85" workbookViewId="0">
      <selection sqref="A1:XFD1048576"/>
    </sheetView>
  </sheetViews>
  <sheetFormatPr defaultColWidth="8.77734375" defaultRowHeight="13.2" x14ac:dyDescent="0.25"/>
  <cols>
    <col min="1" max="1" width="2" style="4" customWidth="1"/>
    <col min="2" max="2" width="11.44140625" style="4" customWidth="1"/>
    <col min="3" max="4" width="13.44140625" style="4" customWidth="1"/>
    <col min="5" max="5" width="7.21875" style="4" customWidth="1"/>
    <col min="6" max="6" width="18.21875" style="4" customWidth="1"/>
    <col min="7" max="7" width="71.5546875" style="4" customWidth="1"/>
    <col min="8" max="8" width="14.44140625" style="4" customWidth="1"/>
    <col min="9" max="9" width="10.5546875" style="4" customWidth="1"/>
    <col min="10" max="10" width="24.21875" style="4" customWidth="1"/>
    <col min="11" max="11" width="11.5546875" style="4" customWidth="1"/>
    <col min="12" max="14" width="15.77734375" style="4" customWidth="1"/>
    <col min="15" max="15" width="17" style="4" customWidth="1"/>
    <col min="16" max="16" width="15.77734375" style="4" customWidth="1"/>
    <col min="17" max="17" width="17.5546875" style="4" customWidth="1"/>
    <col min="18" max="18" width="143" style="4" customWidth="1"/>
    <col min="19" max="16384" width="8.77734375" style="4"/>
  </cols>
  <sheetData>
    <row r="1" spans="2:17" ht="20.100000000000001" customHeight="1" x14ac:dyDescent="0.25">
      <c r="B1" s="3" t="s">
        <v>39</v>
      </c>
    </row>
    <row r="2" spans="2:17" ht="20.100000000000001" customHeight="1" x14ac:dyDescent="0.25">
      <c r="B2" s="3" t="s">
        <v>94</v>
      </c>
    </row>
    <row r="3" spans="2:17" ht="20.100000000000001" customHeight="1" x14ac:dyDescent="0.25"/>
    <row r="4" spans="2:17" ht="76.349999999999994" customHeight="1" x14ac:dyDescent="0.25">
      <c r="B4" s="5" t="s">
        <v>2</v>
      </c>
      <c r="C4" s="5" t="s">
        <v>3</v>
      </c>
      <c r="D4" s="5" t="s">
        <v>4</v>
      </c>
      <c r="E4" s="41" t="s">
        <v>0</v>
      </c>
      <c r="F4" s="42"/>
      <c r="G4" s="5" t="s">
        <v>5</v>
      </c>
      <c r="H4" s="5" t="s">
        <v>6</v>
      </c>
      <c r="I4" s="5" t="s">
        <v>7</v>
      </c>
      <c r="J4" s="11" t="s">
        <v>28</v>
      </c>
      <c r="K4" s="5" t="s">
        <v>8</v>
      </c>
      <c r="L4" s="5" t="s">
        <v>9</v>
      </c>
      <c r="M4" s="5" t="s">
        <v>10</v>
      </c>
      <c r="N4" s="5" t="s">
        <v>23</v>
      </c>
      <c r="O4" s="5" t="s">
        <v>11</v>
      </c>
      <c r="P4" s="5" t="s">
        <v>12</v>
      </c>
      <c r="Q4" s="5" t="s">
        <v>24</v>
      </c>
    </row>
    <row r="5" spans="2:17" ht="242.1" customHeight="1" x14ac:dyDescent="0.25">
      <c r="B5" s="6">
        <v>1</v>
      </c>
      <c r="C5" s="6" t="s">
        <v>40</v>
      </c>
      <c r="D5" s="6" t="s">
        <v>41</v>
      </c>
      <c r="E5" s="43" t="s">
        <v>25</v>
      </c>
      <c r="F5" s="42"/>
      <c r="G5" s="1"/>
      <c r="H5" s="6">
        <v>18</v>
      </c>
      <c r="I5" s="6" t="s">
        <v>13</v>
      </c>
      <c r="J5" s="16">
        <v>20000</v>
      </c>
      <c r="K5" s="6" t="s">
        <v>14</v>
      </c>
      <c r="L5" s="2"/>
      <c r="M5" s="7">
        <f>N5-L5</f>
        <v>0</v>
      </c>
      <c r="N5" s="7">
        <f>L5*(1+K5/100)</f>
        <v>0</v>
      </c>
      <c r="O5" s="7">
        <f>H5*L5</f>
        <v>0</v>
      </c>
      <c r="P5" s="7">
        <f>H5*M5</f>
        <v>0</v>
      </c>
      <c r="Q5" s="7">
        <f>H5*N5</f>
        <v>0</v>
      </c>
    </row>
    <row r="6" spans="2:17" ht="23.85" customHeight="1" x14ac:dyDescent="0.25"/>
    <row r="7" spans="2:17" ht="18" customHeight="1" x14ac:dyDescent="0.25">
      <c r="B7" s="44" t="s">
        <v>15</v>
      </c>
      <c r="C7" s="45"/>
      <c r="D7" s="45"/>
      <c r="E7" s="46"/>
    </row>
    <row r="8" spans="2:17" ht="9.75" customHeight="1" x14ac:dyDescent="0.25"/>
    <row r="9" spans="2:17" ht="20.55" customHeight="1" x14ac:dyDescent="0.25">
      <c r="B9" s="8" t="s">
        <v>16</v>
      </c>
      <c r="C9" s="38">
        <f>O5</f>
        <v>0</v>
      </c>
      <c r="D9" s="39"/>
      <c r="E9" s="40"/>
    </row>
    <row r="10" spans="2:17" ht="10.5" customHeight="1" x14ac:dyDescent="0.25">
      <c r="B10" s="9"/>
      <c r="C10" s="10"/>
      <c r="D10" s="10"/>
      <c r="E10" s="10"/>
    </row>
    <row r="11" spans="2:17" ht="20.55" customHeight="1" x14ac:dyDescent="0.25">
      <c r="B11" s="8" t="s">
        <v>17</v>
      </c>
      <c r="C11" s="38">
        <f>P5</f>
        <v>0</v>
      </c>
      <c r="D11" s="39"/>
      <c r="E11" s="40"/>
    </row>
    <row r="12" spans="2:17" ht="12.3" customHeight="1" x14ac:dyDescent="0.25">
      <c r="B12" s="9"/>
      <c r="C12" s="10"/>
      <c r="D12" s="10"/>
      <c r="E12" s="10"/>
    </row>
    <row r="13" spans="2:17" ht="20.55" customHeight="1" x14ac:dyDescent="0.25">
      <c r="B13" s="8" t="s">
        <v>18</v>
      </c>
      <c r="C13" s="38">
        <f>Q5</f>
        <v>0</v>
      </c>
      <c r="D13" s="39"/>
      <c r="E13" s="40"/>
    </row>
    <row r="14" spans="2:17" ht="14.1" customHeight="1" x14ac:dyDescent="0.25"/>
    <row r="15" spans="2:17" ht="81" customHeight="1" x14ac:dyDescent="0.25">
      <c r="B15" s="36" t="s">
        <v>1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</row>
    <row r="16" spans="2:17" ht="14.55" customHeight="1" x14ac:dyDescent="0.25"/>
  </sheetData>
  <sheetProtection algorithmName="SHA-512" hashValue="hlAyfjHtWAkeVCZh8f1gI3ROMcuBg4yLBg3caX8Ij3En8l3XdJF8Ey9dtN+rXmMe/+rKwB5N6icBCiFWqtyjog==" saltValue="U+M6+AudGHK9fq1Y+swZzg==" spinCount="100000" sheet="1" objects="1" scenarios="1"/>
  <mergeCells count="7">
    <mergeCell ref="B15:N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8" scale="65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abSelected="1" topLeftCell="A16" workbookViewId="0">
      <selection activeCell="C23" sqref="C23"/>
    </sheetView>
  </sheetViews>
  <sheetFormatPr defaultColWidth="8.77734375" defaultRowHeight="14.4" x14ac:dyDescent="0.3"/>
  <cols>
    <col min="1" max="1" width="16.109375" style="17" bestFit="1" customWidth="1"/>
    <col min="2" max="2" width="31.5546875" style="18" customWidth="1"/>
    <col min="3" max="3" width="60.5546875" style="18" customWidth="1"/>
    <col min="4" max="16384" width="8.77734375" style="17"/>
  </cols>
  <sheetData>
    <row r="1" spans="1:3" ht="9.4499999999999993" customHeight="1" x14ac:dyDescent="0.3">
      <c r="B1" s="14"/>
      <c r="C1" s="14"/>
    </row>
    <row r="2" spans="1:3" ht="21" customHeight="1" x14ac:dyDescent="0.3">
      <c r="B2" s="14"/>
      <c r="C2" s="15" t="s">
        <v>27</v>
      </c>
    </row>
    <row r="3" spans="1:3" ht="10.95" customHeight="1" x14ac:dyDescent="0.3">
      <c r="B3" s="14"/>
      <c r="C3" s="14"/>
    </row>
    <row r="4" spans="1:3" ht="24" customHeight="1" x14ac:dyDescent="0.3">
      <c r="B4" s="13" t="s">
        <v>26</v>
      </c>
      <c r="C4" s="12" t="s">
        <v>93</v>
      </c>
    </row>
    <row r="5" spans="1:3" ht="24" customHeight="1" thickBot="1" x14ac:dyDescent="0.35">
      <c r="B5" s="13" t="s">
        <v>4</v>
      </c>
      <c r="C5" s="12" t="s">
        <v>41</v>
      </c>
    </row>
    <row r="6" spans="1:3" ht="24" customHeight="1" x14ac:dyDescent="0.3">
      <c r="A6" s="19" t="s">
        <v>30</v>
      </c>
      <c r="B6" s="20" t="s">
        <v>42</v>
      </c>
      <c r="C6" s="21" t="s">
        <v>31</v>
      </c>
    </row>
    <row r="7" spans="1:3" x14ac:dyDescent="0.3">
      <c r="A7" s="22" t="s">
        <v>43</v>
      </c>
      <c r="B7" s="23" t="s">
        <v>44</v>
      </c>
      <c r="C7" s="24" t="s">
        <v>45</v>
      </c>
    </row>
    <row r="8" spans="1:3" ht="20.399999999999999" x14ac:dyDescent="0.3">
      <c r="A8" s="50" t="s">
        <v>46</v>
      </c>
      <c r="B8" s="25" t="s">
        <v>47</v>
      </c>
      <c r="C8" s="24" t="s">
        <v>48</v>
      </c>
    </row>
    <row r="9" spans="1:3" ht="49.95" customHeight="1" x14ac:dyDescent="0.3">
      <c r="A9" s="51"/>
      <c r="B9" s="25" t="s">
        <v>49</v>
      </c>
      <c r="C9" s="24" t="s">
        <v>50</v>
      </c>
    </row>
    <row r="10" spans="1:3" ht="51" x14ac:dyDescent="0.3">
      <c r="A10" s="50" t="s">
        <v>51</v>
      </c>
      <c r="B10" s="25" t="s">
        <v>52</v>
      </c>
      <c r="C10" s="24">
        <v>13000</v>
      </c>
    </row>
    <row r="11" spans="1:3" x14ac:dyDescent="0.3">
      <c r="A11" s="51"/>
      <c r="B11" s="25" t="s">
        <v>49</v>
      </c>
      <c r="C11" s="24"/>
    </row>
    <row r="12" spans="1:3" ht="18" customHeight="1" x14ac:dyDescent="0.3">
      <c r="A12" s="26" t="s">
        <v>19</v>
      </c>
      <c r="B12" s="25" t="s">
        <v>53</v>
      </c>
      <c r="C12" s="24" t="s">
        <v>54</v>
      </c>
    </row>
    <row r="13" spans="1:3" ht="18" customHeight="1" x14ac:dyDescent="0.3">
      <c r="A13" s="47" t="s">
        <v>55</v>
      </c>
      <c r="B13" s="25" t="s">
        <v>56</v>
      </c>
      <c r="C13" s="24" t="s">
        <v>57</v>
      </c>
    </row>
    <row r="14" spans="1:3" ht="18" customHeight="1" x14ac:dyDescent="0.3">
      <c r="A14" s="47"/>
      <c r="B14" s="25" t="s">
        <v>58</v>
      </c>
      <c r="C14" s="24" t="s">
        <v>59</v>
      </c>
    </row>
    <row r="15" spans="1:3" x14ac:dyDescent="0.3">
      <c r="A15" s="47"/>
      <c r="B15" s="25" t="s">
        <v>60</v>
      </c>
      <c r="C15" s="24"/>
    </row>
    <row r="16" spans="1:3" ht="61.2" x14ac:dyDescent="0.3">
      <c r="A16" s="26" t="s">
        <v>61</v>
      </c>
      <c r="B16" s="25" t="s">
        <v>62</v>
      </c>
      <c r="C16" s="24" t="s">
        <v>34</v>
      </c>
    </row>
    <row r="17" spans="1:3" ht="28.95" customHeight="1" x14ac:dyDescent="0.3">
      <c r="A17" s="47" t="s">
        <v>29</v>
      </c>
      <c r="B17" s="25" t="s">
        <v>63</v>
      </c>
      <c r="C17" s="24" t="s">
        <v>64</v>
      </c>
    </row>
    <row r="18" spans="1:3" ht="18" customHeight="1" x14ac:dyDescent="0.3">
      <c r="A18" s="47"/>
      <c r="B18" s="25" t="s">
        <v>65</v>
      </c>
      <c r="C18" s="24" t="s">
        <v>66</v>
      </c>
    </row>
    <row r="19" spans="1:3" ht="28.5" customHeight="1" x14ac:dyDescent="0.3">
      <c r="A19" s="47"/>
      <c r="B19" s="25" t="s">
        <v>67</v>
      </c>
      <c r="C19" s="24" t="s">
        <v>68</v>
      </c>
    </row>
    <row r="20" spans="1:3" ht="28.5" customHeight="1" x14ac:dyDescent="0.3">
      <c r="A20" s="47" t="s">
        <v>69</v>
      </c>
      <c r="B20" s="25" t="s">
        <v>70</v>
      </c>
      <c r="C20" s="24" t="s">
        <v>71</v>
      </c>
    </row>
    <row r="21" spans="1:3" ht="28.5" customHeight="1" x14ac:dyDescent="0.3">
      <c r="A21" s="47"/>
      <c r="B21" s="25" t="s">
        <v>72</v>
      </c>
      <c r="C21" s="24"/>
    </row>
    <row r="22" spans="1:3" ht="30.6" x14ac:dyDescent="0.3">
      <c r="A22" s="26" t="s">
        <v>73</v>
      </c>
      <c r="B22" s="25" t="s">
        <v>74</v>
      </c>
      <c r="C22" s="24" t="s">
        <v>75</v>
      </c>
    </row>
    <row r="23" spans="1:3" ht="30.6" x14ac:dyDescent="0.3">
      <c r="A23" s="26" t="s">
        <v>20</v>
      </c>
      <c r="B23" s="25" t="s">
        <v>76</v>
      </c>
      <c r="C23" s="24" t="s">
        <v>77</v>
      </c>
    </row>
    <row r="24" spans="1:3" ht="28.5" customHeight="1" x14ac:dyDescent="0.3">
      <c r="A24" s="26" t="s">
        <v>78</v>
      </c>
      <c r="B24" s="52" t="s">
        <v>79</v>
      </c>
      <c r="C24" s="53" t="s">
        <v>95</v>
      </c>
    </row>
    <row r="25" spans="1:3" ht="28.5" customHeight="1" x14ac:dyDescent="0.3">
      <c r="A25" s="47" t="s">
        <v>33</v>
      </c>
      <c r="B25" s="25" t="s">
        <v>80</v>
      </c>
      <c r="C25" s="24" t="s">
        <v>81</v>
      </c>
    </row>
    <row r="26" spans="1:3" ht="28.5" customHeight="1" x14ac:dyDescent="0.3">
      <c r="A26" s="47"/>
      <c r="B26" s="25" t="s">
        <v>82</v>
      </c>
      <c r="C26" s="24" t="s">
        <v>81</v>
      </c>
    </row>
    <row r="27" spans="1:3" ht="28.5" customHeight="1" x14ac:dyDescent="0.3">
      <c r="A27" s="47"/>
      <c r="B27" s="25" t="s">
        <v>83</v>
      </c>
      <c r="C27" s="24" t="s">
        <v>81</v>
      </c>
    </row>
    <row r="28" spans="1:3" ht="28.5" customHeight="1" x14ac:dyDescent="0.3">
      <c r="A28" s="47"/>
      <c r="B28" s="25" t="s">
        <v>49</v>
      </c>
      <c r="C28" s="24" t="s">
        <v>84</v>
      </c>
    </row>
    <row r="29" spans="1:3" ht="28.5" customHeight="1" x14ac:dyDescent="0.3">
      <c r="A29" s="47" t="s">
        <v>21</v>
      </c>
      <c r="B29" s="25" t="s">
        <v>85</v>
      </c>
      <c r="C29" s="24" t="s">
        <v>86</v>
      </c>
    </row>
    <row r="30" spans="1:3" ht="20.399999999999999" x14ac:dyDescent="0.3">
      <c r="A30" s="47"/>
      <c r="B30" s="25" t="s">
        <v>87</v>
      </c>
      <c r="C30" s="24" t="s">
        <v>88</v>
      </c>
    </row>
    <row r="31" spans="1:3" x14ac:dyDescent="0.3">
      <c r="A31" s="26" t="s">
        <v>89</v>
      </c>
      <c r="B31" s="25"/>
      <c r="C31" s="24" t="s">
        <v>32</v>
      </c>
    </row>
    <row r="32" spans="1:3" ht="51" x14ac:dyDescent="0.3">
      <c r="A32" s="26" t="s">
        <v>90</v>
      </c>
      <c r="B32" s="25" t="s">
        <v>91</v>
      </c>
      <c r="C32" s="24" t="s">
        <v>92</v>
      </c>
    </row>
    <row r="33" spans="1:7" ht="132.6" x14ac:dyDescent="0.3">
      <c r="A33" s="27"/>
      <c r="B33" s="28" t="s">
        <v>38</v>
      </c>
      <c r="C33" s="29" t="s">
        <v>37</v>
      </c>
    </row>
    <row r="34" spans="1:7" ht="153.6" thickBot="1" x14ac:dyDescent="0.35">
      <c r="A34" s="30"/>
      <c r="B34" s="31" t="s">
        <v>36</v>
      </c>
      <c r="C34" s="32" t="s">
        <v>35</v>
      </c>
    </row>
    <row r="35" spans="1:7" ht="25.05" customHeight="1" x14ac:dyDescent="0.3">
      <c r="B35" s="48" t="s">
        <v>22</v>
      </c>
      <c r="C35" s="49"/>
    </row>
    <row r="37" spans="1:7" x14ac:dyDescent="0.3">
      <c r="A37" s="33"/>
      <c r="B37" s="34"/>
      <c r="C37" s="35"/>
      <c r="D37" s="33"/>
      <c r="E37" s="33"/>
      <c r="F37" s="33"/>
      <c r="G37" s="33"/>
    </row>
  </sheetData>
  <mergeCells count="8">
    <mergeCell ref="A29:A30"/>
    <mergeCell ref="B35:C35"/>
    <mergeCell ref="A8:A9"/>
    <mergeCell ref="A10:A11"/>
    <mergeCell ref="A13:A15"/>
    <mergeCell ref="A17:A19"/>
    <mergeCell ref="A20:A21"/>
    <mergeCell ref="A25:A28"/>
  </mergeCells>
  <pageMargins left="0.70866141732283472" right="0.70866141732283472" top="0.78740157480314965" bottom="0.78740157480314965" header="0.31496062992125984" footer="0.31496062992125984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2021-03-01T16:45:44Z</dcterms:created>
  <dcterms:modified xsi:type="dcterms:W3CDTF">2024-11-25T14:34:10Z</dcterms:modified>
</cp:coreProperties>
</file>