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G$\_Technicko-správní\_společné\OPaRS\ZADÁVAČKY\2025\Jihlava\předáno Oo TP D1A - III_03826 Rančířov průtah, III_03827 Čížov průtah, III_03828, 03829 Cerekvička průtah\Soupis prací\"/>
    </mc:Choice>
  </mc:AlternateContent>
  <bookViews>
    <workbookView xWindow="0" yWindow="0" windowWidth="0" windowHeight="0"/>
  </bookViews>
  <sheets>
    <sheet name="Rekapitulace" sheetId="16" r:id="rId1"/>
    <sheet name="0. SO 000" sheetId="3" r:id="rId2"/>
    <sheet name="I. SO 101.1" sheetId="4" r:id="rId3"/>
    <sheet name="I. SO 101.2" sheetId="5" r:id="rId4"/>
    <sheet name="II. SO 201.0" sheetId="6" r:id="rId5"/>
    <sheet name="II. SO 201.1" sheetId="7" r:id="rId6"/>
    <sheet name="III. SO 101" sheetId="8" r:id="rId7"/>
    <sheet name="IV. SO 201" sheetId="9" r:id="rId8"/>
    <sheet name="V. SO 101" sheetId="10" r:id="rId9"/>
    <sheet name="V. SO 101.1" sheetId="11" r:id="rId10"/>
    <sheet name="V. SO 102" sheetId="12" r:id="rId11"/>
    <sheet name="V. SO 102.1" sheetId="13" r:id="rId12"/>
    <sheet name="V. SO 103" sheetId="14" r:id="rId13"/>
    <sheet name="VI SO 901" sheetId="15" r:id="rId14"/>
    <sheet name="Seznam figur" sheetId="2" r:id="rId15"/>
  </sheets>
  <calcPr/>
</workbook>
</file>

<file path=xl/calcChain.xml><?xml version="1.0" encoding="utf-8"?>
<calcChain xmlns="http://schemas.openxmlformats.org/spreadsheetml/2006/main">
  <c i="16" l="1"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5" r="I3"/>
  <c r="I8"/>
  <c r="O15"/>
  <c r="I15"/>
  <c r="O12"/>
  <c r="I12"/>
  <c r="O9"/>
  <c r="I9"/>
  <c i="14" r="I3"/>
  <c r="I71"/>
  <c r="O72"/>
  <c r="I72"/>
  <c r="I50"/>
  <c r="O67"/>
  <c r="I67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13" r="I3"/>
  <c r="I41"/>
  <c r="O58"/>
  <c r="I58"/>
  <c r="O54"/>
  <c r="I54"/>
  <c r="O50"/>
  <c r="I50"/>
  <c r="O46"/>
  <c r="I46"/>
  <c r="O42"/>
  <c r="I42"/>
  <c r="I8"/>
  <c r="O37"/>
  <c r="I37"/>
  <c r="O33"/>
  <c r="I33"/>
  <c r="O29"/>
  <c r="I29"/>
  <c r="O25"/>
  <c r="I25"/>
  <c r="O21"/>
  <c r="I21"/>
  <c r="O17"/>
  <c r="I17"/>
  <c r="O13"/>
  <c r="I13"/>
  <c r="O9"/>
  <c r="I9"/>
  <c i="12" r="I3"/>
  <c r="I113"/>
  <c r="O122"/>
  <c r="I122"/>
  <c r="O118"/>
  <c r="I118"/>
  <c r="O114"/>
  <c r="I114"/>
  <c r="I99"/>
  <c r="O110"/>
  <c r="I110"/>
  <c r="O107"/>
  <c r="I107"/>
  <c r="O103"/>
  <c r="I103"/>
  <c r="O100"/>
  <c r="I100"/>
  <c r="I74"/>
  <c r="O95"/>
  <c r="I95"/>
  <c r="O91"/>
  <c r="I91"/>
  <c r="O87"/>
  <c r="I87"/>
  <c r="O83"/>
  <c r="I83"/>
  <c r="O79"/>
  <c r="I79"/>
  <c r="O75"/>
  <c r="I75"/>
  <c r="I69"/>
  <c r="O70"/>
  <c r="I70"/>
  <c r="I13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30"/>
  <c r="I30"/>
  <c r="O26"/>
  <c r="I26"/>
  <c r="O22"/>
  <c r="I22"/>
  <c r="O18"/>
  <c r="I18"/>
  <c r="O14"/>
  <c r="I14"/>
  <c r="I8"/>
  <c r="O9"/>
  <c r="I9"/>
  <c i="11" r="I3"/>
  <c r="I91"/>
  <c r="O95"/>
  <c r="I95"/>
  <c r="O92"/>
  <c r="I92"/>
  <c r="I67"/>
  <c r="O88"/>
  <c r="I88"/>
  <c r="O84"/>
  <c r="I84"/>
  <c r="O80"/>
  <c r="I80"/>
  <c r="O76"/>
  <c r="I76"/>
  <c r="O72"/>
  <c r="I72"/>
  <c r="O68"/>
  <c r="I68"/>
  <c r="I62"/>
  <c r="O63"/>
  <c r="I63"/>
  <c r="I13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10" r="I3"/>
  <c r="I140"/>
  <c r="O157"/>
  <c r="I157"/>
  <c r="O153"/>
  <c r="I153"/>
  <c r="O149"/>
  <c r="I149"/>
  <c r="O145"/>
  <c r="I145"/>
  <c r="O141"/>
  <c r="I141"/>
  <c r="I123"/>
  <c r="O137"/>
  <c r="I137"/>
  <c r="O134"/>
  <c r="I134"/>
  <c r="O130"/>
  <c r="I130"/>
  <c r="O127"/>
  <c r="I127"/>
  <c r="O124"/>
  <c r="I124"/>
  <c r="I94"/>
  <c r="O119"/>
  <c r="I119"/>
  <c r="O115"/>
  <c r="I115"/>
  <c r="O111"/>
  <c r="I111"/>
  <c r="O107"/>
  <c r="I107"/>
  <c r="O103"/>
  <c r="I103"/>
  <c r="O99"/>
  <c r="I99"/>
  <c r="O95"/>
  <c r="I95"/>
  <c r="I89"/>
  <c r="O90"/>
  <c r="I90"/>
  <c r="I13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9" r="I3"/>
  <c r="I292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I275"/>
  <c r="O288"/>
  <c r="I288"/>
  <c r="O284"/>
  <c r="I284"/>
  <c r="O280"/>
  <c r="I280"/>
  <c r="O276"/>
  <c r="I276"/>
  <c r="I250"/>
  <c r="O271"/>
  <c r="I271"/>
  <c r="O267"/>
  <c r="I267"/>
  <c r="O263"/>
  <c r="I263"/>
  <c r="O259"/>
  <c r="I259"/>
  <c r="O255"/>
  <c r="I255"/>
  <c r="O251"/>
  <c r="I251"/>
  <c r="I217"/>
  <c r="O246"/>
  <c r="I246"/>
  <c r="O242"/>
  <c r="I242"/>
  <c r="O238"/>
  <c r="I238"/>
  <c r="O234"/>
  <c r="I234"/>
  <c r="O230"/>
  <c r="I230"/>
  <c r="O226"/>
  <c r="I226"/>
  <c r="O222"/>
  <c r="I222"/>
  <c r="O218"/>
  <c r="I218"/>
  <c r="I180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I151"/>
  <c r="O176"/>
  <c r="I176"/>
  <c r="O172"/>
  <c r="I172"/>
  <c r="O168"/>
  <c r="I168"/>
  <c r="O164"/>
  <c r="I164"/>
  <c r="O160"/>
  <c r="I160"/>
  <c r="O156"/>
  <c r="I156"/>
  <c r="O152"/>
  <c r="I152"/>
  <c r="I130"/>
  <c r="O147"/>
  <c r="I147"/>
  <c r="O143"/>
  <c r="I143"/>
  <c r="O139"/>
  <c r="I139"/>
  <c r="O135"/>
  <c r="I135"/>
  <c r="O131"/>
  <c r="I131"/>
  <c r="I105"/>
  <c r="O126"/>
  <c r="I126"/>
  <c r="O122"/>
  <c r="I122"/>
  <c r="O118"/>
  <c r="I118"/>
  <c r="O114"/>
  <c r="I114"/>
  <c r="O110"/>
  <c r="I110"/>
  <c r="O106"/>
  <c r="I106"/>
  <c r="I2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6"/>
  <c r="I26"/>
  <c r="I8"/>
  <c r="O21"/>
  <c r="I21"/>
  <c r="O17"/>
  <c r="I17"/>
  <c r="O13"/>
  <c r="I13"/>
  <c r="O9"/>
  <c r="I9"/>
  <c i="8" r="I3"/>
  <c r="I141"/>
  <c r="O158"/>
  <c r="I158"/>
  <c r="O154"/>
  <c r="I154"/>
  <c r="O150"/>
  <c r="I150"/>
  <c r="O146"/>
  <c r="I146"/>
  <c r="O142"/>
  <c r="I142"/>
  <c r="I132"/>
  <c r="O137"/>
  <c r="I137"/>
  <c r="O133"/>
  <c r="I133"/>
  <c r="I91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I86"/>
  <c r="O87"/>
  <c r="I87"/>
  <c r="I17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255"/>
  <c r="O297"/>
  <c r="I297"/>
  <c r="O294"/>
  <c r="I294"/>
  <c r="O290"/>
  <c r="I290"/>
  <c r="O286"/>
  <c r="I286"/>
  <c r="O282"/>
  <c r="I282"/>
  <c r="O278"/>
  <c r="I278"/>
  <c r="O274"/>
  <c r="I274"/>
  <c r="O270"/>
  <c r="I270"/>
  <c r="O266"/>
  <c r="I266"/>
  <c r="O263"/>
  <c r="I263"/>
  <c r="O260"/>
  <c r="I260"/>
  <c r="O256"/>
  <c r="I256"/>
  <c r="I246"/>
  <c r="O251"/>
  <c r="I251"/>
  <c r="O247"/>
  <c r="I247"/>
  <c r="I221"/>
  <c r="O242"/>
  <c r="I242"/>
  <c r="O238"/>
  <c r="I238"/>
  <c r="O234"/>
  <c r="I234"/>
  <c r="O230"/>
  <c r="I230"/>
  <c r="O226"/>
  <c r="I226"/>
  <c r="O222"/>
  <c r="I222"/>
  <c r="I200"/>
  <c r="O217"/>
  <c r="I217"/>
  <c r="O213"/>
  <c r="I213"/>
  <c r="O209"/>
  <c r="I209"/>
  <c r="O205"/>
  <c r="I205"/>
  <c r="O201"/>
  <c r="I201"/>
  <c r="I171"/>
  <c r="O196"/>
  <c r="I196"/>
  <c r="O192"/>
  <c r="I192"/>
  <c r="O188"/>
  <c r="I188"/>
  <c r="O184"/>
  <c r="I184"/>
  <c r="O180"/>
  <c r="I180"/>
  <c r="O176"/>
  <c r="I176"/>
  <c r="O172"/>
  <c r="I172"/>
  <c r="I122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105"/>
  <c r="O118"/>
  <c r="I118"/>
  <c r="O114"/>
  <c r="I114"/>
  <c r="O110"/>
  <c r="I110"/>
  <c r="O106"/>
  <c r="I106"/>
  <c r="I72"/>
  <c r="O101"/>
  <c r="I101"/>
  <c r="O97"/>
  <c r="I97"/>
  <c r="O93"/>
  <c r="I93"/>
  <c r="O89"/>
  <c r="I89"/>
  <c r="O85"/>
  <c r="I85"/>
  <c r="O81"/>
  <c r="I81"/>
  <c r="O77"/>
  <c r="I77"/>
  <c r="O73"/>
  <c r="I73"/>
  <c r="I29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30"/>
  <c r="I30"/>
  <c r="I8"/>
  <c r="O25"/>
  <c r="I25"/>
  <c r="O21"/>
  <c r="I21"/>
  <c r="O17"/>
  <c r="I17"/>
  <c r="O13"/>
  <c r="I13"/>
  <c r="O9"/>
  <c r="I9"/>
  <c i="6" r="I3"/>
  <c r="I63"/>
  <c r="O75"/>
  <c r="I75"/>
  <c r="O71"/>
  <c r="I71"/>
  <c r="O68"/>
  <c r="I68"/>
  <c r="O64"/>
  <c r="I64"/>
  <c r="I21"/>
  <c r="O59"/>
  <c r="I59"/>
  <c r="O55"/>
  <c r="I55"/>
  <c r="O51"/>
  <c r="I51"/>
  <c r="O47"/>
  <c r="I47"/>
  <c r="O43"/>
  <c r="I43"/>
  <c r="O39"/>
  <c r="I39"/>
  <c r="O35"/>
  <c r="I35"/>
  <c r="O31"/>
  <c r="I31"/>
  <c r="O28"/>
  <c r="I28"/>
  <c r="O25"/>
  <c r="I25"/>
  <c r="O22"/>
  <c r="I22"/>
  <c r="I8"/>
  <c r="O17"/>
  <c r="I17"/>
  <c r="O13"/>
  <c r="I13"/>
  <c r="O9"/>
  <c r="I9"/>
  <c i="5" r="I3"/>
  <c r="I148"/>
  <c r="O168"/>
  <c r="I168"/>
  <c r="O165"/>
  <c r="I165"/>
  <c r="O161"/>
  <c r="I161"/>
  <c r="O158"/>
  <c r="I158"/>
  <c r="O155"/>
  <c r="I155"/>
  <c r="O152"/>
  <c r="I152"/>
  <c r="O149"/>
  <c r="I149"/>
  <c r="I144"/>
  <c r="O145"/>
  <c r="I145"/>
  <c r="I55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46"/>
  <c r="O51"/>
  <c r="I51"/>
  <c r="O47"/>
  <c r="I47"/>
  <c r="I13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" r="I3"/>
  <c r="I128"/>
  <c r="O129"/>
  <c r="I129"/>
  <c r="I64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5"/>
  <c r="I65"/>
  <c r="I51"/>
  <c r="O60"/>
  <c r="I60"/>
  <c r="O56"/>
  <c r="I56"/>
  <c r="O52"/>
  <c r="I52"/>
  <c r="I21"/>
  <c r="O48"/>
  <c r="I48"/>
  <c r="O45"/>
  <c r="I45"/>
  <c r="O41"/>
  <c r="I41"/>
  <c r="O37"/>
  <c r="I37"/>
  <c r="O33"/>
  <c r="I33"/>
  <c r="O29"/>
  <c r="I29"/>
  <c r="O26"/>
  <c r="I26"/>
  <c r="O22"/>
  <c r="I22"/>
  <c r="I8"/>
  <c r="O17"/>
  <c r="I17"/>
  <c r="O13"/>
  <c r="I13"/>
  <c r="O9"/>
  <c r="I9"/>
  <c i="3" r="I3"/>
  <c r="I8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<sst xmlns="http://schemas.openxmlformats.org/spreadsheetml/2006/main">
  <si>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</si>
  <si>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</si>
  <si>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</si>
  <si>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D1A - III/03826 Rančířov průtah; III/03827 Čížov průtah; III/03828, 03829 Cerekvička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</si>
  <si>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</si>
  <si>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</si>
  <si>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</si>
  <si>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</si>
  <si>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</si>
  <si>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</si>
  <si>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</si>
  <si>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0. SO 000</t>
  </si>
  <si>
    <t>VRN</t>
  </si>
  <si>
    <t>I. SO 101.1</t>
  </si>
  <si>
    <t>III/03826 Rančířov průtah (ivestror obec Rančířov)</t>
  </si>
  <si>
    <t>I. SO 101.2</t>
  </si>
  <si>
    <t>III/03826 Rančířov průtah (investror KSÚSV p.o.)</t>
  </si>
  <si>
    <t>II. SO 201.0</t>
  </si>
  <si>
    <t>Most ev.č. 03826-1 - část demolice</t>
  </si>
  <si>
    <t>II. SO 201.1</t>
  </si>
  <si>
    <t>Most ev.č. 03826-1 - část nový most</t>
  </si>
  <si>
    <t>III. SO 101</t>
  </si>
  <si>
    <t>III/03827 Čížov průtah</t>
  </si>
  <si>
    <t>IV. SO 201</t>
  </si>
  <si>
    <t>Most ev. č. 03827-1_Čížov</t>
  </si>
  <si>
    <t>V. SO 101</t>
  </si>
  <si>
    <t>III/03828 Cerekvička průtah</t>
  </si>
  <si>
    <t>V. SO 101.1</t>
  </si>
  <si>
    <t>III/03828 Cerekvička průtah úprava MK ÚK sjezdy</t>
  </si>
  <si>
    <t>V. SO 102</t>
  </si>
  <si>
    <t>III/03829 Cerekvička průtah</t>
  </si>
  <si>
    <t>V. SO 102.1</t>
  </si>
  <si>
    <t>III/03829 Cerekvička průtah úprava MK ÚK sjezdy</t>
  </si>
  <si>
    <t>V. SO 103</t>
  </si>
  <si>
    <t>Cerekvička průtah MK mezi III/03828 a III/03829</t>
  </si>
  <si>
    <t>VI SO 901</t>
  </si>
  <si>
    <t>DIO</t>
  </si>
  <si>
    <t>Soupis prací objektu</t>
  </si>
  <si>
    <t>S</t>
  </si>
  <si>
    <t>Stavba:</t>
  </si>
  <si>
    <t>2025 Ji D1A</t>
  </si>
  <si>
    <t>III/03826 Rančířov průtah; III/03827 Čížov průtah; III/03828, 03829 Cerekvička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</si>
  <si>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</si>
  <si>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</si>
  <si>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</si>
  <si>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</si>
  <si>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</si>
  <si>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</si>
  <si>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</si>
  <si>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</si>
  <si>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</si>
  <si>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</si>
  <si>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</si>
  <si>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</si>
  <si>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</si>
  <si>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</si>
  <si>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</si>
  <si>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</si>
  <si>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</si>
  <si>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</si>
  <si>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</si>
  <si>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</si>
  <si>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</si>
  <si>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</si>
  <si>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Dle požadavků vyplývající z prováděných prací a požadavků TDS a objednatele_x000d_
Zkoušky prováděné nad rámec zkoušek vycházejících z ČSN, TKP, TP v prámci prováděných prací_x000d_
Včetně zkoušek modulu přetvárnosti na pláni a štěrkových vrstvách vše dle platných ČSN, ČSN EN, TKP, TP - normy, předpisy, posmínky v souladu s odkazy v PD, SOD, OP_x000d_
Čerpání se souhlasem TDS a zástupce objednatele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</si>
  <si>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</si>
  <si>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</si>
  <si>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</si>
  <si>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</si>
  <si>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Zajištění vytyčení, sondy a přídadné další práce spojené s ochrno inž. sítí na stavbě v návaznosti na požadavky jednotlivých správců sítí na základě jejich vyjádření.</t>
  </si>
  <si>
    <t>Položka zahrnuje:
- veškeré náklady spojené s ochranou inženýrských sítí
Položka nezahrnuje:
- x</t>
  </si>
  <si>
    <t>02911</t>
  </si>
  <si>
    <t>OSTATNÍ POŽADAVKY - GEODETICKÉ ZAMĚŘENÍ</t>
  </si>
  <si>
    <t>Geodetické zaměření prováděných prací._x000d_
Zaměření a vytyčení stavby před započetím prací, v průběhu prací vč. tlouštěk vrstev a kubatur dle jednotlivých vrstev a prací prováděných na stavbě._x000d_
Zaměření skutečného provedení stavby vč. zpracování DTM</t>
  </si>
  <si>
    <t>Položka zahrnuje:
- veškeré náklady spojené s objednatelem požadovanými pracemi
Položka nezahrnuje:
- x</t>
  </si>
  <si>
    <t>02920</t>
  </si>
  <si>
    <t>OSTATNÍ POŽADAVKY - OCHRANA ŽIVOTNÍHO PROSTŘEDÍ</t>
  </si>
  <si>
    <t>Ochrana stávající zeleně dle vyjádření OŽP a jeho požadavku (bednění stromů, ošetření kořenů, provádění výkopů, atd.)_x000d_
Čerpáno se souhlasem TDS</t>
  </si>
  <si>
    <t>02940</t>
  </si>
  <si>
    <t>OSTATNÍ POŽADAVKY - VYPRACOVÁNÍ DOKUMENTACE</t>
  </si>
  <si>
    <t>závěrečná zpráva zhotolitele. Dokomenty k předání dokončené stavby. Dle požadavku objednatele a jednotlivých etap stavby._x000d_
Pro každý průtah a most zvlášť.</t>
  </si>
  <si>
    <t>1</t>
  </si>
  <si>
    <t>aktualizace havarijního a podovňového plánu včetně schválení plánů příslušnými orgány</t>
  </si>
  <si>
    <t>029412</t>
  </si>
  <si>
    <t>OSTATNÍ POŽADAVKY - VYPRACOVÁNÍ MOSTNÍHO LISTU</t>
  </si>
  <si>
    <t>Pro most ev. č. 03826-1 a 03827-1_x000d_
1 paré pro každý most vč. zápisu do BMS</t>
  </si>
  <si>
    <t>02943</t>
  </si>
  <si>
    <t>OSTATNÍ POŽADAVKY - VYPRACOVÁNÍ RDS</t>
  </si>
  <si>
    <t>pro každý most zvlášť vč. VTD_x000d_
3x paré + 2x v el. podobě_x000d_
most ev. č. 03826-1 _x000d_
most ev. č. 03827-1</t>
  </si>
  <si>
    <t>02944</t>
  </si>
  <si>
    <t>OSTAT POŽADAVKY - DOKUMENTACE SKUTEČ PROVEDENÍ V DIGIT FORMĚ</t>
  </si>
  <si>
    <t>Každá dokumentace pro jednotlivé průtahy bude zpracována zvlášť, taktéž pro každý most._x000d_
2x v listiné podobě a 2x v digitální podobě na Flash_x000d_
Skutečné množství tisků bude před předáním upřesněno s investorem</t>
  </si>
  <si>
    <t>02945</t>
  </si>
  <si>
    <t>OSTAT POŽADAVKY - GEOMETRICKÝ PLÁN</t>
  </si>
  <si>
    <t xml:space="preserve">GP pro silnice III/03828 a III/03929: oddělení silnic pro předání obci_x000d_
GP pro most ev. č. 03826-1: 10 ks paré_x000d_
GP pro most ev. č. 03827-1: 10ks paré_x000d_
Před zaměřením a zpracováním GP bude se zástupcem správce silnice vymezena hranice zaměřovanéího silničního tělesa. Před vkladem GP na příslušný KÚ k odsouhlasení bude návrh posouzen zástupci KSÚSV a KV. Návrh bude předložen ve formátu PDF._x000d_
GP odsouhlasený příslušným KÚ bude odevzdán v listiné podobě v pošlu dle SOD  a zároven v digitální podobě.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</si>
  <si>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</si>
  <si>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</si>
  <si>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</si>
  <si>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Provedení pasportu okolních nemovitostí před a po dokončení stavby._x000d_
Fotodokomentace provádění stavby (zejména zásypy, krizová místa, napojení inž. sítí a všechny důležité milníky stavby jakožto i dokumentaci provádění stavby)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</si>
  <si>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</si>
  <si>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02953</t>
  </si>
  <si>
    <t>OSTATNÍ POŽADAVKY - HLAVNÍ MOSTNÍ PROHLÍDKA</t>
  </si>
  <si>
    <t>pro každý most zvlášť _x000d_
03826-1_x000d_
03827-1_x000d_
1x paré, včetně zápisu do BMS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</si>
  <si>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</si>
  <si>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</si>
  <si>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</si>
  <si>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kontrola stavu kotevních desek předpětí po odstranění přechodové oblasti mostu odborným dozorem_x000d_
Z kontroly bude proveden písemný zápis (protokol), který bude předán investorovi</t>
  </si>
  <si>
    <t>02991</t>
  </si>
  <si>
    <t>OSTATNÍ POŽADAVKY - INFORMAČNÍ TABULE</t>
  </si>
  <si>
    <t>KUS</t>
  </si>
  <si>
    <t>Publicita stavby. Rozměry tabule 2,5*1,75m dle manuálu Kraje Vysočina Stavíme pro Vás, po schválení objednatelem.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</si>
  <si>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</si>
  <si>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</si>
  <si>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</si>
  <si>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Zahrnuje zejména náklady na: _x000d_
oplocení staveniště, zabezpečení stavby, nájmy dočasných záborů, úpravy ploch. Provizorní/dočasné přípojky v případě potřeby, sociální zařízení pro zaměstnance, zázemí pro TDS/TDI.</t>
  </si>
  <si>
    <t>Položka zahrnuje:
 objednatelem povolené náklady na pořízení (event. pronájem), provozování, udržování a likvidaci zhotovitelova zařízení
Položka nezahrnuje:
- x</t>
  </si>
  <si>
    <t>014102</t>
  </si>
  <si>
    <t>POPLATKY ZA SKLÁDKU</t>
  </si>
  <si>
    <t>T</t>
  </si>
  <si>
    <t>Poplatek za skládku položky 12373. Objemová hmotnost 2t/m3. Zemina.</t>
  </si>
  <si>
    <t>VV</t>
  </si>
  <si>
    <t>[!13]*[!11]*2,0 = 331,584 [A]</t>
  </si>
  <si>
    <t>Položka zahrnuje:
- veškeré poplatky provozovateli skládky související s uložením odpadu na skládce.
Položka nezahrnuje:
- x</t>
  </si>
  <si>
    <t>a</t>
  </si>
  <si>
    <t>Poplatek za skládku položky 12373a. Objemová hmotnost 2t/m3. Zemina.</t>
  </si>
  <si>
    <t>[!13]*[!12]*2,0 = 89,736 [A]</t>
  </si>
  <si>
    <t>b</t>
  </si>
  <si>
    <t>Poplatek za skládku položky 12373b. Objemová hmotnost 2t/m3. Zemina.</t>
  </si>
  <si>
    <t>[!15]*[!14]*2,0 = 60,016 [A]</t>
  </si>
  <si>
    <t>Zemní práce</t>
  </si>
  <si>
    <t>11352</t>
  </si>
  <si>
    <t>ODSTRANĚNÍ CHODNÍKOVÝCH A SILNIČNÍCH OBRUBNÍKŮ BETONOVÝCH</t>
  </si>
  <si>
    <t>M</t>
  </si>
  <si>
    <t>BOURÁNÍ - BETONOVÉ OBRUBNÍKY
- odstranění betonových obrubníků včetně lože 
- likvidace - s ohledem na malé množství - včetně poplatku za skládku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</si>
  <si>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</si>
  <si>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11354</t>
  </si>
  <si>
    <t>ODSTRANĚNÍ OBRUB Z KRAJNÍKŮ</t>
  </si>
  <si>
    <t>BOURÁNÍ - BETONOVÁ PŘÍDLAŽBA
- odstranění betonové přídlažby včetně lože
- likvidace - s ohledem na malé množství - včetně poplatku za skládku</t>
  </si>
  <si>
    <t>12110</t>
  </si>
  <si>
    <t>SEJMUTÍ ORNICE NEBO LESNÍ PŮDY</t>
  </si>
  <si>
    <t>M3</t>
  </si>
  <si>
    <t>odhumusování 100 mm, uložení na dočasnou deponii</t>
  </si>
  <si>
    <t>0,1*601,67 = 60,167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</si>
  <si>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</si>
  <si>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</si>
  <si>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</si>
  <si>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Odkop pro výměnu podloží vozovky v místech sanace na parapláň hl. 300-400 mm. Položka bude čerpána dle pokynů TDI. Poplatek za skládku viz pol. 014102.</t>
  </si>
  <si>
    <t>[!13]*[!11] = 165,792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</si>
  <si>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</si>
  <si>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Odkop pro výměnu podloží vozovky v místech sanace na parapláň hl. 300-400 mm. Položka bude čerpána dle pokynů TDI. Poplatek za skládku viz pol. 014102a.</t>
  </si>
  <si>
    <t>[!13]*[!12] = 44,868 [A]</t>
  </si>
  <si>
    <t>Odkop pro výměnu podloží vozovky v místech sanace na parapláň hl. 300-400 mm. Položka bude čerpána dle pokynů TDI. Poplatek za skládku viz pol. 014102b.</t>
  </si>
  <si>
    <t>[!15]*[!14] = 30,008 [A]</t>
  </si>
  <si>
    <t>c</t>
  </si>
  <si>
    <t>zemní práce na úroveň zemní pláně komunikace - využití pro doplnění násypu SO 102</t>
  </si>
  <si>
    <t>171101</t>
  </si>
  <si>
    <t>ULOŽENÍ SYPANINY DO NÁSYPŮ SE ZHUTNĚNÍM DO 95% PS</t>
  </si>
  <si>
    <t>Uložení výkopku z pol. 12373c do násypu SO 102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</si>
  <si>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</si>
  <si>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</t>
  </si>
  <si>
    <t>Základy</t>
  </si>
  <si>
    <t>21450</t>
  </si>
  <si>
    <t>SANAČNÍ VRSTVY Z KAMENIVA</t>
  </si>
  <si>
    <t>Vhodný materiál dle ČSN 73 6133 v tl. 300-400 mm. Položka bude čerpána dle pokynů TDI. Výměna podloží vozovky - upřesněna hutnícím pokusem.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</si>
  <si>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</si>
  <si>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</si>
  <si>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</si>
  <si>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56330</t>
  </si>
  <si>
    <t>VOZOVKOVÉ VRSTVY ZE ŠTĚRKODRTI</t>
  </si>
  <si>
    <t>chybějící matetriál do RS-CA (pol. 567504) - nakoupená štěrkodrť ŠDA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</si>
  <si>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</si>
  <si>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</si>
  <si>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</si>
  <si>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M2</t>
  </si>
  <si>
    <t>štěrkodrť; ŠDA; 200 mm</t>
  </si>
  <si>
    <t>[!12] = 112,170 [A]</t>
  </si>
  <si>
    <t>[!14] = 75,020 [A]</t>
  </si>
  <si>
    <t>56335</t>
  </si>
  <si>
    <t>VOZOVKOVÉ VRSTVY ZE ŠTĚRKODRTI TL. DO 250MM</t>
  </si>
  <si>
    <t>štěrkodrť; ŠDA; min. 200 mm</t>
  </si>
  <si>
    <t>[!11] = 414,480 [A]</t>
  </si>
  <si>
    <t>567544</t>
  </si>
  <si>
    <t>VRST PRO OBNOVU A OPR RECYK ZA STUD CEM A ASF EM TL DO 200MM</t>
  </si>
  <si>
    <t xml:space="preserve">recyklovaná vrstva (cement, asfaltová emulze); RS CA; 200 mm
  (recyklace se v místech rozšíření vozovky provede současně s recyklací stáv. vozovky,
   pro recyklovanou vrstvu se v množství 15 m3 přednostně využije penetrační makadam
   získaný ze stáv. konstrukce vozovky - SO 101 + SO 102, chybějící matetriál se
   v množství cca 60 m3 doplní nakoupenou štěrkodrtí ŠDA)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</si>
  <si>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</si>
  <si>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572123</t>
  </si>
  <si>
    <t>INFILTRAČNÍ POSTŘIK Z EMULZE DO 1,0KG/M2</t>
  </si>
  <si>
    <t>postřik infiltrační - kat. asf. emulze; PI-C; 0,60 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</si>
  <si>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</si>
  <si>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</si>
  <si>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</si>
  <si>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postřik spojovací - kat. asf. emulze; PS-C; 0,35 kg/m2</t>
  </si>
  <si>
    <t>574A44</t>
  </si>
  <si>
    <t>ASFALTOVÝ BETON PRO OBRUSNÉ VRSTVY ACO 11+ TL. 50MM</t>
  </si>
  <si>
    <t>asfaltový beton pro obrusné vrstvy; ACO 11; 50 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</si>
  <si>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</si>
  <si>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</si>
  <si>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</si>
  <si>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asfaltový beton pro ložní vrstvy; ACL 16+; 50 mm</t>
  </si>
  <si>
    <t>57621</t>
  </si>
  <si>
    <t>POSYP KAMENIVEM DRCENÝM 5KG/M2</t>
  </si>
  <si>
    <t>Posyp a zadrcení kameniva do infiltračního postřiku.</t>
  </si>
  <si>
    <t>[!11]+[!14] = 489,500 [A]</t>
  </si>
  <si>
    <t>Položka zahrnuje:
- dodání kameniva předepsané kvality a zrnitosti
- posyp předepsaným množstvím
Položka nezahrnuje:
- x</t>
  </si>
  <si>
    <t>8</t>
  </si>
  <si>
    <t>Potrubí</t>
  </si>
  <si>
    <t>87627</t>
  </si>
  <si>
    <t>CHRÁNIČKY Z TRUB PLASTOVÝCH DN DO 100MM</t>
  </si>
  <si>
    <t>založení chráničky (PE 90 potrubí pro vodovod, konce zavařené, délka průměrně 8,50 m, konkrétní přesné délky jednoltivý chrániček budou určeny v při realizaci)</t>
  </si>
  <si>
    <t>10*8,5 = 85,000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</si>
  <si>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</si>
  <si>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Poplatek za skládku položky 12273. Objemová hmotnost 2t/m3. Zemina, štěrk.</t>
  </si>
  <si>
    <t>[!7]*0,25*2,0 = 7,250 [A]</t>
  </si>
  <si>
    <t>11313</t>
  </si>
  <si>
    <t>ODSTRANĚNÍ KRYTU ZPEVNĚNÝCH PLOCH S ASFALTOVÝM POJIVEM</t>
  </si>
  <si>
    <t>NAPOJENÍ MÍSTNÍCH KOMUNIKACÍ - ASFALTOVÝ KRYT - odstranění stávajícího asflatového krytu (tl. cca 50 mm), likvidace v režii zhotovitele</t>
  </si>
  <si>
    <t>[!5]*0,05 = 6,760 [A]</t>
  </si>
  <si>
    <t>SJEZDY STÁVAJÍCÍ - ASFALTOVÝ KRYT odstranění stávajícího asflatového krytu (tl. cca 50 mm), likvidace v režii zhotovitele</t>
  </si>
  <si>
    <t>[!6]*0,05 = 1,915 [A]</t>
  </si>
  <si>
    <t xml:space="preserve">BOURÁNÍ - STÁVAJÍCÍ  VOZOVKA S KRYTEM Z PENETRAČNÍHO MAKADAMU
- odstranění krytové vrstvy z penetračního makadamu (tl. 200 mm) - využití pro výškovou úpravu - zvýšení nivelety nebo do rozšíření vozovky silnice</t>
  </si>
  <si>
    <t>[!2]*0,200 = 11,906 [A]</t>
  </si>
  <si>
    <t>11332</t>
  </si>
  <si>
    <t>ODSTRANĚNÍ PODKLADŮ ZPEVNĚNÝCH PLOCH Z KAMENIVA NESTMELENÉHO</t>
  </si>
  <si>
    <t xml:space="preserve">BOURÁNÍ - STÁVAJÍCÍ  VOZOVKA S KRYTEM Z PENETRAČNÍHO MAKADAMU
- odstranění podkladní vrstvy z nestmeleného kameniva (tl. 150 mm) - využití pro výměnu podloží vozovky nebo pro doplnění násypu SO 102</t>
  </si>
  <si>
    <t>[!2]*0,150 = 8,930 [A]</t>
  </si>
  <si>
    <t>12273</t>
  </si>
  <si>
    <t>ODKOPÁVKY A PROKOPÁVKY OBECNÉ TŘ. I</t>
  </si>
  <si>
    <t>SJEZDY STÁVAJÍCÍ - NESTMELENÝ KRYT - odstranění stávajícího zpevnění / zeminy (tl. 250 mm)</t>
  </si>
  <si>
    <t>[!7]*0,25 = 3,625 [A]</t>
  </si>
  <si>
    <t>18214</t>
  </si>
  <si>
    <t>ÚPRAVA POVRCHŮ SROVNÁNÍM ÚZEMÍ V TL DO 0,25M</t>
  </si>
  <si>
    <t>ÚPRAVY ZA NEZPEVNĚNOU KRAJNICÍ - SROVNÁNÍ TERÉNU, ZATRAVNĚNÍ
- v šířce 0,50 m ruční urovnání terénu, dle potřeby doplnění zeminy (ohumusování), zatravnění</t>
  </si>
  <si>
    <t>0,5*536,2 = 268,100 [A]</t>
  </si>
  <si>
    <t xml:space="preserve">Položka zahrnuje:
-  úpravu pláně včetně vyrovnání výškových rozdílů
Položka nezahrnuje:
- x</t>
  </si>
  <si>
    <t>18231</t>
  </si>
  <si>
    <t>ROZPROSTŘENÍ ORNICE V ROVINĚ V TL DO 0,10M</t>
  </si>
  <si>
    <t>VEGETAČNÍ ÚPRAVY - ZATRAVNĚNÍ
- zatravnění - úprava ploch zasažených stavbou (ohumusování tl. 100 mm, zatravnění)</t>
  </si>
  <si>
    <t>32,2 = 32,200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</si>
  <si>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</si>
  <si>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</si>
  <si>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</si>
  <si>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VEGETAČNÍ ÚPRAVY - ZATRAVNĚNÍ + ÚPRAVY ZA NEZPEVNĚNOU KRAJNICÍ - SROVNÁNÍ TERÉNU, ZATRAVNĚNÍ</t>
  </si>
  <si>
    <t>32,2+268,1 = 300,300 [A]</t>
  </si>
  <si>
    <t>Položka zahrnuje:
- dodání předepsané travní směsi, její výsev na ornici, zalévání, první pokosení, to vše bez ohledu na sklon terénu
Položka nezahrnuje:
- x</t>
  </si>
  <si>
    <t>4</t>
  </si>
  <si>
    <t>Vodorovné konstrukce</t>
  </si>
  <si>
    <t>451313</t>
  </si>
  <si>
    <t>PODKLADNÍ A VÝPLŇOVÉ VRSTVY Z PROSTÉHO BETONU C16/20</t>
  </si>
  <si>
    <t>Podkladní beton C16/20 XF1 tl. 0,15 m pod lomový kámen.</t>
  </si>
  <si>
    <t>2,5*0,15 = 0,375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</si>
  <si>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</si>
  <si>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</si>
  <si>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</si>
  <si>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Odláždění vyústění UV lomovým kamenem tl. 0,2 m do betonu viz pol. 451313.</t>
  </si>
  <si>
    <t>2,5*0,2 = 0,500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</si>
  <si>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</si>
  <si>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ŠD pod obrubami tl. 0,25 m.</t>
  </si>
  <si>
    <t>0,25*0,2*56 = 2,800 [A]</t>
  </si>
  <si>
    <t>SJEZDY STÁVAJÍCÍ - NESTMELENÝ KRYT - zpevnění zhutněnou štěrkodrtí (tl. 250 mm)</t>
  </si>
  <si>
    <t>[!7] = 14,500 [A]</t>
  </si>
  <si>
    <t xml:space="preserve">recyklovaná vrstva (cement, asfaltová emulze); RS CA; 200 mm
  (recyklovaná vrstva se provede ve dvou etapách - viz ČSN 73 6147, čl. 6.2.2,
   součástí technologie recyklace je výšková úprava - zvýšení nivelety v km 0,025 - 0,080,
   pro zvýšení nivelety se v množství 40 m3 využije penetrační makadam získaný ze stáv.
   konstrukce vozovky - SO 101 + SO 102)</t>
  </si>
  <si>
    <t>[!1] = 2437,710 [A]</t>
  </si>
  <si>
    <t>56932</t>
  </si>
  <si>
    <t>ZPEVNĚNÍ KRAJNIC ZE ŠTĚRKODRTI TL. DO 100MM</t>
  </si>
  <si>
    <t>zhutněná štěrkodrť, šířka 0,25 m, tl. min. 100 mm</t>
  </si>
  <si>
    <t>0,25*87,55 = 21,888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</si>
  <si>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</si>
  <si>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zhutněná štěrkodrť, šířka 0,50 m, tl. min. 100 mm</t>
  </si>
  <si>
    <t>0,5*448,65 = 224,325 [A]</t>
  </si>
  <si>
    <t>[!3] = 555,280 [A]</t>
  </si>
  <si>
    <t>NAPOJENÍ MÍSTNÍCH KOMUNIKACÍ - ASFALTOVÝ KRYT - postřik spojovací - kat. asf. emulze; PS-C; 0,35 kg/m2</t>
  </si>
  <si>
    <t>[!5] = 135,200 [A]</t>
  </si>
  <si>
    <t>SJEZDY STÁVAJÍCÍ - ASFALTOVÝ KRYT - postřik spojovací - kat. asf. emulze; PS-C; 0,35 kg/m2</t>
  </si>
  <si>
    <t>[!6] = 38,300 [A]</t>
  </si>
  <si>
    <t>572223</t>
  </si>
  <si>
    <t>SPOJOVACÍ POSTŘIK Z EMULZE DO 1,0KG/M2</t>
  </si>
  <si>
    <t>postřik spojovací - kat. asf. emulze; PS-C; 0,60 kg/m2</t>
  </si>
  <si>
    <t>NAPOJENÍ MÍSTNÍCH KOMUNIKACÍ - ASFALTOVÝ KRYT - obrusná vrstva ACO 11 (tl. 50 mm)</t>
  </si>
  <si>
    <t>SJEZDY STÁVAJÍCÍ - ASFALTOVÝ KRYT - obrusná vrstva ACO 11 (tl. 50 mm)</t>
  </si>
  <si>
    <t>574C06</t>
  </si>
  <si>
    <t>ASFALTOVÝ BETON PRO LOŽNÍ VRSTVY ACL 16+, 16S</t>
  </si>
  <si>
    <t>NAPOJENÍ MÍSTNÍCH KOMUNIKACÍ - ASFALTOVÝ KRYT
- dle potřeby výšková úprava (vyrovnávka asf. směsí) - asfaltový beton pro ložní vrstvy; ACL 16+</t>
  </si>
  <si>
    <t>předpoklad 30% 0,3*[!5]*0,05 = 2,028 [A]</t>
  </si>
  <si>
    <t>SJEZDY STÁVAJÍCÍ - ASFALTOVÝ KRYT
dle potřeby výšková úprava (vyrovnávka asf. směsí) - asfaltový beton pro ložní vrstvy; ACL 16+</t>
  </si>
  <si>
    <t>předpoklad 30% 0,3*[!6]*0,05 = 0,575 [A]</t>
  </si>
  <si>
    <t>574E06</t>
  </si>
  <si>
    <t>ASFALTOVÝ BETON PRO PODKLADNÍ VRSTVY ACP 16+, 16S</t>
  </si>
  <si>
    <t xml:space="preserve">stávající vozovka - před celoplošnou pokládkou nových krytových vrstev se provedou
   lokální vysprávky, případně vyrovnávky (asfaltová směs ACP 16+, rozsah 30 % plochy,
   průměrná tloušťka vrstvy 50 mm)</t>
  </si>
  <si>
    <t>[!4]*[!3]*0,05 = 8,329 [A]</t>
  </si>
  <si>
    <t>587205</t>
  </si>
  <si>
    <t>PŘEDLÁŽDĚNÍ KRYTU Z BETONOVÝCH DLAŽDIC</t>
  </si>
  <si>
    <t>SJEZDY STÁVAJÍCÍ - KRYT Z DLAŽBY
- odstranění stávající zámkové dlažby (tl. 80 mm) včetně lože dlažby / podkladu (tl. 40 mm), dlažba se očistí a uschová pro zpětné použití, lože dlažby - likvidace
- výšková úprava podkladu, zhutnění
- lože dlažby (drcené kamenivo fr. 4/8 tl. 40 mm), původní zámková dlažba (tl. 80 mm)</t>
  </si>
  <si>
    <t>[!8] = 37,300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</si>
  <si>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</si>
  <si>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89712</t>
  </si>
  <si>
    <t>VPUSŤ KANALIZAČNÍ ULIČNÍ KOMPLETNÍ Z BETONOVÝCH DÍLCŮ</t>
  </si>
  <si>
    <t>- nová uliční vpusť (celá sestava včetně mříže, únosnost min. D400), kompletní provedení včetně přípojky 8,00 m.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</si>
  <si>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</si>
  <si>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</si>
  <si>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</si>
  <si>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914121</t>
  </si>
  <si>
    <t>DOPRAVNÍ ZNAČKY ZÁKLADNÍ VELIKOSTI OCELOVÉ FÓLIE TŘ 1 - DODÁVKA A MONTÁŽ</t>
  </si>
  <si>
    <t xml:space="preserve">SVISLÉ DOPRAVNÍ ZNAČENÍ - NOVÉ
- 3x   P 2 + E 2b   HLAVNÍ POZEMNÍ KOMUNIKACE + TVAR KŘIŽOVATKY
- 1x   A 6b   ZÚŽENÁ VOZOVKA</t>
  </si>
  <si>
    <t>Položka zahrnuje:
- dodávku a montáž značek v požadovaném provedení
Položka nezahrnuje:
- x</t>
  </si>
  <si>
    <t>914122</t>
  </si>
  <si>
    <t>DOPRAVNÍ ZNAČKY ZÁKLADNÍ VELIKOSTI OCELOVÉ FÓLIE TŘ 1 - MONTÁŽ S PŘEMÍSTĚNÍM</t>
  </si>
  <si>
    <t>Přeložení značek mimo profil komunikace 1x A12, 1x P2 + 1x E2b.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</si>
  <si>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</si>
  <si>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</si>
  <si>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FÓLIE TŘ 1 - DEMONTÁŽ</t>
  </si>
  <si>
    <t>Demontáž stávajícího svislého dopravního značení - 2x A6b, 4x IP 2. Likvidace v režii zhotovitele.
Demontáž stávajícího svislého dopravního značení - 1x A12, 1x P2 + 1x E2b. Přeložení značek mimo profil komunikace. Zpětná montáž mimo profil komunikace viz pol. 914122.</t>
  </si>
  <si>
    <t>Položka zahrnuje:
- odstranění, demontáž a odklizení materiálu s odvozem na předepsané místo
Položka nezahrnuje:
- x</t>
  </si>
  <si>
    <t>914911</t>
  </si>
  <si>
    <t>SLOUPKY A STOJKY DOPRAVNÍCH ZNAČEK Z OCEL TRUBEK SE ZABETONOVÁNÍM - DODÁVKA A MONTÁŽ</t>
  </si>
  <si>
    <t xml:space="preserve">nové sloupky včetně betonové patky ke značkám
- 3x   P 2 + E 2b   HLAVNÍ POZEMNÍ KOMUNIKACE + TVAR KŘIŽOVATKY
- 1x   A 6b   ZÚŽENÁ VOZOVKA</t>
  </si>
  <si>
    <t>Položka zahrnuje:
- sloupky
- upevňovací zařízení
- osazení (betonová patka, zemní práce)
Položka nezahrnuje:
- x</t>
  </si>
  <si>
    <t>917224</t>
  </si>
  <si>
    <t>SILNIČNÍ A CHODNÍKOVÉ OBRUBY Z BETONOVÝCH OBRUBNÍKŮ ŠÍŘ 150MM</t>
  </si>
  <si>
    <t>OBRUBNÍKY
- silniční obrubník (š. 150 mm, v. 250 mm, dl. 1000 mm)
- nájezdový obrubník (š. 150 mm, v. 150 mm, dl. 1000 mm)
- přechodový obrubník pravý (š. 150 mm, v. 150-250 mm, dl. 1000 mm)
- přechodový obrubník levý (š. 150 mm, v. 150-250 mm, dl. 1000 mm)
- betonové lože C16/20 XF1, tl. min. 100 mm</t>
  </si>
  <si>
    <t>46+8,5+1+1 = 56,500 [A]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</si>
  <si>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</si>
  <si>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</si>
  <si>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</si>
  <si>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ŘEZÁNÍ ASF. KRYTU
- proříznutí stáv. asf. krytu do hl. 100 mm</t>
  </si>
  <si>
    <t>Položka zahrnuje:
- řezání vozovkové vrstvy v předepsané tloušťce
- spotřeba vody
Položka nezahrnuje:
- x</t>
  </si>
  <si>
    <t>931311</t>
  </si>
  <si>
    <t>TĚSNĚNÍ DILATAČ SPAR ASF ZÁLIVKOU PRŮŘ DO 100MM2</t>
  </si>
  <si>
    <t>UTĚSNĚNÍ PRACOVNÍ SPÁRY
- proříznutí, včištění, utěsnění asf. zálivkou</t>
  </si>
  <si>
    <t>Položka zahrnuje:
- dodávku a osazení předepsaného materiálu
- očištění ploch spáry před úpravou
- očištění okolí spáry po úpravě
Položka nezahrnuje:
- těsnící profil</t>
  </si>
  <si>
    <t>014132</t>
  </si>
  <si>
    <t>POPLATKY ZA SKLÁDKU TYP S-NO (NEBEZPEČNÝ ODPAD)</t>
  </si>
  <si>
    <t>mostní izolace 
2,2t/m3, čerpání dle skutečného stavu, pouze se souhlasem objednatele
živičné vrstvy vozovky - 25+30mm</t>
  </si>
  <si>
    <t>živičná vrstva hydroizolace tl. 30 mm 10,20*8,94*0,03*2,2 = 6,018 [A]_x000d_
 živičné vrstvy vozovky tl. 25 mm 7,5*21*0,025*2,2 = 8,663 [B]_x000d_
 Mezisoučet 14.681000 = 14,681 [C]</t>
  </si>
  <si>
    <t>zahrnuje veškeré poplatky provozovateli skládky související s uložením odpadu na skládce.</t>
  </si>
  <si>
    <t>015111</t>
  </si>
  <si>
    <t xml:space="preserve">POPLATKY ZA LIKVIDACI ODPADŮ NEKONTAMINOVANÝCH - 17 05 04  VYTĚŽENÉ ZEMINY A HORNINY -  I. TŘÍDA TĚŽITELNOSTI</t>
  </si>
  <si>
    <t>zemina, štěrkodrť, kámen</t>
  </si>
  <si>
    <t>zemina (11,3+99,283)*1,8 = 199,049 [A]_x000d_
 kámen 8,306*2,5 = 20,765 [B]_x000d_
 Mezisoučet 219.814000 = 219,814 [C]_x000d_
 Celkové množství 219.814000 = 219,814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</si>
  <si>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</si>
  <si>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</si>
  <si>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</si>
  <si>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 2,5t/m3
beton 2,3t/m3</t>
  </si>
  <si>
    <t>železobeton 9,021*2,5 = 22,553 [A]_x000d_
 beton 8,722*1,3 = 11,339 [B]</t>
  </si>
  <si>
    <t>11120</t>
  </si>
  <si>
    <t>ODSTRANĚNÍ KŘOVIN</t>
  </si>
  <si>
    <t>odstranění náletových křovin na vtoku propustku
odstranění nízkých stromků na zahradě manželů Džambikových</t>
  </si>
  <si>
    <t>Položka zahrnuje:
- odstranění křovin a stromů do průměru 100 mm
- dopravu dřevin bez ohledu na vzdálenost
- spálení na hromadách nebo štěpkování
Položka nezahrnuje:
- x</t>
  </si>
  <si>
    <t>112211</t>
  </si>
  <si>
    <t>ODSTRANĚNÍ PAŘEZŮ D DO 0,5M, ODVOZ DO 1KM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</si>
  <si>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</si>
  <si>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11223</t>
  </si>
  <si>
    <t>ODSTRANĚNÍ PAŘEZŮ D PŘES 0,9M</t>
  </si>
  <si>
    <t xml:space="preserve">odstranění pařezu  na  levém  násypu  pozemní  komunikace - Bříza bělokorá s obvodem kmene přes 80 cm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</si>
  <si>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</si>
  <si>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113297</t>
  </si>
  <si>
    <t>ODSTRANĚNÍ ZPEVNĚNÝCH PLOCH, PŘÍKOPŮ A RIGOLŮ Z LOMOVÉHO KAMENE, ODVOZ DO 16KM</t>
  </si>
  <si>
    <t>dlažba pod mostem 1,25*(11,00+11,15)*0,3 = 8,306 [A]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</si>
  <si>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</si>
  <si>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113327</t>
  </si>
  <si>
    <t>ODSTRANĚNÍ PODKLADŮ ZPEVNĚNÝCH PLOCH Z KAMENIVA NESTMEL, ODVOZ DO 16KM</t>
  </si>
  <si>
    <t>výkop vozovkových vrstev předpolích (37,97+37,36)*0,15 = 11,300 [A]_x000d_
 Celkové množství 11.300000 = 11,300 [B]</t>
  </si>
  <si>
    <t>113332</t>
  </si>
  <si>
    <t>ODSTRAN PODKL ZPEVNĚNÝCH PLOCH S ASFALT POJIVEM, ODVOZ DO 2KM</t>
  </si>
  <si>
    <t>Prolévaný makadam
v rámci stavby "Rančířov oprava silnice III/03826" zapracovat do recyklované vrstvy na stavbě</t>
  </si>
  <si>
    <t>Prolévaný makadam 21*7,5*0,12 = 18,900 [A]</t>
  </si>
  <si>
    <t>113438</t>
  </si>
  <si>
    <t>ODSTRAN KRYTU ZPEVNĚNÝCH PLOCH S ASFALT POJIVEM VČET PODKLADU, ODVOZ DO 20KM</t>
  </si>
  <si>
    <t>na mostě a mimo most, třída ZAS-T4
odvoz na skládku nebezpečných odpadů</t>
  </si>
  <si>
    <t>živičná vrstva hydroizolace tl. 30 mm 10,20*8,94*0,03 = 2,736 [A]_x000d_
 živičné vrstvy vozovky tl. 25 mm 7,5*21*0,025 = 3,938 [B]_x000d_
 Celkové množství 6.674000 = 6,674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</si>
  <si>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</si>
  <si>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komplet včetně odvozu, skládkovného</t>
  </si>
  <si>
    <t>14,552 = 14,552 [A]</t>
  </si>
  <si>
    <t>121101</t>
  </si>
  <si>
    <t>SEJMUTÍ ORNICE NEBO LESNÍ PŮDY S ODVOZEM DO 1KM</t>
  </si>
  <si>
    <t>uložení na dočasnou skládku
z příl.č.C.2</t>
  </si>
  <si>
    <t>(19,76+27,48+17,62)*0,1 = 6,486 [A]</t>
  </si>
  <si>
    <t>položka zahrnuje sejmutí ornice bez ohledu na tloušťku vrstvy a její vodorovnou dopravu
nezahrnuje uložení na trvalou skládku</t>
  </si>
  <si>
    <t>122731</t>
  </si>
  <si>
    <t>ODKOPÁVKY A PROKOPÁVKY OBECNÉ TŘ. I, ODVOZ DO 1KM</t>
  </si>
  <si>
    <t>pro zemní hrázku 1,50*2,00*8,00 = 24,000 [A]</t>
  </si>
  <si>
    <t>122737</t>
  </si>
  <si>
    <t>ODKOPÁVKY A PROKOPÁVKY OBECNÉ TŘ. I, ODVOZ DO 16KM</t>
  </si>
  <si>
    <t>výkop v přechodové oblasti opěry 1 3,67*7,10*1,2 = 31,268 [A]_x000d_
 výkop v přechodové oblasti opěry 2 4,14*7,10*1,2 = 35,273 [B]_x000d_
 výkop podél křídel a na svazích komunikace pro zpevnění kamenem do betonu 0,30*(5,40+2,27+6,45+0,75*3,40+13,68+0,6*3,95+5,08)*1,3 = 14,742 [C]_x000d_
 z toho pro zemní hrázku na meziskládku pol. 122731 -1,50*2,00*8,00 = -24,000 [D]_x000d_
 Mezisoučet 57.283000 = 57,283 [E]_x000d_
 odkop zemní hrázky 1,50*2,00*8,00 = 24,000 [F]_x000d_
 odkop násypu pod provizorním chodníkem (9,50+8,50)*2,00*0,50 = 18,000 [G]_x000d_
 Celkové množství 99.283000 = 99,283 [H]</t>
  </si>
  <si>
    <t>9112B3</t>
  </si>
  <si>
    <t>ZÁBRADLÍ MOSTNÍ SE SVISLOU VÝPLNÍ - DEMONTÁŽ S PŘESUNEM</t>
  </si>
  <si>
    <t>demontáž a odstranění stávajícícho zábradlí na mostě
včetně odvozu na KSÚSV do Jihlavy
odhad - cca 1,0 t</t>
  </si>
  <si>
    <t>12,10*2 = 24,200 [A]</t>
  </si>
  <si>
    <t>Položka zahrnuje:
- demontáž a odstranění zařízení
- jeho odvoz na předepsané místo
Položka nezahrnuje:
- x</t>
  </si>
  <si>
    <t>914113</t>
  </si>
  <si>
    <t>DOPRAVNÍ ZNAČKY ZÁKLADNÍ VELIKOSTI OCELOVÉ NEREFLEXNÍ - DEMONTÁŽ</t>
  </si>
  <si>
    <t>odstranění původního SDZ
včetně odvozu na cestmistrovství, ev.č. mostu bude zpětně použito
z příl.č.D.1.2.2</t>
  </si>
  <si>
    <t>Položka zahrnuje odstranění, demontáž a odklizení materiálu s odvozem na předepsané místo</t>
  </si>
  <si>
    <t>966157</t>
  </si>
  <si>
    <t>BOURÁNÍ KONSTRUKCÍ Z PROST BETONU S ODVOZEM DO 16KM</t>
  </si>
  <si>
    <t>Na nosné konstrukci v podmostí je nainstalována budka pro skorce vodního. Před zahájením 
stavebních prací na tělese mostu je nezbytné předem kontaktovat některého z členů ČSO na Vysočině 
nebo ČSOP Jihlava, kteří zajistí dočasné odstranění této budky a po ukončení stavby její znovu 
osazení (kontakty: Miroslav Čutka - 737 717 460, Miloslav Bartoš - bartosmiloslav@seznam.cz, 
csop.jihlava@email.cz).</t>
  </si>
  <si>
    <t>stávající deska na mostě 0,05*10,20*8,94 = 4,559 [A]_x000d_
 stávající prahy v korytě 0,35*0,60*10,73+0,35*0,40*10,50 = 3,723 [B]_x000d_
 horní části křídel před opěrou 1 0,1*1*2,2*2 = 0,440 [C]_x000d_
 Mezisoučet 8.722000 = 8,722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</si>
  <si>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</si>
  <si>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966167</t>
  </si>
  <si>
    <t>BOURÁNÍ KONSTRUKCÍ ZE ŽELEZOBETONU S ODVOZEM DO 16KM</t>
  </si>
  <si>
    <t>římsy 0,31*14,55*2 = 9,021 [A]</t>
  </si>
  <si>
    <t>zemina - sanace podloží - POLOŽKU ČERPAT POUZE SE SOUHLASEM OBJEDNATELE</t>
  </si>
  <si>
    <t>sanace podloží (2,3+2,1)*6,0*0,3*1,8 = 14,256 [A]</t>
  </si>
  <si>
    <t>027121</t>
  </si>
  <si>
    <t>PROVIZORNÍ PŘÍSTUPOVÉ CESTY - ZŘÍZENÍ</t>
  </si>
  <si>
    <t>provizorní chodník pro pěší během výstavby
kompletní dodávka</t>
  </si>
  <si>
    <t>(9,50+8,50)*1,50 = 27,000 [A]</t>
  </si>
  <si>
    <t>zahrnuje veškeré náklady spojené s objednatelem požadovanými zařízeními</t>
  </si>
  <si>
    <t>027123</t>
  </si>
  <si>
    <t>PROVIZORNÍ PŘÍSTUPOVÉ CESTY - ZRUŠENÍ</t>
  </si>
  <si>
    <t xml:space="preserve">provizorní  chodník pro pěší během výstavby
odstranění</t>
  </si>
  <si>
    <t>027421</t>
  </si>
  <si>
    <t>PROVIZORNÍ LÁVKY - MONTÁŽ</t>
  </si>
  <si>
    <t>zřízen provizorní lávky přes řeku Jihlávku</t>
  </si>
  <si>
    <t>11,00*1,7 = 18,700 [A]</t>
  </si>
  <si>
    <t>027423</t>
  </si>
  <si>
    <t>PROVIZORNÍ LÁVKY - DEMONTÁŽ</t>
  </si>
  <si>
    <t>odstranění provizorní lávky</t>
  </si>
  <si>
    <t>11512</t>
  </si>
  <si>
    <t>ČERPÁNÍ VODY DO 1000 L/MIN</t>
  </si>
  <si>
    <t>HOD</t>
  </si>
  <si>
    <t>čerpání položky pouze se souhlasem TDI
odhad množství</t>
  </si>
  <si>
    <t>Položka čerpání vody na povrchu zahrnuje i potrubí, pohotovost záložní čerpací soupravy a zřízení čerpací jímky. Součástí položky je také následná demontáž a likvidace těchto zařízení</t>
  </si>
  <si>
    <t>11528</t>
  </si>
  <si>
    <t>PŘEV VOD NA POVRCHU POTR DN DO 1600MM NEBO ŽLAB R.O. DO 5,0M</t>
  </si>
  <si>
    <t>pro dočasné zatrubnění řeky rourou 2x DN 1200</t>
  </si>
  <si>
    <t>2*22 = 44,000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</si>
  <si>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</si>
  <si>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případná sanace podloží</t>
  </si>
  <si>
    <t>Případná sanace podloží (2,3+2,1)*6,0*0,3 = 7,920 [A]</t>
  </si>
  <si>
    <t>125731</t>
  </si>
  <si>
    <t>VYKOPÁVKY ZE ZEMNÍKŮ A SKLÁDEK TŘ. I, ODVOZ DO 1KM</t>
  </si>
  <si>
    <t>dovoz materiálu ornice pro zpětné využití z meziskládky</t>
  </si>
  <si>
    <t>6,486+24,00 = 30,486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</si>
  <si>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</si>
  <si>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17180</t>
  </si>
  <si>
    <t>ULOŽENÍ SYPANINY DO NÁSYPŮ Z NAKUPOVANÝCH MATERIÁLŮ</t>
  </si>
  <si>
    <t>násyp tělesa pod provizorním chodníkem</t>
  </si>
  <si>
    <t>(9,50+8,50)*2,00*0,50 = 18,000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</si>
  <si>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</si>
  <si>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17710</t>
  </si>
  <si>
    <t>ZEMNÍ HRÁZKY ZE ZEMIN SE ZHUTNĚNÍM</t>
  </si>
  <si>
    <t>dočasné přehrazení stávajícího koryta zeminou z meziskládky stavby
kompletní provedení vč. zhutnění</t>
  </si>
  <si>
    <t>1,50*2,0*8,0 = 24,000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</si>
  <si>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</si>
  <si>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</si>
  <si>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</si>
  <si>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pod vozovkovými vrstvami
z příl.č. C.2 a D.1.2.3</t>
  </si>
  <si>
    <t>pod vozovkovými vrstvami 6,00*(5,30+5,50)*1,1 = 71,280 [A]</t>
  </si>
  <si>
    <t>položka zahrnuje úpravu pláně včetně vyrovnání výškových rozdílů. Míru zhutnění určuje projekt.</t>
  </si>
  <si>
    <t>pod vozovkovými vrstvami v případě výměny podloží, BUDE POUŽITO POUZE SE SOUHLASEM OBJEDNATELE
bude použito v případě nevyhovujícího Edef2</t>
  </si>
  <si>
    <t>pod případnou výměnou podloží (2,10+2,30)*6,00*1,1 = 29,040 [A]</t>
  </si>
  <si>
    <t>18222</t>
  </si>
  <si>
    <t>ROZPROSTŘENÍ ORNICE VE SVAHU V TL DO 0,15M</t>
  </si>
  <si>
    <t>tl. cca 100 mm
původní plochy z dočasného záboru včetně ploch svahů a kuželů určených k osetí, včetně dovozu z meziskládky</t>
  </si>
  <si>
    <t>6,486/0,1 = 64,860 [A]</t>
  </si>
  <si>
    <t>položka zahrnuje:
nutné přemístění ornice z dočasných skládek vzdálených do 50m
rozprostření ornice v předepsané tloušťce ve svahu přes 1:5</t>
  </si>
  <si>
    <t>původní plochy z dočasného záboru včetně ploch svahů a kuželů určených k osetí
z příl. C.2</t>
  </si>
  <si>
    <t>64,86 = 64,860 [A]</t>
  </si>
  <si>
    <t>Zahrnuje dodání předepsané travní směsi, její výsev na ornici, zalévání, první pokosení, to vše bez ohledu na sklon terénu</t>
  </si>
  <si>
    <t>184D13</t>
  </si>
  <si>
    <t>VYSAZOVÁNÍ STROMŮ JEHLIČNATÝCH S BALEM VÝŠKY KMENE DO 1,2M</t>
  </si>
  <si>
    <t>smrk, výšky 1,20 m, stáří 5 let
náhradní výsadba na zahradě manželů Džambikových</t>
  </si>
  <si>
    <t xml:space="preserve"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</t>
  </si>
  <si>
    <t>21331</t>
  </si>
  <si>
    <t>DRENÁŽNÍ VRSTVY Z BETONU MEZEROVITÉHO (DRENÁŽNÍHO)</t>
  </si>
  <si>
    <t>ochrana drenáže 
dodávka a zásyp se zhutněním vč.dopravy
z příl.č. D.1.2.6</t>
  </si>
  <si>
    <t>0,3*0,3*7,25*2 = 1,305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</si>
  <si>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</si>
  <si>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</si>
  <si>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</si>
  <si>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polymerbeton podél římsy
kompletní provedení
z příl.č. D.1.2.6</t>
  </si>
  <si>
    <t>podél říms 10,25*0,035*0,15*2 = 0,108 [A]_x000d_
 v místě odvodnovacích trubiček 0,5*0,5*0,04*4 = 0,040 [C]_x000d_
 Celkové množství 0.148000 = 0,148 [B]</t>
  </si>
  <si>
    <t>261916</t>
  </si>
  <si>
    <t>VRTY PRO KOTV, INJEKT, MIKROPIL NA POVR TŘ V A VI D DO 80MM</t>
  </si>
  <si>
    <t>vrty pro osazení trubiček izolace</t>
  </si>
  <si>
    <t>0,50*2 = 1,000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</si>
  <si>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</si>
  <si>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26195</t>
  </si>
  <si>
    <t>VRTY PRO KOTV, INJEKT, MIKROPIL NA POVR TŘ V A VI D DO 300MM</t>
  </si>
  <si>
    <t>vrty skrz křídla pro prostup drenáže</t>
  </si>
  <si>
    <t>1,00*2 = 2,000 [A]</t>
  </si>
  <si>
    <t>285391</t>
  </si>
  <si>
    <t>DODATEČNÉ KOTVENÍ VLEPENÍM BETONÁŘSKÉ VÝZTUŽE D DO 10MM DO VRTŮ</t>
  </si>
  <si>
    <t xml:space="preserve">spřažení vyrovnávací desky NK -  bet. výztuž  
prům. 6 mm v rastru 500x500 mm do předem vyvrtaných otvorů - vč. provedení 
dodatečných vývrtů prům. 10 mm, dl. 0,10 m  a jejich zalití, vše dle TKP, PD 
VRTY BUDOU PROVEDENY DO  NOSNÍKŮ DLE SCHÉMATU V PŘÍLOZE  D.1.2.9 - DETAILY (á cca 500 mm)</t>
  </si>
  <si>
    <t>19*20 = 380,000 [A]</t>
  </si>
  <si>
    <t>Položka zahrnuje: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</si>
  <si>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 xml:space="preserve">rastr dodatečné výztuže povrchu spodní stavby pro kotvenou sanaci, bet. výztuž prům. 6 mm v rastru 350x350 mm do předem vyvrtaných otvorů - vč. provedení  
dodatečných vývrtů prům. 8 mm, dl. 0,1 m  a jejich zalití, vše dle TKP, PD</t>
  </si>
  <si>
    <t>42,00*9 = 378,000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</si>
  <si>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</si>
  <si>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285392</t>
  </si>
  <si>
    <t>DODATEČNÉ KOTVENÍ VLEPENÍM BETONÁŘSKÉ VÝZTUŽE D DO 16MM DO VRTŮ</t>
  </si>
  <si>
    <t xml:space="preserve">vlepovaná výztuž do stáv. křídel  závěrné zídky prům 12 mm, dl. 1,0 m rastr 300/300 - vč. provedení 
dodatečných vývrtů prům. 16 mm, dl. 0,20 m  a jejich zalití, vše dle TKP, PD</t>
  </si>
  <si>
    <t>závěrná zídka 9,3/0,30*2*2 = 124,000 [A]_x000d_
 křídla 2,40/0,3*2*4 = 64,000 [B]_x000d_
 Celkové množství 188.000000 = 188,000 [C]</t>
  </si>
  <si>
    <t>28999</t>
  </si>
  <si>
    <t>OPLÁŠTĚNÍ (ZPEVNĚNÍ) Z FÓLIE</t>
  </si>
  <si>
    <t>HDPE folie v přechodové oblasti
zahrnuje všechny práce a dodávku materiálu vč.množství potřebného na přesahy ( není součástí MJ)
z příl.č.D.1.2.5</t>
  </si>
  <si>
    <t>2,15*7,10*2 = 30,530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</si>
  <si>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</si>
  <si>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</si>
  <si>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</si>
  <si>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</si>
  <si>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</si>
  <si>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</si>
  <si>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dodávka a osazení kotevního prvku vč.dodatečných vrtů, zálivky atd.
6,0kg/ks</t>
  </si>
  <si>
    <t>16*2*6,0 = 192,000 [A]</t>
  </si>
  <si>
    <t>Položka zahrnuje dodávku (výrobu) kotevního prvku předepsaného tvaru a jeho osazení do předepsané polohy včetně nezbytných prací (vrty, zálivky apod.)</t>
  </si>
  <si>
    <t>317326</t>
  </si>
  <si>
    <t>ŘÍMSY ZE ŽELEZOBETONU DO C40/50</t>
  </si>
  <si>
    <t>Beton C35/45
komplet vč.bednění, povrchové úpravy, zřízení podélných i příčných pracovních a dilatačních spar,
výplně, těsnění a tmelení spar a spojů, vč.řezání spar atd.
z příl.č. D.1.2.3 a D.1.2.4</t>
  </si>
  <si>
    <t>14,55*(0,55+0,47) = 14,841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</si>
  <si>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</si>
  <si>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</si>
  <si>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</si>
  <si>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zahrnuje všechny práce a dodávku materiálu vč.svarů a opatření PKO
0,18t</t>
  </si>
  <si>
    <t>14,841*0,18 = 2,671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</si>
  <si>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</si>
  <si>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334366</t>
  </si>
  <si>
    <t>VÝZTUŽ MOST PILÍŘŮ A STATIV Z KARI-SÍTÍ</t>
  </si>
  <si>
    <t>výztuž kotvené sanace opěr a křídel, 
KARI síť 4/100</t>
  </si>
  <si>
    <t>opěry 1,30*9,25*2*1,98*0,001*1,3 = 0,062 [A]_x000d_
 čela opěr+křídla 4,53*4*1,98*0,001*1,3 = 0,047 [B]_x000d_
 Celkové množství 0.109000 = 0,109 [C]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</si>
  <si>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</si>
  <si>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421325</t>
  </si>
  <si>
    <t>MOSTNÍ NOSNÉ DESKOVÉ KONSTRUKCE ZE ŽELEZOBETONU C30/37</t>
  </si>
  <si>
    <t>deska + závěrná zídka 0,25*9,10*10,20*1,05 = 24,365 [A]_x000d_
 křídla 0,25*1,00*2,20*4 = 2,200 [B]_x000d_
 Celkové množství 26.565000 = 26,565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</si>
  <si>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</si>
  <si>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42136</t>
  </si>
  <si>
    <t>VÝZTUŽ MOSTNÍ DESKOVÉ KONSTRUKCE Z OCELI 10505</t>
  </si>
  <si>
    <t>zahrnuje všechny práce a dodávku materiálu vč.svarů a opatření PKO
konstrukční a distanční výztuž 30kg/m3</t>
  </si>
  <si>
    <t>26,565*0,03 = 0,797 [A]</t>
  </si>
  <si>
    <t>421366</t>
  </si>
  <si>
    <t>VÝZTUŽ MOSTNÍ DESKOVÉ KONSTRUKCE Z KARI SÍTÍ</t>
  </si>
  <si>
    <t>kari síť 5/100 u obou povrchů 3,08*9,17*10,20*2*0,001 = 0,576 [A]</t>
  </si>
  <si>
    <t>434124</t>
  </si>
  <si>
    <t>SCHODIŠŤOVÉ STUPNĚ, Z DÍLCŮ ŽELEZOBETON DO C25/30</t>
  </si>
  <si>
    <t>železobetonové schodištové stupně</t>
  </si>
  <si>
    <t>11*0,75*0,15*0,50 = 0,619 [A]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</si>
  <si>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</si>
  <si>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451311</t>
  </si>
  <si>
    <t>PODKL A VÝPLŇ VRSTVY Z PROST BET DO C8/10</t>
  </si>
  <si>
    <t>z příl.č.D.1.2.6</t>
  </si>
  <si>
    <t>podkladní beton pod drenáží za rubem opěry 0,20*0,35*7,20*2 = 1,008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</si>
  <si>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</si>
  <si>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</si>
  <si>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</si>
  <si>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>podkladní beton tl. 150 mm pod dlažbu z lom. kamene C25/30
podkladní beton pod betonové žlabovky a pod revizní schodiště 
z příl. D.1.2.4</t>
  </si>
  <si>
    <t>podél opěr 1,40*9,26*0,15*2 = 3,889 [A]_x000d_
 podél křídel výtok 5,40*0,15*1,3 = 1,053 [B]_x000d_
 křídlo op 1 vtok (13,68+3,80*0,6)*0,15 = 2,394 [C]_x000d_
 křídlo op 2 vtok (2,26+0,75*3,30)*0,15 = 0,710 [D]_x000d_
 Celkové množství 8.046000 = 8,046 [E]</t>
  </si>
  <si>
    <t>45152</t>
  </si>
  <si>
    <t>PODKLADNÍ A VÝPLŇOVÉ VRSTVY Z KAMENIVA DRCENÉHO</t>
  </si>
  <si>
    <t>přechodová oblast zásyp - nakupovaný materiál vhodný do násypu, nad těsnící vrstvou
z příl.č. D.1.2.3</t>
  </si>
  <si>
    <t>přechodová oblast mostu 1,58*7,10*2 = 22,436 [A]</t>
  </si>
  <si>
    <t>položka zahrnuje dodávku předepsaného kameniva, mimostaveništní a vnitrostaveništní dopravu a jeho uložení
není-li v zadávací dokumentaci uvedeno jinak, jedná se o nakupovaný materiál</t>
  </si>
  <si>
    <t>45157</t>
  </si>
  <si>
    <t>PODKLADNÍ A VÝPLŇOVÉ VRSTVY Z KAMENIVA TĚŽENÉHO</t>
  </si>
  <si>
    <t>štěrkopískový obsyp HDPE folie tl.150+ prostor pod folií
z příl.č.D.1.2.3</t>
  </si>
  <si>
    <t>0,72*7,10*2 = 10,224 [A]</t>
  </si>
  <si>
    <t>45860</t>
  </si>
  <si>
    <t>VÝPLŇ ZA OPĚRAMI A ZDMI Z MEZEROVITÉHO BETONU</t>
  </si>
  <si>
    <t>přechodový klín, kompletní provedení
z příl.č.D1.2.3</t>
  </si>
  <si>
    <t>1,46*7,10*2 = 20,732 [A]</t>
  </si>
  <si>
    <t>položka zahrnuje:
- dodávku mezerovitého betonu předepsané kvality a zásyp se zhutněním včetně mimostaveništní a vnitrostaveništní dopravy</t>
  </si>
  <si>
    <t>46251</t>
  </si>
  <si>
    <t>ZÁHOZ Z LOMOVÉHO KAMENE</t>
  </si>
  <si>
    <t>kamenná rovnanina, kameny 50 - 100 kg</t>
  </si>
  <si>
    <t>(7,80+8,45)*0,50*1,3 = 10,563 [A]</t>
  </si>
  <si>
    <t>položka zahrnuje:
- dodávku a zához lomového kamene předepsané frakce včetně mimostaveništní a vnitrostaveništní dopravy
není-li v zadávací dokumentaci uvedeno jinak, jedná se o nakupovaný materiál</t>
  </si>
  <si>
    <t>465512.1</t>
  </si>
  <si>
    <t>tl. 200 mm
kompletní provedení dlažby pod mostem vč. položení do bet.lože, spárování, těsnění, tmelení a 
vyplnění spar proti CHRL,</t>
  </si>
  <si>
    <t>podél opěr 1,40*10,6*0,20*2 = 5,936 [A]_x000d_
 podél křídel výtok 5,40*0,20*1,3 = 1,404 [B]_x000d_
 křídlo op 1 vtok 13,68*0,20 = 2,736 [C]_x000d_
 křídlo op 2 vtok 2,26*0,20 = 0,452 [D]_x000d_
 Celkové množství 10.528000 = 10,528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</si>
  <si>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</si>
  <si>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</si>
  <si>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</si>
  <si>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ukončemí u zpevnění pod mostem</t>
  </si>
  <si>
    <t>pod mostem 0,50*0,80*10,80*2 = 8,640 [A]_x000d_
 pod kuželem křídla op1 vtok 0,50*0,80*6,50 = 2,600 [B]_x000d_
 Celkové množství 11.240000 = 11,240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</si>
  <si>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</si>
  <si>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(5,30+5,50)*6,0*1,1 = 71,280 [A]</t>
  </si>
  <si>
    <t>56336</t>
  </si>
  <si>
    <t>VOZOVKOVÉ VRSTVY ZE ŠTĚRKODRTI TL. DO 300MM</t>
  </si>
  <si>
    <t>sanace podloží, BUDE POUŽITO POUZE SE SOUHLASEM OBJEDNATELE
bude použito v případě nevyhovujícího Edef2
z příl.č.C.2</t>
  </si>
  <si>
    <t>(2,10+2,30)*6,0*1,1 = 29,040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</si>
  <si>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</si>
  <si>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čerpáno se souhlasem TDS v návaznosti na použití téhož postřiku v průtahu obce</t>
  </si>
  <si>
    <t>mimo most (5,30+5,50)*6,0*1,1 = 71,280 [A]_x000d_
 na mostě 6,00*10,20 = 61,200 [B]_x000d_
 Celkové množství 132.480000 = 132,480 [C]</t>
  </si>
  <si>
    <t>mimo most (5,30+5,50)*6,0 = 64,800 [A]_x000d_
 na mostě 6,00*10,20 = 61,200 [B]_x000d_
 Celkové množství 126.000000 = 126,000 [C]</t>
  </si>
  <si>
    <t>574E46</t>
  </si>
  <si>
    <t>ASFALTOVÝ BETON PRO PODKLADNÍ VRSTVY ACP 16+, 16S TL. 50MM</t>
  </si>
  <si>
    <t>ACP 16+ 50/70 tl.50mm
vč.úpravy napojení, ukončení podél obrubníků atd.</t>
  </si>
  <si>
    <t>mimo most (5,30+5,50)*6,0 = 64,800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</si>
  <si>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</si>
  <si>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575C43</t>
  </si>
  <si>
    <t>LITÝ ASFALT MA IV (OCHRANA MOSTNÍ IZOLACE) 11 TL. 35MM</t>
  </si>
  <si>
    <t>na mostě 6,00*10,20 = 61,200 [A]</t>
  </si>
  <si>
    <t>6</t>
  </si>
  <si>
    <t>Úpravy povrchů, podlahy, výplně otvorů</t>
  </si>
  <si>
    <t>626112</t>
  </si>
  <si>
    <t>REPROFILACE PODHLEDŮ, SVISLÝCH PLOCH SANAČNÍ MALTOU JEDNOVRST TL 20MM</t>
  </si>
  <si>
    <t>- nanesení sanační hmoty určené k sanaci betonových konstrukcí a obsahující inhibitor výztuže v tl. 20 mm (platí pro nosníky NK a rub opěr a křídel v délce 1,0 m)</t>
  </si>
  <si>
    <t>podhled NK 8,98*8,00 = 71,840 [A]_x000d_
 boky NK 0,50*8,95*2 = 8,950 [B]_x000d_
 rub opěr 1,80*(7,20+1,00*2)*2 = 33,120 [C]_x000d_
 Celkové množství 113.910000 = 113,910 [D]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</si>
  <si>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</si>
  <si>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626132</t>
  </si>
  <si>
    <t>REPROFIL PODHL, SVIS PLOCH SANAČ MALTOU TŘÍVRST TL DO 80MM</t>
  </si>
  <si>
    <t>sanace svislých ploch úložných prahů opěr a podpěr, sanační hmota s inhibitorem - vč. 
dodání veškerého materiálu, očištění výztuže zřízení, příp. úpravy povrchu podkladu, lešení, vše dle 
PD, vč. vypracování TePř</t>
  </si>
  <si>
    <t>opěry 1,30*9,25*2 = 24,050 [A]_x000d_
 čela opěr+křídla 6,70*4 = 26,800 [B]_x000d_
 Celkové množství 50.850000 = 50,850 [C]</t>
  </si>
  <si>
    <t>62631</t>
  </si>
  <si>
    <t>SPOJOVACÍ MŮSTEK MEZI STARÝM A NOVÝM BETONEM</t>
  </si>
  <si>
    <t>reprofilovaných ploch, horního povrchu NK a ostaních pracovních spar mezi stávajícím a novým betonem - vč. dodání veškerého materiálu, 
dopravy, vč. případné úpravy povrchu, vč. příp. lešení, vše dle PD</t>
  </si>
  <si>
    <t>sanované plochy 50,85+113,91 = 164,760 [A]_x000d_
 pracovní spára mezi stávající NK a novou deskou 9,17*10,20 = 93,534 [E]_x000d_
 pracovní spára mezi stávajícími křídly a novými nadbetonávkam 1,00*2,20*4 = 8,800 [F]_x000d_
 Celkové množství 267.094000 = 267,094 [B]</t>
  </si>
  <si>
    <t>položka zahrnuje:
dodávku veškerého materiálu potřebného pro předepsanou úpravu v předepsané kvalitě nutné vyspravení podkladu, případně zatření spar zdiva
položení vrstvy v předepsané tloušťce potřebná lešení a podpěrné konstrukce</t>
  </si>
  <si>
    <t>62641</t>
  </si>
  <si>
    <t>SJEDNOCUJÍCÍ STĚRKA JEMNOU MALTOU TL CCA 2MM</t>
  </si>
  <si>
    <t>na všechny sanované plochy
kompletní dodávka</t>
  </si>
  <si>
    <t>50,85+113,910 = 164,760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</si>
  <si>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</si>
  <si>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62663</t>
  </si>
  <si>
    <t>INJEKTÁŽ TRHLIN SILOVĚ SPOJUJÍCÍ</t>
  </si>
  <si>
    <t>odhad množství
čerpání je podmíněno souhlasem investora</t>
  </si>
  <si>
    <t>10 = 10,000 [A]</t>
  </si>
  <si>
    <t>položka zahrnuje:
dodávku veškerého materiálu potřebného pro předepsanou úpravu v předepsané kvalitě vyčištění trhliny
provedení vlastní injektáže
potřebná lešení a podpěrné konstrukce</t>
  </si>
  <si>
    <t>7</t>
  </si>
  <si>
    <t>Přidružená stavební výroba</t>
  </si>
  <si>
    <t>711112</t>
  </si>
  <si>
    <t>IZOLACE BĚŽNÝCH KONSTRUKCÍ PROTI ZEMNÍ VLHKOSTI ASFALTOVÝMI PÁSY</t>
  </si>
  <si>
    <t>NAIP
z příl.č.D.1.2.6</t>
  </si>
  <si>
    <t>rub opěr a křídel 2,10*(7,10+1,00*2)*2 = 38,220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</si>
  <si>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</si>
  <si>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711432</t>
  </si>
  <si>
    <t>IZOLACE MOSTOVEK POD ŘÍMSOU ASFALTOVÝMI PÁSY</t>
  </si>
  <si>
    <t>na křídlech 
z příl.č.D.1.2.2</t>
  </si>
  <si>
    <t>na křídlech 1,00*2,20*4 = 8,800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</si>
  <si>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</si>
  <si>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</si>
  <si>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</si>
  <si>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z příl.č.D.1.2.3</t>
  </si>
  <si>
    <t>9,10*10,20 = 92,820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</si>
  <si>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</si>
  <si>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</si>
  <si>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</si>
  <si>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římsou
z příl.č. D1.2.4</t>
  </si>
  <si>
    <t>na NK 10,20*(1,85+1,75) = 36,720 [A]_x000d_
 na křídlech 1,00*2,20*4 = 8,800 [B]_x000d_
 Celkové množství 45.520000 = 45,520 [C]</t>
  </si>
  <si>
    <t xml:space="preserve">položka zahrnuje:
- dodání  předepsaného ochranného materiálu
- zřízení ochrany izolace</t>
  </si>
  <si>
    <t>711509</t>
  </si>
  <si>
    <t>OCHRANA IZOLACE NA POVRCHU TEXTILIÍ</t>
  </si>
  <si>
    <t>rub opěr a křídel 600g/m2
z příl. D.1.2.3, D.1.2.6 a D.1.2.7</t>
  </si>
  <si>
    <t>2,10*(7,10+1,00*2)*2 = 38,220 [A]</t>
  </si>
  <si>
    <t>78383</t>
  </si>
  <si>
    <t>NÁTĚRY BETON KONSTR TYP S4 (OS-C)</t>
  </si>
  <si>
    <t>ochranný nátěr říms
z příl.č. D1.2.3</t>
  </si>
  <si>
    <t>0,3*14,55*2 = 8,730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</si>
  <si>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</si>
  <si>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87433</t>
  </si>
  <si>
    <t>POTRUBÍ Z TRUB PLASTOVÝCH ODPADNÍCH DN DO 150MM</t>
  </si>
  <si>
    <t>vyústění drenáže skrz křídlo Na dlažbu včetně zaříznutí dle sklonu svahu</t>
  </si>
  <si>
    <t>(1,00+1,50)*2 = 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</si>
  <si>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</si>
  <si>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</t>
  </si>
  <si>
    <t>POTRUBÍ DREN Z TRUB PLAST DN DO 150MM</t>
  </si>
  <si>
    <t>rubová drenáž DN150</t>
  </si>
  <si>
    <t>7,20*2 = 14,400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</si>
  <si>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</si>
  <si>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9112B1</t>
  </si>
  <si>
    <t>ZÁBRADLÍ MOSTNÍ SE SVISLOU VÝPLNÍ - DODÁVKA A MONTÁŽ</t>
  </si>
  <si>
    <t>kompletní dodávka, včetně PKO, dilatačních dílců, ukončení atd...</t>
  </si>
  <si>
    <t>14,55*2 = 29,100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</si>
  <si>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</si>
  <si>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</si>
  <si>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</si>
  <si>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nulté měření provézt během výstavby, výsledky předat SD</t>
  </si>
  <si>
    <t>položka zahrnuje:
- dodání a osazení nivelační značky včetně nutných zemních prací
- vnitrostaveništní a mimostaveništní dopravu</t>
  </si>
  <si>
    <t>914A22</t>
  </si>
  <si>
    <t>EV ČÍSLO MOSTU OCEL S FÓLIÍ TŘ.1 MONTÁŽ S PŘESUNEM</t>
  </si>
  <si>
    <t>zpětné osazení evidenčního čísla mostu</t>
  </si>
  <si>
    <t>položka zahrnuje:
- dopravu demontované značky z dočasné skládky
- osazení a montáž značky na místě určeném projektem
- nutnou opravu poškozených částí
nezahrnuje dodávku značky</t>
  </si>
  <si>
    <t>917223</t>
  </si>
  <si>
    <t>SILNIČNÍ A CHODNÍKOVÉ OBRUBY Z BETONOVÝCH OBRUBNÍKŮ ŠÍŘ 100MM</t>
  </si>
  <si>
    <t>do bet.lože, vč.bet.boční opěry
z příl.č.D.1.2.3</t>
  </si>
  <si>
    <t>0,85*2+6,10*2+3,80*2+6,00+2,15 = 29,650 [A]</t>
  </si>
  <si>
    <t>Položka zahrnuje:
dodání a pokládku betonových obrubníků o rozměrech předepsaných zadávací dokumentací
betonové lože i boční betonovou opěrku.</t>
  </si>
  <si>
    <t>zpevnění za římsami podél komunikace
z příl.č.D.1.2.2</t>
  </si>
  <si>
    <t>2,00+1,00 = 3,000 [A]</t>
  </si>
  <si>
    <t>919111</t>
  </si>
  <si>
    <t>ŘEZÁNÍ ASFALTOVÉHO KRYTU VOZOVEK TL DO 50MM</t>
  </si>
  <si>
    <t>naříznutá spára nad rubem NK u opěr, PODÉL ŘÍMS a mezi novou a starou vozovkou
z příl.č.D.1.2.4</t>
  </si>
  <si>
    <t>spáry nad rubem NK 6,10*2 = 12,200 [A]_x000d_
 podél říms a obrub 14,55*2+2,00+1,00 = 32,100 [B]_x000d_
 mezi novou a starou vozovkou 6,0*2 = 12,000 [C]</t>
  </si>
  <si>
    <t>položka zahrnuje řezání vozovkové vrstvy v předepsané tloušťce, včetně spotřeby vody</t>
  </si>
  <si>
    <t>931326</t>
  </si>
  <si>
    <t>TĚSNĚNÍ DILATAČ SPAR ASF ZÁLIVKOU MODIFIK PRŮŘ DO 800MM2</t>
  </si>
  <si>
    <t>řezaná spára 6,10*2 = 12,200 [B]_x000d_
 podél říms 14,55*2 = 29,100 [C]_x000d_
 mezi obrubníkem a vozovkou 2,00+1,00 = 3,000 [D]_x000d_
 Celkové množství 44.300000 = 44,300 [A]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</si>
  <si>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</si>
  <si>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</si>
  <si>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</si>
  <si>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z příl.č.D.1.2.2</t>
  </si>
  <si>
    <t>podél říms 14,55*2 = 29,100 [A]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</si>
  <si>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</si>
  <si>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</si>
  <si>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</t>
  </si>
  <si>
    <t>vč. dodání veškerého materiálu, dopravy, osazení žlabovek, spárování, úpravy vtoku a výtoku</t>
  </si>
  <si>
    <t>7,60 = 7,600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</si>
  <si>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</si>
  <si>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936502</t>
  </si>
  <si>
    <t>DROBNÉ DOPLŇK KONSTR KOVOVÉ POZINK</t>
  </si>
  <si>
    <t>plech kotvený d nové ŽB desky tl. 5 mm nad dilatační spárou mezi NK a závěrnou zídkou průřezu 150x5 mm
komepltní provedení včetně kotvení kotvami průmeru 6 mm á 1,0 m</t>
  </si>
  <si>
    <t>dilatační plech 0,15*0,005*9,1*7850*2 = 107,153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</si>
  <si>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</si>
  <si>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936541</t>
  </si>
  <si>
    <t>MOSTNÍ ODVODŇOVACÍ TRUBKA (POVRCHŮ IZOLACE) Z NEREZ OCELI</t>
  </si>
  <si>
    <t>odvodnění izolace
atypický tvar trubičky
kompletní dodávka včetně osazení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</si>
  <si>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</si>
  <si>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938543</t>
  </si>
  <si>
    <t>OČIŠTĚNÍ BETON KONSTR OTRYSKÁNÍM TLAK VODOU DO 1000 BARŮ</t>
  </si>
  <si>
    <t>paprsek s vysokým tlakem, očištění a zdrsnění betonových povrchů stavby 
pro jejich sanaci - vč. dodání veškerého materiálu, vč. uklizení, naložení, dopravy a 
uložení vzniklého odpadu na skládku</t>
  </si>
  <si>
    <t>položka zahrnuje očištění předepsaným způsobem včetně odklizení vzniklého odpadu</t>
  </si>
  <si>
    <t>SANACE (10% plochy) - čerpáno se souhlasem investora</t>
  </si>
  <si>
    <t>67,96*1,8 = 122,328 [A] _x000d_
Celkem 122,328 = 122,328</t>
  </si>
  <si>
    <t>vpusť. obrubníky, přídlažba 0,45+6,19+7,5 = 14,140 [A] _x000d_
Celkem 14,14 = 14,140</t>
  </si>
  <si>
    <t>113324</t>
  </si>
  <si>
    <t>ODSTRANĚNÍ PODKLADŮ ZPEVNĚNÝCH PLOCH Z KAMENIVA NESTMEL, ODVOZ DO 5KM</t>
  </si>
  <si>
    <t>odvoz na skládku obce _x000d_
Využití k opravám cest v rámci obce</t>
  </si>
  <si>
    <t>km 0,140-0,301 1065*0,1 = 106,500 [B] _x000d_
Celkové množství = 106,500 _x000d_
Celkem 106,5 = 106,500</t>
  </si>
  <si>
    <t>11333</t>
  </si>
  <si>
    <t>ODSTRANĚNÍ PODKLADU ZPEVNĚNÝCH PLOCH S ASFALT POJIVEM</t>
  </si>
  <si>
    <t>odvoz a uložení na mezideponii do 1km pro zpětné využití do vrtvy RS CA</t>
  </si>
  <si>
    <t>km 0,140-0,301 1065*0,2 = 213,000 [B] _x000d_
Celkové množství = 213,000 _x000d_
Celkem 213 = 213,000</t>
  </si>
  <si>
    <t>odvoz a uložení na skládku dle dipsozic zhotovitele</t>
  </si>
  <si>
    <t>sjezd km 0,239 5,6+5,6 = 11,200 [A] _x000d_
pro odvodňovací žlab 2*3 = 6,000 [B] _x000d_
Celkové množství = 17,200 _x000d_
Celkem 17,2 = 17,200</t>
  </si>
  <si>
    <t>30 = 30,000 [A] _x000d_
Celkem 30 = 30,000</t>
  </si>
  <si>
    <t>11360</t>
  </si>
  <si>
    <t>ROZRYTÍ VOZOVKY</t>
  </si>
  <si>
    <t>km 0,0766-0,140 182+317 = 499,000 [A] _x000d_
km 0,140-0,301 1065 = 1065,000 [B] _x000d_
Celkové množství = 1564,000 _x000d_
Celkem 1564 = 1564,000</t>
  </si>
  <si>
    <t>Položka zahrnuje:
- potřebné mechanizmy a odklizení přebytečného materiálu
Položka nezahrnuje:
- x</t>
  </si>
  <si>
    <t>113721</t>
  </si>
  <si>
    <t>FRÉZOVÁNÍ ZPEVNĚNÝCH PLOCH ASFALTOVÝCH, ODVOZ DO 1KM</t>
  </si>
  <si>
    <t>odvoz na mezideponii do 1KM pro zpětné využití v rímci stavby</t>
  </si>
  <si>
    <t>dopojení sjezdů 45*0,04 = 1,800 [A] _x000d_
Celkem 1,8 = 1,800</t>
  </si>
  <si>
    <t>přípojky UV 13,5*1*0,15 = 2,025 [A] _x000d_
Celkem 2,025 = 2,025</t>
  </si>
  <si>
    <t>122734</t>
  </si>
  <si>
    <t>ODKOPÁVKY A PROKOPÁVKY OBECNÉ TŘ. I, ODVOZ DO 5KM</t>
  </si>
  <si>
    <t>SANACE (10% plochy) - čerpáno se souhlasem investora_x000d_
odvoz a uložení na skládku dle dispozic zhotovitele</t>
  </si>
  <si>
    <t>1564,000*0,1*tl. 0,4 = 62,560 [A] _x000d_
Celkem 62,56 = 62,560</t>
  </si>
  <si>
    <t>12922</t>
  </si>
  <si>
    <t>ČIŠTĚNÍ KRAJNIC OD NÁNOSU TL. DO 100MM</t>
  </si>
  <si>
    <t>75 = 75,000 [A] _x000d_
Celkem 75 = 75,000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</si>
  <si>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</si>
  <si>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132734</t>
  </si>
  <si>
    <t>HLOUBENÍ RÝH ŠÍŘ DO 2M PAŽ I NEPAŽ TŘ. I, ODVOZ DO 5KM</t>
  </si>
  <si>
    <t>přípojky UV 13,5*0,8*1,4 = 15,120 [A] _x000d_
Celkem 15,12 = 15,120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</si>
  <si>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</si>
  <si>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</si>
  <si>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</si>
  <si>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sjezd km 0,239 30*0,2 = 6,000 [A] _x000d_
Celkem 6 = 6,000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</si>
  <si>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</si>
  <si>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SANACE 62,56 = 62,560 [A] _x000d_
přípojky UV 15,12-9,72 = 5,400 [B] _x000d_
Celkové množství = 67,960 _x000d_
Celkem 67,96 = 67,960</t>
  </si>
  <si>
    <t>17411</t>
  </si>
  <si>
    <t>ZÁSYP JAM A RÝH ZEMINOU SE ZHUTNĚNÍM</t>
  </si>
  <si>
    <t>přípojky UV 13,5*0,8*0,9 = 9,720 [A] _x000d_
Celkem 9,72 = 9,720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</si>
  <si>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</si>
  <si>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</si>
  <si>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</si>
  <si>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přípojky UV 13,5*0,8*0,4 = 4,320 [A] _x000d_
Celkem 4,32 = 4,320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</si>
  <si>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</si>
  <si>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1564,000*0,1 = 156,400 [A] _x000d_
Celkem 156,4 = 156,400</t>
  </si>
  <si>
    <t>Položka zahrnuje:
- úpravu pláně včetně vyrovnání výškových rozdílů. Míru zhutnění určuje projekt.
Položka nezahrnuje:
- x</t>
  </si>
  <si>
    <t>přípojky UV 13,5*1 = 13,500 [A] _x000d_
Celkem 13,5 = 13,500</t>
  </si>
  <si>
    <t>Položka zahrnuje:
- nutné přemístění ornice z dočasných skládek vzdálených do 50m
- rozprostření ornice v předepsané tloušťce ve svahu přes 1:5
Položka nezahrnuje:
- x</t>
  </si>
  <si>
    <t>18481</t>
  </si>
  <si>
    <t>OCHRANA STROMŮ BEDNĚNÍM</t>
  </si>
  <si>
    <t>5ks 5*(1,6*2) = 16,000 [A] _x000d_
Celkem 16 = 16,000</t>
  </si>
  <si>
    <t>Položka zahrnuje:
- veškerý materiál, výrobky a polotovary, včetně mimostaveništní a vnitrostaveništní dopravy (rovněž přesuny), včetně naložení a složení, případně s uložením
Položka nezahrnuje:
- x</t>
  </si>
  <si>
    <t>přípojky UV 13,5*0,8*0,1 = 1,080 [A] _x000d_
Celkem 1,08 = 1,080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</si>
  <si>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</si>
  <si>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56333</t>
  </si>
  <si>
    <t>VOZOVKOVÉ VRSTVY ZE ŠTĚRKODRTI TL. DO 150MM</t>
  </si>
  <si>
    <t>56366</t>
  </si>
  <si>
    <t>VOZOVKOVÉ VRSTVY Z RECYKLOVANÉHO MATERIÁLU TL DO 300MM</t>
  </si>
  <si>
    <t>SANACE (10% plochy) - čerpáno se souhlasem investora_x000d_
R-mat. (konstrukční vrstvy pův. vozovky)_x000d_
+ štěrkodrť ŠDb 0/63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</si>
  <si>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</si>
  <si>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 xml:space="preserve">vč.  reprofilace, homogenizace, přehutnění</t>
  </si>
  <si>
    <t>km 0,0766-0,140 499*1,1 = 548,900 [A] _x000d_
Celkem 548,9 = 548,900</t>
  </si>
  <si>
    <t>vč. dopravy materiálu z mezideponie, reprofilace, homogenizace, přehutnění</t>
  </si>
  <si>
    <t>km 0,140-0,301 1065*1,1 = 1171,500 [A] _x000d_
Celkem 1171,5 = 1171,500</t>
  </si>
  <si>
    <t>56972</t>
  </si>
  <si>
    <t>ZPEVNĚNÍ KRAJNIC ZE ŠTĚRKODRTI NEBO RECYKLOVANÉHO MATERIÁLU TL. DO 100MM</t>
  </si>
  <si>
    <t>km 0,076-0,140 11+64 = 75,000 [A] _x000d_
Celkem 75 = 75,000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</si>
  <si>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</si>
  <si>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572153</t>
  </si>
  <si>
    <t>INFILTRAČNÍ POSTŘIK Z EMULZE DO 2,5KG/M2</t>
  </si>
  <si>
    <t>PS C 1564,000*1,05 = 1642,200 [A] _x000d_
Celkem 1642,2 = 1642,200</t>
  </si>
  <si>
    <t>PS CP 1564,000 = 1564,000 [A] _x000d_
dopojení sjezdů 45 = 45,000 [B] _x000d_
Celkové množství = 1609,000 _x000d_
Celkem 1609 = 1609,000</t>
  </si>
  <si>
    <t>574A34</t>
  </si>
  <si>
    <t>ASFALTOVÝ BETON PRO OBRUSNÉ VRSTVY ACO 11+ TL. 40MM</t>
  </si>
  <si>
    <t>hlavní trasa 1564,000 = 1564,000 [A] _x000d_
dpojení sjezdů 45 = 45,000 [B] _x000d_
Celkové množství = 1609,000 _x000d_
Celkem 1609 = 1609,000</t>
  </si>
  <si>
    <t>574D56</t>
  </si>
  <si>
    <t>ASFALTOVÝ BETON PRO LOŽNÍ VRSTVY MODIFIK ACL 16+, 16S TL. 60MM</t>
  </si>
  <si>
    <t>hlavní trasa 1564,000*1,05 = 1642,200 [A] _x000d_
Celkem 1642,2 = 1642,200</t>
  </si>
  <si>
    <t>58910</t>
  </si>
  <si>
    <t>VÝPLŇ SPAR ASFALTEM</t>
  </si>
  <si>
    <t>napojení na stáv. asf. vrstvu 16+3+7+6+8+21 = 61,000 [A] _x000d_
Celkem 61 = 61,000</t>
  </si>
  <si>
    <t>Položka zahrnuje: 
- dodávku předepsaného materiálu
- vyčištění a výplň spar tímto materiálem
Položka nezahrnuje:
- x</t>
  </si>
  <si>
    <t>87434</t>
  </si>
  <si>
    <t>POTRUBÍ Z TRUB PLASTOVÝCH ODPADNÍCH DN DO 200MM</t>
  </si>
  <si>
    <t>přípojka UV 1+9,5+3 = 13,500 [A] _x000d_
Celkem 13,5 = 13,500</t>
  </si>
  <si>
    <t>3 = 3,000 [A] _x000d_
Celkem 3 = 3,000</t>
  </si>
  <si>
    <t>91228</t>
  </si>
  <si>
    <t>SMĚROVÉ SLOUPKY Z PLAST HMOT VČETNĚ ODRAZNÉHO PÁSKU</t>
  </si>
  <si>
    <t>km 0,0766 - 0,140 6 = 6,000 [A] _x000d_
Celkem 6 = 6,000</t>
  </si>
  <si>
    <t>Položka zahrnuje:
- dodání a osazení sloupku včetně nutných zemních prací
- vnitrostaveništní a mimostaveništní doprava
- odrazky plastové nebo z retroreflexní fólie
Položka nezahrnuje:
- x</t>
  </si>
  <si>
    <t>doplnění obruby 100/15/25 16 = 16,000 [A] _x000d_
doplnění obruby 100/15/15 21 = 21,000 [B] _x000d_
u odvodňovacího žlabu L/P 2+2 = 4,000 [C] _x000d_
Celkové množství = 41,000 _x000d_
Celkem 41 = 41,000</t>
  </si>
  <si>
    <t>935842</t>
  </si>
  <si>
    <t>ŽLABY A RIGOLY DLÁŽDĚNÉ Z BETONOVÝCH DLAŽDIC DO BETONU TL 100MM</t>
  </si>
  <si>
    <t>dle výkresové dokumentace 2*2 = 4,000 [A] _x000d_
Celkem 4 = 4,000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</si>
  <si>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</si>
  <si>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96687</t>
  </si>
  <si>
    <t>VYBOURÁNÍ ULIČNÍCH VPUSTÍ KOMPLETNÍCH</t>
  </si>
  <si>
    <t>1 = 1,000 [A] _x000d_
Celkem 1 = 1,000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</si>
  <si>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</si>
  <si>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014101</t>
  </si>
  <si>
    <t>A</t>
  </si>
  <si>
    <t>POPLATKY ZA SKLÁDKU - ZEMINA A KÁMEN</t>
  </si>
  <si>
    <t>Poplatek za uložení na skládce (skládkovné) zeminy a kamení kód odpadu 17 05 04</t>
  </si>
  <si>
    <t>kamenná dlažba kolem mostu (13,50+13,70+2,10+2,10+2*1,20*12,70)*0,3 = 18,564 [A] _x000d_
Odstranění vozovkových vrstev z kameniva nestmeleného _x000d_
štěrkový podsyp na mostě 6,52*1,32 = 8,606 [C] _x000d_
konstrukce vozovky mimo most (81,70+58,70)*0,43 = 60,372 [D] _x000d_
Zemní hrázky pro provádění zádlažby v korytě - odstranění 1,05*(9,90+8,0) = 18,795 [E] _x000d_
 _x000d_
Celkové množství = 106,337 _x000d_
Celkem 106,337 = 106,337</t>
  </si>
  <si>
    <t>B</t>
  </si>
  <si>
    <t>POPLATKY ZA SKLÁDKU - ASFALT</t>
  </si>
  <si>
    <t>Poplatek za uložení na skládce (skládkovné) odpadu asfaltového bez dehtu kód odpadu 17 03 02</t>
  </si>
  <si>
    <t xml:space="preserve">Odstranění vozovky frézováním - celková  tl. 140mm 240*0,14 = 33,600 [A] _x000d_
Celkové množství = 33,600 _x000d_
Celkem 33,6 = 33,600</t>
  </si>
  <si>
    <t>C</t>
  </si>
  <si>
    <t>POPLATKY ZA SKLÁDKU - BETON</t>
  </si>
  <si>
    <t>Poplatek za uložení na skládce (skládkovné) stavebního odpadu betonového kód odpadu 17 01 01</t>
  </si>
  <si>
    <t>obrubníky: (14,91+15,01)*0,3 = 8,976 [A] _x000d_
Odstranění kcí z kamene na MC: _x000d_
mostní křídla: 2*(2,24+2,28)*1,40 = 12,656 [C] _x000d_
Odstranění kcí ze žb: _x000d_
římsy (0,18*14,91+0,20*15,01) = 5,686 [E] _x000d_
závěrné zídky 0,58*(7,932+7,923) = 9,196 [F] _x000d_
Celkové množství = 36,514 _x000d_
Celkem 36,514 = 36,514</t>
  </si>
  <si>
    <t>015340</t>
  </si>
  <si>
    <t xml:space="preserve">POPLATKY ZA LIKVIDACI ODPADŮ NEKONTAMINOVANÝCH - 02 01 03  PAŘEZY</t>
  </si>
  <si>
    <t>hmotnost cca 100 kg/ks 10*0,1 = 1,000 [A] _x000d_
hmotnost cca 150 kg/ks 3*,15 = 0,450 [B] _x000d_
hmotnost cca 200 kg/ks 2*0,2 = 0,400 [C] _x000d_
hmotnost cca 300 kg/ks 1*0,3 = 0,300 [D] _x000d_
Celkové množství = 2,150 _x000d_
Celkem 2,15 = 2,150</t>
  </si>
  <si>
    <t>111206</t>
  </si>
  <si>
    <t>ODSTRANĚNÍ KŘOVIN S ODVOZEM DO 12KM</t>
  </si>
  <si>
    <t xml:space="preserve">Položka zahrnuje:
- odstranění křovin a stromů do průměru 100 mm
- dopravu dřevin  na předepsanou vzdálenost
- spálení na hromadách nebo štěpkování
Položka nezahrnuje:
- x</t>
  </si>
  <si>
    <t>112216</t>
  </si>
  <si>
    <t>ODSTRANĚNÍ PAŘEZŮ D DO 0,5M, ODVOZ DO 12KM</t>
  </si>
  <si>
    <t>S1 - obvod kmene 49 cm - 1 ks_x000d_
S2 - obvod kmene 62 cm - 1 ks_x000d_
S3 - obvod kmene 68 cm - 1 ks_x000d_
S4 - obvod kmene &lt; 31 cm - 1 ks_x000d_
S5 - obvod kmene &lt; 31 cm - 1 ks_x000d_
S7 - obvod kmene 53 cm - 1 ks_x000d_
S9 - obvod kmene 23 cm - 1 ks_x000d_
S10 - obvod kmene 37 cm - 1 ks_x000d_
S13 - obvod kmene 64 cm - 1 ks_x000d_
S16 - obvod kmene 72 cm - 1 ks_x000d_
S8 - obvod kmene 127 cm - 1 ks_x000d_
S11 - obvod kmene 150 cm - 1 ks_x000d_
S15 - obvod kmene 127 cm - 1 ks</t>
  </si>
  <si>
    <t>13 = 13,000 [A] _x000d_
Celkem 13 = 13,000</t>
  </si>
  <si>
    <t>112226</t>
  </si>
  <si>
    <t>ODSTRANĚNÍ PAŘEZŮ D DO 0,9M, ODVOZ DO 12KM</t>
  </si>
  <si>
    <t>S6 - obvod kmene 164 cm - 1 ks_x000d_
S14 - obvod kmene 161 cm - 1 ks_x000d_
S12 - obvod kmene 246 cm - 1 ks</t>
  </si>
  <si>
    <t>113176</t>
  </si>
  <si>
    <t>ODSTRAN KRYTU ZPEVNĚNÝCH PLOCH Z DLAŽEB KOSTEK, ODVOZ DO 12KM</t>
  </si>
  <si>
    <t>kamenná dlažba kolem mostu: (13,50+13,70+2,10+2,10+2*1,20*12,70)*0,4 = 24,752 [A] _x000d_
Celkem 24,752 = 24,752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</si>
  <si>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</si>
  <si>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113326</t>
  </si>
  <si>
    <t>ODSTRANĚNÍ PODKLADŮ ZPEVNĚNÝCH PLOCH Z KAMENIVA NESTMEL, ODVOZ DO 12KM</t>
  </si>
  <si>
    <t>konstrukce vozovky mimo most (81,70+58,70)*0,43 = 60,372 [A] _x000d_
štěrkový podsyp na mostě 6,52*1,32 = 8,606 [B] _x000d_
Celkové množství = 68,978 _x000d_
Celkem 68,978 = 68,978</t>
  </si>
  <si>
    <t>Vytrhání obrub silničních (14,91+15,01) = 29,920 [A] _x000d_
Celkem 29,92 = 29,920</t>
  </si>
  <si>
    <t>113726</t>
  </si>
  <si>
    <t>FRÉZOVÁNÍ ZPEVNĚNÝCH PLOCH ASFALTOVÝCH, ODVOZ DO 12KM</t>
  </si>
  <si>
    <t xml:space="preserve">Odstranění vozovky frézováním - celková  tl. 140mm 240*,14 = 33,600 [A] _x000d_
Celkem 33,6 = 33,600</t>
  </si>
  <si>
    <t>Provizorní zatrubnění pro provádění zádlažby v korytě</t>
  </si>
  <si>
    <t>3xDN1000, včetně zřízení a odstranění 3*20 = 60,000 [A] _x000d_
Celkem 60 = 60,000</t>
  </si>
  <si>
    <t>121106</t>
  </si>
  <si>
    <t>SEJMUTÍ ORNICE NEBO LESNÍ PŮDY S ODVOZEM DO 12KM</t>
  </si>
  <si>
    <t>tl. 0,20 m 389,3*0,2 = 77,860 [A] _x000d_
Celkem 77,86 = 77,860</t>
  </si>
  <si>
    <t>122736</t>
  </si>
  <si>
    <t>ODKOPÁVKY A PROKOPÁVKY OBECNÉ TŘ. I, ODVOZ DO 12KM</t>
  </si>
  <si>
    <t>Zemní hrázky pro provádění zádlažby v korytě - odstranění</t>
  </si>
  <si>
    <t>Zemní hrázky pro provádění zádlažby v korytě 1,05*(9,90+8,0) = 18,795 [A] _x000d_
Celkem 18,795 = 18,795</t>
  </si>
  <si>
    <t>12573</t>
  </si>
  <si>
    <t>VYKOPÁVKY ZE ZEMNÍKŮ A SKLÁDEK TŘ. I</t>
  </si>
  <si>
    <t>Konstrukce vozovky mimo most (81,70+58,70)*0,43 = 60,372 [A] _x000d_
Štěrkový podsyp na mostě 1,32*6,52 = 8,606 [B] _x000d_
Sejmutí ornice (166,10+95,40+65,20+62,60)*0,2 = 77,860 [C] _x000d_
Výkopy pro přechodové oblasti 5,11*(1,0+0,80) = 9,198 [D] _x000d_
Výkopy pro nové zádlažby a skluzy 0,15*(8,0+3,40+5,40+2,10+9,70+4,20+5,90+2,10+85,80+13,50+13,70+46,60*0,80) = 28,662 [E] _x000d_
Rýhy pro betonové prahy 0,50*1,0*(7,70+5,80) = 6,750 [F] _x000d_
Výkop pro zához v korytě 0,50*(9,40+8,20) = 8,800 [G] _x000d_
Výkop pro vsakovací jímku 0,90*1,10 = 0,990 [H] _x000d_
Odkop pro kci komunikace mimo most 0,4*(81,70+58,70)+0,97*(3,67+0,70+7,50+5,30) = 72,815 [I] _x000d_
Celkové množství = 274,053 _x000d_
Celkem 274,053 = 274,053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</si>
  <si>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</si>
  <si>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131736</t>
  </si>
  <si>
    <t>HLOUBENÍ JAM ZAPAŽ I NEPAŽ TŘ. I, ODVOZ DO 12KM</t>
  </si>
  <si>
    <t>pro přechodové oblasti: 5,11*(1,0+0,80) = 9,198 [A] _x000d_
pro nové zádlažby a skluzy: 0,15*(8,0+3,40+5,40+2,10+9,70+4,20+5,90+2,10+85,80+13,50+13,70+46,60*0,80) = 28,662 [B] _x000d_
pro betonové prahy 0,50*1,0*(7,70+5,80) = 6,750 [C] _x000d_
pro zához v korytě: 0,50*(9,40+8,20) = 8,800 [D] _x000d_
pro vsakovací jímku: 0,90*1,10 = 0,990 [E] _x000d_
pro kci komunikace mimo most: 0,4*(81,70+58,70)+0,97*(3,67+0,70+7,50+5,30) = 72,815 [F] _x000d_
Celkové množství = 127,215 _x000d_
Celkem 127,215 = 127,215</t>
  </si>
  <si>
    <t xml:space="preserve">položka zahrnuje:_x000d_
- kompletní provedení zemní konstrukce do předepsaného tvaru_x000d_
- ošetření úložiště po celou dobu práce v něm vč. klimatických opatření_x000d_
- ztížení v okolí vedení, konstrukcí a objektů a jejich dočasné zajištění_x000d_
- ztížení provádění ve ztížených podmínkách a stísněných prostorech_x000d_
- ztížené ukládání sypaniny pod vodu_x000d_
- ukládání po vrstvách a po jiných nutných částech (figurách) vč. dosypávek_x000d_
- spouštění a nošení materiálu_x000d_
- úprava, očištění a ochrana podloží a svahů_x000d_
- svahování, uzavírání povrchů svahů_x000d_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</si>
  <si>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násyp z vhodné zeminy, rozšíření násypového tělesa komunikace 4,20*16,80+3,40*19,50+2,90*7,70+2,20*11,10 = 183,610 [A] _x000d_
Celkem 183,61 = 183,610</t>
  </si>
  <si>
    <t xml:space="preserve">položka zahrnuje:_x000d_
- kompletní provedení zemní konstrukce (násypového tělesa včetně aktivní zóny)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</si>
  <si>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</si>
  <si>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</si>
  <si>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Výplň vsakovací jímky - PDK fr. 16/32 0,60*0,58*0,70 = 0,244 [A] _x000d_
Celkem 0,244 = 0,244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</si>
  <si>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</si>
  <si>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zpětný obsyp líce křídel do úrovně podkladního betonu dlažby</t>
  </si>
  <si>
    <t>zpětný obsyp líce křídel do úrovně podkladního betonu dlažby 4*0,5*1,0 = 2,000 [A] _x000d_
Celkem 2 = 2,000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</si>
  <si>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zemina vytlačená potrubím o DN do 180mm se od kubatury obsypů neodečítá</t>
  </si>
  <si>
    <t>17750</t>
  </si>
  <si>
    <t>ZEMNÍ HRÁZKY ZE ZEMIN NEPROPUSTNÝCH</t>
  </si>
  <si>
    <t>včetně vhodné těsnící zeminy</t>
  </si>
  <si>
    <t>Pod novou kcí vozovky 91,20+63,30 = 154,500 [A] _x000d_
pod zpevněnými plochami z kam. dlažby a pod skluzy 8,0+3,40+5,40+2,10+9,70+4,20+5,90+2,10+85,80+46,60*0,80 = 163,880 [B] _x000d_
Dno výkopů pod drenážemi: 2*0,70*5,11 = 7,154 [C] _x000d_
Celkové množství = 325,534 _x000d_
Celkem 325,534 = 325,534</t>
  </si>
  <si>
    <t>18220</t>
  </si>
  <si>
    <t>ROZPROSTŘENÍ ORNICE VE SVAHU</t>
  </si>
  <si>
    <t>v okolí mostu, tl. ornice 200 mm (68,0+47,60+24,80+6,80+11,10+33,0+31,50+4,70)*0,2 = 45,500 [A] _x000d_
Celkem 45,5 = 45,500</t>
  </si>
  <si>
    <t>položka zahrnuje:_x000d_
nutné přemístění ornice z dočasných skládek vzdálených do 50m_x000d_
rozprostření ornice v předepsané tloušťce ve svahu přes 1:5</t>
  </si>
  <si>
    <t>v okolí mostu 68,0+47,60+24,80+6,80+11,10+33,0+31,50+4,70 = 227,500 [A] _x000d_
Celkem 227,5 = 227,500</t>
  </si>
  <si>
    <t>Přechodový klín z mezerovitého betonu (0,60+0,40)*5,11 = 5,110 [A] _x000d_
Celkové množství = 5,110 _x000d_
Celkem 5,11 = 5,110</t>
  </si>
  <si>
    <t>Položka zahrnuje:_x000d_
- dodávku předepsaného materiálu pro drenážní vrstvu, včetně mimostaveništní a vnitrostaveništní dopravy_x000d_
- provedení drenážní vrstvy předepsaných rozměrů a předepsaného tvaru</t>
  </si>
  <si>
    <t>Obetonování drenáže drenážním betonem 2*0,30*0,30*5,11 = 0,920 [A] _x000d_
Celkem 0,92 = 0,920</t>
  </si>
  <si>
    <t>Odvodňovací proužek z drenážního polymerbetonu, tl. 40 mm 0,15*(9,03+9,80)*0,045+12*0,175*0,40*0,045 = 0,165 [A] _x000d_
Celkové množství = 0,165 _x000d_
Celkem 0,165 = 0,165</t>
  </si>
  <si>
    <t>27231</t>
  </si>
  <si>
    <t>ZÁKLADY Z PROSTÉHO BETONU</t>
  </si>
  <si>
    <t>pod drenážní potrubí - prostý beton, tř. betonu C12/15 2*0,13*5,11 = 1,329 [A] _x000d_
Celkem 1,329 = 1,329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</si>
  <si>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</t>
  </si>
  <si>
    <t>28997F</t>
  </si>
  <si>
    <t>OPLÁŠTĚNÍ (ZPEVNĚNÍ) Z GEOTEXTILIE DO 600G/M2</t>
  </si>
  <si>
    <t>opěry a křídla 5,11*(1,25+1,15)+2*2,70+2*2,80+2*1,10*1,40+2*0,80*1,40+4*0,40 = 30,184 [A] _x000d_
drenáže 2*0,50*5,11 = 5,110 [B] _x000d_
Celkové množství = 35,294 _x000d_
Celkem 35,294 = 35,294</t>
  </si>
  <si>
    <t>Položka zahrnuje:_x000d_
- dodávku předepsané geotextilie_x000d_
- úpravu, očištění a ochranu podkladu_x000d_
- přichycení k podkladu, případně zatížení_x000d_
- úpravy spojů a zajištění okrajů_x000d_
- úpravy pro odvodnění_x000d_
- nutné přesahy_x000d_
- mimostaveništní a vnitrostaveništní dopravu</t>
  </si>
  <si>
    <t xml:space="preserve">folie HDPE  tl. 1,5 mm v přechodové oblasti 2*1,0*5,11 = 10,220 [A] _x000d_
Celkové množství = 10,220 _x000d_
Celkem 10,22 = 10,220</t>
  </si>
  <si>
    <t>Položka zahrnuje:_x000d_
- dodávku předepsané fólie_x000d_
- úpravu, očištění a ochranu podkladu_x000d_
- přichycení k podkladu, případně zatížení_x000d_
- úpravy spojů a zajištění okrajů_x000d_
- úpravy pro odvodnění_x000d_
- nutné přesahy_x000d_
- mimostaveništní a vnitrostaveništní dopravu</t>
  </si>
  <si>
    <t>kotvy říms cca 6,0 kg/ks 46*6 = 276,000 [A] _x000d_
Celkem 276 = 276,000</t>
  </si>
  <si>
    <t>317325</t>
  </si>
  <si>
    <t>ŘÍMSY ZE ŽELEZOBETONU DO C30/37</t>
  </si>
  <si>
    <t>Včetně provedení vlysu do bednění říms, pro tvorbu letopočtu a loga zhotovitele na římsy</t>
  </si>
  <si>
    <t>tř. betonu C30/37 0,48*14,90+0,32*15,0 = 11,952 [A] _x000d_
Celkové množství = 11,952 _x000d_
Celkem 11,952 = 11,952</t>
  </si>
  <si>
    <t xml:space="preserve">položka zahrnuje:_x000d_
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</si>
  <si>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vč. epoxidového nátěru v místě smršťovacích spár, tř. oceli B500B, odhad 160 kg/m3</t>
  </si>
  <si>
    <t>odhad 160 kg/m3 11,952*0,16 = 1,912 [A] _x000d_
Celkem 1,912 = 1,912</t>
  </si>
  <si>
    <t>položka zahrnuje: 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74)_x000d_
- povrchovou antikorozní úpravu výztuže,_x000d_
- separaci výztuže,_x000d_
- osazení měřících zařízení a úpravy pro ně,_x000d_
- osazení měřících skříní nebo míst pro měření bludných proudů.</t>
  </si>
  <si>
    <t>333125</t>
  </si>
  <si>
    <t>MOSTNÍ OPĚRY A KŘÍDLA Z DÍLCŮ ŽELEZOBETON DO C30/37</t>
  </si>
  <si>
    <t>Závěrné zídky a křídla ze žb., tř. betonu C30/37</t>
  </si>
  <si>
    <t>závěrné zídky 0,64*7,932+0,66*7,923 = 10,306 [A] _x000d_
křídla (2*2,70+2*2,80)*1,40 = 15,400 [B] _x000d_
Celkové množství = 25,706 _x000d_
Celkem 25,706 = 25,706</t>
  </si>
  <si>
    <t>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pod.).</t>
  </si>
  <si>
    <t>333365</t>
  </si>
  <si>
    <t>VÝZTUŽ MOSTNÍCH OPĚR A KŘÍDEL Z OCELI 10505, B500B</t>
  </si>
  <si>
    <t>tř. oceli B500B, odhad 180 kg/m3 25,706*0,18 = 4,627 [A] _x000d_
Celkové množství = 4,627 _x000d_
Celkem 4,627 = 4,627</t>
  </si>
  <si>
    <t>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</t>
  </si>
  <si>
    <t>Spřažená deska ze žb, tř. betonu C30/37 0,80*7,616 = 6,093 [A] _x000d_
Celkové množství = 6,093 _x000d_
Celkem 6,093 = 6,093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</si>
  <si>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</si>
  <si>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421365</t>
  </si>
  <si>
    <t>VÝZTUŽ MOSTNÍ DESKOVÉ KONSTRUKCE Z OCELI 10505, B500B</t>
  </si>
  <si>
    <t>tř. oceli B500B, ohad 170 kg/m3, vč. vrtání a kotvení trnů 6,093*0,17 = 1,036 [A] _x000d_
Celkem 1,036 = 1,036</t>
  </si>
  <si>
    <t>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74._x000d_
- povrchovou antikorozní úpravu výztuže,_x000d_
- separaci výztuže,_x000d_
- osazení měřících zařízení a úpravy pro ně,_x000d_
- osazení měřících skříní nebo míst pro měření bludných proudů.</t>
  </si>
  <si>
    <t>45131A</t>
  </si>
  <si>
    <t>PODKLADNÍ A VÝPLŇOVÉ VRSTVY Z PROSTÉHO BETONU C20/25</t>
  </si>
  <si>
    <t>podkladní beton pod dlažby tl. 150 mm, tř. betonu C20/25 (8,0+3,40+5,40+2,10+9,70+4,20+5,90+2,10+85,80+13,50+13,70)*0,15 = 23,070 [A] _x000d_
podkladní beton pro palisády tl. 150 mm, tř. betonu C20/25 4*0,15 = 0,600 [B] _x000d_
Celkové množství = 23,670 _x000d_
Celkem 23,67 = 23,670</t>
  </si>
  <si>
    <t>ochrana těsnící fólie, tl. 2x150 mm 4*0,70*5,11*0,15 = 2,146 [A] _x000d_
Celkem 2,146 = 2,146</t>
  </si>
  <si>
    <t>položka zahrnuje dodávku předepsaného kameniva, mimostaveništní a vnitrostaveništní dopravu a jeho uložení_x000d_
není-li v zadávací dokumentaci uvedeno jinak, jedná se o nakupovaný materiál</t>
  </si>
  <si>
    <t>Zához lomového kamene (kameny min. 200kg) (9,40+8,20)*0,75 = 13,200 [A] _x000d_
Celkové množství = 13,200 _x000d_
Celkem 13,2 = 13,200</t>
  </si>
  <si>
    <t>položka zahrnuje:_x000d_
- dodávku a zához lomového kamene předepsané frakce včetně mimostaveništní a vnitrostaveništní dopravy_x000d_
není-li v zadávací dokumentaci uvedeno jinak, jedná se o nakupovaný materiál</t>
  </si>
  <si>
    <t>Dlažba ze žulového regulačního kamene tl. 200 mm (8,0+3,40+5,40+2,10+10,20+4,20+5,90+2,20+85,80+13,50+13,70)*0,2 = 30,880 [A] _x000d_
Celkové množství = 30,880 _x000d_
Celkem 30,88 = 30,880</t>
  </si>
  <si>
    <t>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dlažbu, vykazuje se samostatně položkami SD 45</t>
  </si>
  <si>
    <t>467315</t>
  </si>
  <si>
    <t>STUPNĚ A PRAHY VODNÍCH KORYT Z PROSTÉHO BETONU C30/37</t>
  </si>
  <si>
    <t>Betonové prahy,tř. betonu C30/37 0,50*1,0*(7,70+5,80) = 6,750 [A] _x000d_
Celkové množství = 6,750 _x000d_
Celkem 6,75 = 6,750</t>
  </si>
  <si>
    <t xml:space="preserve">položka zahrnuje:_x000d_
- nutné zemní práce (hloubení rýh apod.)_x000d_
- dodání  čerstvého  betonu  (betonové  směsi)  požadované  kvality,  jeho  uložení  do požadovaného tvaru při jakékoliv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doplňkových konstrukcí a vybavení,_x000d_
- úpravy povrchu pro položení požadované izolace, povlaků a nátěrů, případně vyspravení,_x000d_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</t>
  </si>
  <si>
    <t>Vozovkové vrstvy z ŠDA tl. 150 mm 100,60+70,50 = 171,100 [A] _x000d_
Celkové množství = 171,100 _x000d_
Celkem 171,1 = 171,100</t>
  </si>
  <si>
    <t>- dodání kameniva předepsané kvality a zrnitosti_x000d_
- rozprostření a zhutnění vrstvy v předepsané tloušťce_x000d_
- zřízení vrstvy bez rozlišení šířky, pokládání vrstvy po etapách_x000d_
- nezahrnuje postřiky, nátěry</t>
  </si>
  <si>
    <t>Vozovkové vrstvy z ŠDA tl. 200 mm 105,50+74,30 = 179,800 [A] _x000d_
Celkové množství = 179,800 _x000d_
Celkem 179,8 = 179,800</t>
  </si>
  <si>
    <t>567303</t>
  </si>
  <si>
    <t>VRSTVY PRO OBNOVU A OPRAVY ZE ŠTĚRKODRTI</t>
  </si>
  <si>
    <t>Sanace aktivní zóny tl. 0,5m</t>
  </si>
  <si>
    <t>fr 63-125 - tl. 0,40 m (spodní vrstva) (105,50+74,30)*0,4 = 71,920 [A] _x000d_
fr 0-32 - tl. 0,10 m (vrchní vrstva) (105,50+74,30)*0,1 = 17,980 [B] _x000d_
Celkové množství = 89,900 _x000d_
Celkem 89,9 = 89,900</t>
  </si>
  <si>
    <t>56973</t>
  </si>
  <si>
    <t>ZPEVNĚNÍ KRAJNIC ZE ŠTĚRKORDTI NEBO RECYKLOVANÉHO MATERIÁLU TL. DO 150MM</t>
  </si>
  <si>
    <t>Zpevnění krajnic z ŠD nebo kamenivem recyklovaným _x000d_
tl 150 mm (11,50+1,30+2,0+5,70+6,80+0,60+1,30+1,70+6,40+3,50+3,60+3,80+4,20) = 52,400 [A] _x000d_
Celkové množství = 52,400 _x000d_
Celkem 52,4 = 52,400</t>
  </si>
  <si>
    <t>Infiltrační postřik PI-C , množství 1,0 kg/m2 120,0+89,60+2,30 = 211,900 [A] _x000d_
Celkové množství = 211,900 _x000d_
Celkem 211,9 = 211,900</t>
  </si>
  <si>
    <t>- dodání všech předepsaných materiálů pro postřiky v předepsaném množství_x000d_
- provedení dle předepsaného technologického předpisu_x000d_
- zřízení vrstvy bez rozlišení šířky, pokládání vrstvy po etapách_x000d_
- úpravu napojení, ukončení</t>
  </si>
  <si>
    <t>Spojovací postřik PS-C, v množství 0,30 kg/m2 120,0+89,60+2,30+53,10 = 265,000 [A] _x000d_
Celkové množství = 265,000 _x000d_
Celkem 265 = 265,000</t>
  </si>
  <si>
    <t>ASFALTOVÝ BETON PRO OBRUSNÉ VRSTVY ACO 11+, 11S TL. 50MM</t>
  </si>
  <si>
    <t>Obrusná vrstva z ACO 11+ 254,5 = 254,500 [A] _x000d_
Celkové množství = 254,500 _x000d_
Celkem 254,5 = 254,500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</si>
  <si>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</si>
  <si>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</si>
  <si>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</si>
  <si>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Podkladní vrstva z ACP16+, tl. 70 mm 120,0+89,60+2,30 = 211,900 [A] _x000d_
Celkové množství = 211,900 _x000d_
Celkem 211,9 = 211,900</t>
  </si>
  <si>
    <t>575C65</t>
  </si>
  <si>
    <t>LITÝ ASFALT MA IV (OCHRANA MOSTNÍ IZOLACE) 16 TL. 45MM</t>
  </si>
  <si>
    <t>Ochranná vrstva izolace z MA 16 IV, tl.45 mm 53,1 = 53,100 [A] _x000d_
Celkové množství = 53,100 _x000d_
Celkem 53,1 = 53,100</t>
  </si>
  <si>
    <t>62592</t>
  </si>
  <si>
    <t>ÚPRAVA POVRCHU BETONOVÝCH PLOCH A KONSTRUKCÍ - STRIÁŽ</t>
  </si>
  <si>
    <t>horní chodníková hrana římsy 1,585*14,90+0,885*15,0 = 36,892 [A] _x000d_
Celkové množství = 36,892 _x000d_
Celkem 36,892 = 36,892</t>
  </si>
  <si>
    <t>položka zahrnuje:_x000d_
- provedení předepsané úpravy</t>
  </si>
  <si>
    <t xml:space="preserve">Sanace NK a spodní stavby.  Reprofilace (cca 30% plochy sanace)</t>
  </si>
  <si>
    <t>Sanace úložných prahů (2*0,40*7,93+2*0,35+2*0,30)*0,3 = 2,293 [A] _x000d_
NK (2*3,20+47,20)*0,3 = 16,080 [B] _x000d_
Celkové množství = 18,373 _x000d_
Celkem 18,373 = 18,373</t>
  </si>
  <si>
    <t>položka zahrnuje:_x000d_
dodávku veškerého materiálu potřebného pro předepsanou úpravu v předepsané kvalitě_x000d_
nutné vyspravení podkladu, případně zatření spar zdiva_x000d_
položení vrstvy v předepsané tloušťce_x000d_
potřebná lešení a podpěrné konstrukce</t>
  </si>
  <si>
    <t xml:space="preserve">Sanace NK a spodní stavby.  Jemná sanační stěrka sjednocující barevná tl. do 20 mm. (100% plochy sanace)</t>
  </si>
  <si>
    <t>Sanace úložných prahů (2*0,40*7,93+2*0,35+2*0,30) = 7,644 [A] _x000d_
NK (2*3,20+47,20) = 53,600 [B] _x000d_
Celkové množství = 61,244 _x000d_
Celkem 61,244 = 61,244</t>
  </si>
  <si>
    <t>626113</t>
  </si>
  <si>
    <t>REPROFILACE PODHLEDŮ, SVISLÝCH PLOCH SANAČNÍ MALTOU JEDNOVRST TL 30MM</t>
  </si>
  <si>
    <t xml:space="preserve">Sanace NK a spodní stavby.  Hrubá sanační stěrka tl. do 30 mm (100% plochy sanace)</t>
  </si>
  <si>
    <t>Sanace NK a spodní stavby. Spojovací můstek (100% plochy sanace)</t>
  </si>
  <si>
    <t>62652</t>
  </si>
  <si>
    <t>OCHRANA VÝZTUŽE PŘI NEDOSTATEČNÉM KRYTÍ</t>
  </si>
  <si>
    <t>Pasivační ochrana stávající výztuže (cca 30% plochy sanace)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</si>
  <si>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</si>
  <si>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62745</t>
  </si>
  <si>
    <t>SPÁROVÁNÍ STARÉHO ZDIVA CEMENTOVOU MALTOU</t>
  </si>
  <si>
    <t>přespárování stávajících kamenných opěr a křídel 2*6,10+2*7,20+7,93*(3,55+3,40) = 81,714 [A] _x000d_
Celkové množství = 81,714 _x000d_
Celkem 81,714 = 81,714</t>
  </si>
  <si>
    <t>položka zahrnuje:_x000d_
dodávku veškerého materiálu potřebného pro předepsanou úpravu v předepsané kvalitě_x000d_
vyčištění spar (vyškrábání), vypláchnutí spar vodou, očištění povrchu_x000d_
spárování_x000d_
odklizení suti a přebytečného materiálu_x000d_
potřebná lešení</t>
  </si>
  <si>
    <t>62845</t>
  </si>
  <si>
    <t>SPÁROVÁNÍ STÁVAJÍCÍCH DLAŽEB CEMENT MALTOU</t>
  </si>
  <si>
    <t>přespárování stávajících kamenných kuželů 5,90+6,60 = 12,500 [A] _x000d_
Celkové množství = 12,500 _x000d_
Celkem 12,5 = 12,500</t>
  </si>
  <si>
    <t>711111</t>
  </si>
  <si>
    <t>IZOLACE BĚŽNÝCH KONSTRUKCÍ PROTI ZEMNÍ VLHKOSTI ASFALTOVÝMI NÁTĚRY</t>
  </si>
  <si>
    <t xml:space="preserve">proti zemní vlhkosti  (1xNPe+2xNA) 5,11*(1,25+1,15)+2*2,70+2*2,80+2*1,10*1,40+2*0,80*1,40+4*0,40 = 30,184 [A] _x000d_
penetrační nátěr říms 0,09*(14,90+15,0) = 2,691 [B] _x000d_
Celkové množství = 32,875 _x000d_
Celkem 32,875 = 32,875</t>
  </si>
  <si>
    <t xml:space="preserve"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</t>
  </si>
  <si>
    <t>Provedení izolace proti zemní vlhkosti pásy přitavením vodorovné NAIP</t>
  </si>
  <si>
    <t>Izolace z NAIP tl. 5 mm 89,0+2*2,70+2*2,80+1,25*5,11+1,15*5,11 = 112,264 [A] _x000d_
Ochrana izolace z NAIP s hliníkovou vložkou (foalbit) _x000d_
pod římsami 24,70+14,80 = 39,500 [C] _x000d_
Izolační asfaltový pás s vyšší průtažností š. 500 mm - spára mezi NK a ZZ 0,50*(7,932+7,923) = 7,928 [D] _x000d_
Celkové množství = 159,692 _x000d_
Celkem 159,692 = 159,692</t>
  </si>
  <si>
    <t>Pečetící vrstva</t>
  </si>
  <si>
    <t>Spřažená deska 59,90 = 59,900 [A] _x000d_
závěrné zídky a křídla 14,10+13,40 = 27,500 [B] _x000d_
Celkové množství = 87,400 _x000d_
Celkem 87,4 = 87,400</t>
  </si>
  <si>
    <t xml:space="preserve"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litý asfalt, asfaltový beton_x000d_
v této položce se vykáže i izolace rámových konstrukcí (mosty, propusty, kolektory)</t>
  </si>
  <si>
    <t>78381</t>
  </si>
  <si>
    <t>NÁTĚRY BETON KONSTR TYP S1 (OS-A)</t>
  </si>
  <si>
    <t>Hydrofobní nátěr říms typ S1 (transparentní)</t>
  </si>
  <si>
    <t>ostatní plochy mimo typ S9 a striáž 0,80*14,90+0,80*15,0 = 23,920 [A] _x000d_
Celkové množství = 23,920 _x000d_
Celkem 23,92 = 23,920</t>
  </si>
  <si>
    <t>78382</t>
  </si>
  <si>
    <t>NÁTĚRY BETON KONSTR TYP S2 (OS-B)</t>
  </si>
  <si>
    <t>Ochranný nátěr</t>
  </si>
  <si>
    <t>boky a spodní část NK 2*0,85*6,0 = 10,200 [A] _x000d_
Celkové množství = 10,200 _x000d_
Celkem 10,2 = 10,200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</si>
  <si>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</si>
  <si>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78386</t>
  </si>
  <si>
    <t>NÁTĚRY BETON KONSTR TYP S9 (OS-E)</t>
  </si>
  <si>
    <t>Ochranný nátěr typ S9 (epoxidový)</t>
  </si>
  <si>
    <t>v místě obrubníkové hrany říms 0,30*(14,90+15,0) = 8,970 [A] _x000d_
Celkové množství = 8,970 _x000d_
Celkem 8,97 = 8,970</t>
  </si>
  <si>
    <t>875332</t>
  </si>
  <si>
    <t>POTRUBÍ DREN Z TRUB PLAST DN DO 150MM DĚROVANÝCH</t>
  </si>
  <si>
    <t>Drenážní trubka PVC DN 150 mm za opěrami 2*5,11 = 10,220 [A] _x000d_
Celkové množství = 10,220 _x000d_
Celkem 10,22 = 10,220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</si>
  <si>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</si>
  <si>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87534</t>
  </si>
  <si>
    <t>POTRUBÍ DREN Z TRUB PLAST DN DO 200MM</t>
  </si>
  <si>
    <t>Prostupy pro drenáž skrz křídla+potrubí odvodnění 2*1,7 = 3,400 [A] _x000d_
Celkové množství = 3,400 _x000d_
Celkem 3,4 = 3,400</t>
  </si>
  <si>
    <t>87626</t>
  </si>
  <si>
    <t>CHRÁNIČKY Z TRUB PLAST DN DO 80MM</t>
  </si>
  <si>
    <t>PROSTUP MOSTOVKOU pro odvodňovací trubičky izolace 6*0,42 = 2,520 [A] _x000d_
Celkové množství = 2,520 _x000d_
Celkem 2,52 = 2,520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</si>
  <si>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 včetně případně předepsaného utěsnění konců chrániček_x000d_
- položky platí pro práce prováděné v prostoru zapaženém i nezapaženém a i v kolektorech, chráničkách</t>
  </si>
  <si>
    <t>Chráničky pro provedení inženýrských sítí</t>
  </si>
  <si>
    <t>PE DN 110/94 mm 3*25,0 = 75,000 [A] _x000d_
Celkové množství = 75,000 _x000d_
Celkem 75 = 75,000</t>
  </si>
  <si>
    <t>Povrchová úprava zábradlí bude žárový zinek + nátěr RAL 6017</t>
  </si>
  <si>
    <t>výška 1,10 m, vč. povrch. úpravy, VTD a dodání 14,9+15 = 29,900 [A] _x000d_
Celkové množství = 29,900 _x000d_
Celkem 29,9 = 29,900</t>
  </si>
  <si>
    <t>položka zahrnuje:_x000d_
dodání zábradlí včetně předepsané povrchové úpravy_x000d_
kotvení sloupků, t.j. kotevní desky, šrouby z nerez oceli, vrty a zálivku, pokud zadávací dokumentace nestanoví jinak_x000d_
případné nivelační hmoty pod kotevní desky</t>
  </si>
  <si>
    <t>demontáž původního zábradlí, vč. skládkování 2*15 = 30,000 [A] _x000d_
Celkové množství = 30,000 _x000d_
Celkem 30 = 30,000</t>
  </si>
  <si>
    <t>Směrové sloupky - modrý 4 = 4,000 [A] _x000d_
Směrové sloupky - bílý 2 = 2,000 [B] _x000d_
 _x000d_
 _x000d_
Celkové množství = 6,000 _x000d_
Celkem 6 = 6,000</t>
  </si>
  <si>
    <t>položka zahrnuje:_x000d_
- dodání a osazení sloupku včetně nutných zemních prací_x000d_
- vnitrostaveništní a mimostaveništní doprava_x000d_
- odrazky plastové nebo z retroreflexní fólie</t>
  </si>
  <si>
    <t>91355</t>
  </si>
  <si>
    <t>EVIDENČNÍ ČÍSLO MOSTU</t>
  </si>
  <si>
    <t>2 = 2,000 [A] _x000d_
Celkem 2 = 2,000</t>
  </si>
  <si>
    <t>položka zahrnuje štítek s evidenčním číslem mostu, sloupek dopravní značky včetně osazení a nutných zemních prací a zabetonování</t>
  </si>
  <si>
    <t>914111</t>
  </si>
  <si>
    <t>DOPRAVNÍ ZNAČKY ZÁKLADNÍ VELIKOSTI OCELOVÉ NEREFLEXNÍ - DOD A MONTÁŽ</t>
  </si>
  <si>
    <t>IS 15a ...... název vodního toku</t>
  </si>
  <si>
    <t>IS 15a ...... název řeky 2 = 2,000 [A] _x000d_
Celkové množství = 2,000 _x000d_
Celkem 2 = 2,000</t>
  </si>
  <si>
    <t>položka zahrnuje:_x000d_
- dodávku a montáž značek v požadovaném provedení</t>
  </si>
  <si>
    <t>Odstranění stávajícího SDZ _x000d_
ev. č. mostu - 2 ks _x000d_
značka IS3d - 2 ks _x000d_
značka IS1c - 1 ks _x000d_
značka B13 - 2 ks _x000d_
značka E12 - 2 ks _x000d_
sloupek - 3 ks 12 = 12,000 [B] _x000d_
 _x000d_
Celkové množství = 12,000 _x000d_
Celkem 12 = 12,000</t>
  </si>
  <si>
    <t>Svislé dopravní značení_x000d_
značka IS3d - 2 ks_x000d_
značka IS1c - 1 ks_x000d_
značka B13 - 2 ks_x000d_
značka E12 - 2 ks</t>
  </si>
  <si>
    <t>7 = 7,000 [A] _x000d_
Celkem 7 = 7,000</t>
  </si>
  <si>
    <t>914941</t>
  </si>
  <si>
    <t>SLOUPKY A STOJKY DOPRAVNÍCH ZNAČEK Z HLINÍK TRUBEK DO PATKY - DODÁVKA A MONTÁŽ</t>
  </si>
  <si>
    <t xml:space="preserve">sloupek pro značku IS 15a  (viz položka 914111)</t>
  </si>
  <si>
    <t>pro dopravní značky a tabulky s ev.č. a názvem toku 3 = 3,000 [B] _x000d_
Celkové množství = 3,000 _x000d_
Celkem 3 = 3,000</t>
  </si>
  <si>
    <t>položka zahrnuje:_x000d_
- sloupky a upevňovací zařízení včetně jejich osazení (betonová patka, zemní práce)</t>
  </si>
  <si>
    <t>915111</t>
  </si>
  <si>
    <t>VODOROVNÉ DOPRAVNÍ ZNAČENÍ BARVOU HLADKÉ - DODÁVKA A POKLÁDKA</t>
  </si>
  <si>
    <t>Vodorovné dopravní značení dělící čáry souvislé š 125 mm retroreflexní bílá barva</t>
  </si>
  <si>
    <t>Vodorovné dopravní značení (V4-š. 0,125m) 2*50,0*0,125 = 12,500 [A] _x000d_
Celkové množství = 12,500 _x000d_
Celkem 12,5 = 12,500</t>
  </si>
  <si>
    <t>položka zahrnuje:_x000d_
- dodání a pokládku nátěrového materiálu (měří se pouze natíraná plocha)_x000d_
- předznačení a reflexní úpravu</t>
  </si>
  <si>
    <t>91710</t>
  </si>
  <si>
    <t>OBRUBY Z BETONOVÝCH PALISÁD</t>
  </si>
  <si>
    <t>Betonová palisáda výšky 1,0 m 13*0,2*0,2*1,0 = 0,520 [A] _x000d_
Betonová palisáda výšky 0,6 m 4*0,2*0,2*0,6 = 0,096 [B] _x000d_
Celkové množství = 0,616 _x000d_
Celkem 0,616 = 0,616</t>
  </si>
  <si>
    <t>Položka zahrnuje:_x000d_
dodání a pokládku betonových palisád o rozměrech předepsaných zadávací dokumentací_x000d_
betonové lože i boční betonovou opěrku.</t>
  </si>
  <si>
    <t>Silniční betonový obrubník 100x250 , vč. beton. lože a dodání 7,10+2,10+2,80+4,80+15,90+18,40+7,70+2,10+1,60+15,0+13,70+6,10+1,70+2,80+3,80+10,60+10,70+8,20+1,90+1,40+3,30+3,30 = 145,000 [A] _x000d_
Celkové množství = 145,000 _x000d_
Celkem 145 = 145,000</t>
  </si>
  <si>
    <t>Položka zahrnuje:_x000d_
dodání a pokládku betonových obrubníků o rozměrech předepsaných zadávací dokumentací_x000d_
betonové lože i boční betonovou opěrku.</t>
  </si>
  <si>
    <t>Silniční betonový obrubník 150x300, vč. beton. lože a dodání 3*5,0+4,40 = 19,400 [A] _x000d_
Celkové množství = 19,400 _x000d_
Celkem 19,4 = 19,400</t>
  </si>
  <si>
    <t>Řezání asfaltu hl. do 50 mm _x000d_
proříznutí příčných spar ve vozovce (obrusná vrstva) 2*5,55+14,90+10,0+15,0+10,0+4,70+4,40 = 70,100 [B] _x000d_
Celkové množství = 70,100 _x000d_
Celkem 70,1 = 70,100</t>
  </si>
  <si>
    <t>začátek a konec úseku 4,66+4,36 = 9,020 [A] _x000d_
Celkové množství = 9,020 _x000d_
Celkem 9,02 = 9,020</t>
  </si>
  <si>
    <t>931314</t>
  </si>
  <si>
    <t>TĚSNĚNÍ DILATAČ SPAR ASF ZÁLIVKOU PRŮŘ DO 400MM2</t>
  </si>
  <si>
    <t>tl. 15mm, podél říms a obrubníků+příčné proříznuté spáry a napojení vozovky 2*5,55+14,90+10,0+15,0+10,0+4,70+4,40 = 70,100 [B] _x000d_
Celkové množství = 70,100 _x000d_
Celkem 70,1 = 70,100</t>
  </si>
  <si>
    <t>931331R</t>
  </si>
  <si>
    <t>VYPLNĚNÍ TRHLIN PRUŽNÝM TMELEM PRŮŘEZU DO 100MM2</t>
  </si>
  <si>
    <t>Sanace NK a spodní stavby. Vyplnění trhlin pružným tmelem (cca 20% plochy sanace)</t>
  </si>
  <si>
    <t>NK (2*3,20+47,20)*0,2 = 10,720 [A] _x000d_
Úložné prahy (2*0,40*7,93+2*0,35+2*0,30)*0,2 = 1,529 [B] _x000d_
Celkové množství = 12,249 _x000d_
Celkem 12,249 = 12,249</t>
  </si>
  <si>
    <t>položka zahrnuje dodávku a osazení předepsaného materiálu, očištění ploch spáry před úpravou, očištění okolí spáry po úpravě_x000d_
nezahrnuje těsnící profil</t>
  </si>
  <si>
    <t>931337</t>
  </si>
  <si>
    <t>TĚSNĚNÍ DILATAČ SPAR POLYURETAN TMELEM PRŮŘ PŘES 800MM2</t>
  </si>
  <si>
    <t>Těsnění dilatačních spár říms a spár mezi NK a ZZ trvale pružným tmelem</t>
  </si>
  <si>
    <t>š. 20 mm, hl. 50 mm, barva šedá 2*0,967+2*0,922+7,932+7,923+2*2,80+2*2,07 = 29,373 [A] _x000d_
Celkové množství = 29,373 _x000d_
Celkem 29,373 = 29,373</t>
  </si>
  <si>
    <t>931382</t>
  </si>
  <si>
    <t>TĚSNĚNÍ DILATAČNÍCH SPAR SILIKONOVÝM TMELEM PRŮŘEZU DO 200MM2</t>
  </si>
  <si>
    <t>Proříznutí smršťovacích spár a vyplnění silikonovým tmelem</t>
  </si>
  <si>
    <t>Řezání železobetonu š. 5 mm, hl. 20 mm a vyplnění silikonovým tmelem 1,80+1,10 = 2,900 [A] _x000d_
Celkové množství = 2,900 _x000d_
Celkem 2,9 = 2,900</t>
  </si>
  <si>
    <t>Skluzy z betonových žlabovek š. 0,60 m 17,40+14,90+11,30+3,0 = 46,600 [A] _x000d_
Celkové množství = 46,600 _x000d_
Celkem 46,6 = 46,600</t>
  </si>
  <si>
    <t>položka zahrnuje:_x000d_
- dodávku a uložení příkopových tvárnic předepsaného rozměru a kvality_x000d_
- dodání a rozprostření lože z předepsaného materiálu v předepsané kvalitěa v předepsané tloušťce_x000d_
- veškerou manipulaci s materiálem, vnitrostaveništní i mimostaveništní dopravu_x000d_
- ukončení, patky, spárování_x000d_
- měří se v metrech běžných délky osy žlabu</t>
  </si>
  <si>
    <t>Odvodňovací trubičky izolace dl. 1,0m 6 = 6,000 [A] _x000d_
Celkové množství = 6,000 _x000d_
Celkem 6 = 6,000</t>
  </si>
  <si>
    <t xml:space="preserve">položka zahrnuje:_x000d_
- výrobní dokumentaci (včetně technologického předpisu)_x000d_
- dodání kompletní odvodňovací soupravy z předepsaného materiálu, včetně všech montážních a přepravních úprav a zařízení_x000d_
- dodání spojovacího, kotevního a těsnícího materiálu_x000d_
- úprava a příprava úložného prostoru, včetně kotevních prvků, jejich očištění a ošetření_x000d_
- zřízení kompletní odvodňovací soupravy, dle příslušného technologického předpisu, včetně všech výškových a směrových úprav_x000d_
- zřízení odvodňovací soupravy po etapách, včetně pracovních spar a spojů_x000d_
- prodloužení  odpadní trouby pod spodní líc nosné konstr. nebo zaústěním odvodňovače do dalšího odvodňovacího zařízení_x000d_
- úprava odvod. soupravy na styku s ostatními konstrukcemi a zařízeními (u obrubníku, podél vozovek, napojení izolací a pod.)_x000d_
- ochrana odvodňovací soupravy do doby provedení definitivního stavu, veškeré provizorní úpravy a opatření_x000d_
- konečné  úpravy odvodňovací soupravy jako povrchové povlaky, zálivky, které  nejsou součástí jiných konstr., vyčištění, tmelení, těsnění, výplň spar a pod._x000d_
- úprava, očištění a ošetření prostoru kolem odvodňovací soupravy_x000d_
- opatření odvodňovače znakem výrobce a typovým číslem_x000d_
- provedení odborné prohlídky, je-li požadována</t>
  </si>
  <si>
    <t>938442</t>
  </si>
  <si>
    <t>OČIŠTĚNÍ ZDIVA OTRYSKÁNÍM TLAKOVOU VODOU DO 500 BARŮ</t>
  </si>
  <si>
    <t>Očištění pro přespárování stávajících kamenných opěr a křídel_x000d_
Očištění pro sanaci úložných prahů a NK.</t>
  </si>
  <si>
    <t>Očištění pro přespárování stávajících kamenných opěr a křídel 2*6,10+2*7,20+7,93*(3,55+3,40) = 81,714 [A] _x000d_
Očištění pro přespárování stávajících kamenných kuželů 5,90+6,60 = 12,500 [B] _x000d_
Očištění pro sanace NK 2*3,20+47,20 = 53,600 [C] _x000d_
Očištění pro sanace úložných prahů 2*0,40*7,93+2*0,35+2*0,30 = 7,644 [D] _x000d_
Celkové množství = 155,458 _x000d_
Celkem 155,458 = 155,458</t>
  </si>
  <si>
    <t>938454</t>
  </si>
  <si>
    <t>OČIŠTĚNÍ ZDIVA OTRYSKÁNÍM NA SUCHO KOVOVOU DRTÍ</t>
  </si>
  <si>
    <t>tryskání ocelovými broky (odstranění cem. mléka)</t>
  </si>
  <si>
    <t>spřažená deska 59,9 = 59,900 [A] _x000d_
závěrné zídky a křídla 14,10+13,40 = 27,500 [B] _x000d_
Celkové množství = 87,400 _x000d_
Celkem 87,4 = 87,400</t>
  </si>
  <si>
    <t>966136</t>
  </si>
  <si>
    <t>BOURÁNÍ KONSTRUKCÍ Z KAMENE NA MC S ODVOZEM DO 12KM</t>
  </si>
  <si>
    <t>Odstranění kcí z kamene na MC _x000d_
mostní křídla 2*(2,24+2,28)*1,40 = 12,656 [B] _x000d_
Celkové množství = 12,656 _x000d_
Celkem 12,656 = 12,656</t>
  </si>
  <si>
    <t>966166</t>
  </si>
  <si>
    <t>BOURÁNÍ KONSTRUKCÍ ZE ŽELEZOBETONU S ODVOZEM DO 12KM</t>
  </si>
  <si>
    <t>Odstranění kcí ze žb: _x000d_
římsy 0,18*14,91+0,20*15,01 = 5,686 [B] _x000d_
závěrné zídky 0,58*(7,932+7,923) = 9,196 [C] _x000d_
Celkové množství = 14,882 _x000d_
Celkem 14,882 = 14,882</t>
  </si>
  <si>
    <t>poplatky za skládku zeminy a kameniva</t>
  </si>
  <si>
    <t>500*0,15 `čištění krajnic = 75,000 [C]_x000d_
 110*0,2`čištění příkopů = 22,000 [F]_x000d_
 10*0,8-1,6-2,9`výkop rýhy-zásypy = 3,500 [H]_x000d_
 1,36-1,06`výkop jámy pro vpusť-zásyp = 0,300 [I]_x000d_
 Celkem: C+F+H+I = 100,800 [J]</t>
  </si>
  <si>
    <t>113132</t>
  </si>
  <si>
    <t>ODSTRANĚNÍ KRYTU ZPEVNĚNÝCH PLOCH S ASFALT POJIVEM, ODVOZ DO 2KM</t>
  </si>
  <si>
    <t>Vybourání penetračního makadamu s dehtem
využití materiálu do recyklace za studena</t>
  </si>
  <si>
    <t>2305,33*0,15 = 345,800 [A]</t>
  </si>
  <si>
    <t>113322</t>
  </si>
  <si>
    <t>ODSTRAN PODKL ZPEVNĚNÝCH PLOCH Z KAMENIVA NESTMEL, ODVOZ DO 2KM</t>
  </si>
  <si>
    <t>odvoz na deponii</t>
  </si>
  <si>
    <t>2305,33*0,15 "odtěžení pod vrstvu recyklace za studena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</si>
  <si>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</si>
  <si>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113722</t>
  </si>
  <si>
    <t>FRÉZOVÁNÍ ZPEVNĚNÝCH PLOCH ASFALTOVÝCH, ODVOZ DO 2KM</t>
  </si>
  <si>
    <t>Materiál využit do krajnic
dle bilance zemních a bouracích prací
frézování s reprofilací
odvoz na deponii</t>
  </si>
  <si>
    <t>2305,33*0,02 "plocha*tloušťka</t>
  </si>
  <si>
    <t>121102</t>
  </si>
  <si>
    <t>SEJMUTÍ ORNICE NEBO LESNÍ PŮDY S ODVOZEM DO 2KM</t>
  </si>
  <si>
    <t>850*0,2 "plocha*tloušťka</t>
  </si>
  <si>
    <t>položka zahrnuje sejmutí ornice bez ohledu na tloušťku vrstvy a její vodorovnou dopravu nezahrnuje uložení na trvalou skládku</t>
  </si>
  <si>
    <t>12893</t>
  </si>
  <si>
    <t>PŘEDRCENÍ VÝKOPKU TŘ. III</t>
  </si>
  <si>
    <t>2305,33*0,02 `Dosypávka pod nezpevněnou krajnicí = 46,107 [A]_x000d_
 2305,33*0,15`předrcení penetračního makadamu = 345,800 [C]_x000d_
 2305,33*0,15`přetřídění kameniva = 345,800 [D]_x000d_
 Celkem: A+C+D = 737,706 [E]</t>
  </si>
  <si>
    <t>položka nezahrnuje žádnou manipulaci s výkopkem (nakládání, doprava)</t>
  </si>
  <si>
    <t>12920</t>
  </si>
  <si>
    <t>ČIŠTĚNÍ KRAJNIC OD NÁNOSU</t>
  </si>
  <si>
    <t>odvoz na skládku</t>
  </si>
  <si>
    <t>500*0,15 `plocha*tloušťka = 75,000 [A]</t>
  </si>
  <si>
    <t>- vodorovná a svislá doprava, přemístění, přeložení, manipulace s výkopkem a uložení na skládku (bez poplatku)</t>
  </si>
  <si>
    <t>12930</t>
  </si>
  <si>
    <t>ČIŠTĚNÍ PŘÍKOPŮ OD NÁNOSU</t>
  </si>
  <si>
    <t>110*0,2 = 22,000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</si>
  <si>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</si>
  <si>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12980</t>
  </si>
  <si>
    <t>ČIŠTĚNÍ ULIČNÍCH VPUSTÍ</t>
  </si>
  <si>
    <t>13183</t>
  </si>
  <si>
    <t>HLOUBENÍ JAM ZAPAŽ I NEPAŽ TŘ II</t>
  </si>
  <si>
    <t>výkop pro</t>
  </si>
  <si>
    <t>1,06 "zemina pro obsyp vpustě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</si>
  <si>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</si>
  <si>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131837</t>
  </si>
  <si>
    <t>HLOUBENÍ JAM ZAPAŽ I NEPAŽ TŘ. II, ODVOZ DO 16KM</t>
  </si>
  <si>
    <t>1,36-1,06`výkop jámy pro vpusť-zásyp = 0,300 [A]</t>
  </si>
  <si>
    <t>132832</t>
  </si>
  <si>
    <t>HLOUBENÍ RÝH ŠÍŘ DO 2M PAŽ I NEPAŽ TŘ. II, ODVOZ DO 2KM</t>
  </si>
  <si>
    <t>1,6+2,9 "materiál pro zásypy rýhy</t>
  </si>
  <si>
    <t>132837</t>
  </si>
  <si>
    <t>HLOUBENÍ RÝH ŠÍŘ DO 2M PAŽ I NEPAŽ TŘ. II, ODVOZ DO 16KM</t>
  </si>
  <si>
    <t>10*0,8-1,6-2,9 "výkop rýhy-zásypy</t>
  </si>
  <si>
    <t>161212</t>
  </si>
  <si>
    <t xml:space="preserve">VODOROVNÉ PŘEMÍSTĚNÍ ZEMINY  A KAMENIVA NA POVRCHU DO 2 KM</t>
  </si>
  <si>
    <t>z mezideponie</t>
  </si>
  <si>
    <t>285*0,15`přemístění ornice z deponie = 42,750 [A]_x000d_
 780*0,05`Dosypávka pod nezpevněnou krajnicí = 39,000 [B]_x000d_
 2305,33*0,15`PM do recyklace za studena = 345,800 [C]_x000d_
 1,6+2,9`materiál pro zásypy rýhy = 4,500 [E]_x000d_
 Celkem: A+B+C+E = 432,050 [F]</t>
  </si>
  <si>
    <t>Zahrnuje vodorovné přemístění, dopravu, přeložení a manipulaci s rubaninou na povrchu z výrubu v podzemí (včetně rubaniny z nezaviněného nadvýrubu) na skládku, nebo mezideponii do 2km;
- vodorovné přemístění suti z vybouraných konstrukcí a vybouraných hmot z podzemí na
povrchu;
- potřebnou mechanizaci;
- měří se v „m3“ v rostlém (nerozpojeném) objemu rubaniny.</t>
  </si>
  <si>
    <t>173103</t>
  </si>
  <si>
    <t>ZEMNÍ KRAJNICE A DOSYPÁVKY SE ZHUT DO 100% PS</t>
  </si>
  <si>
    <t>použití odtěženého kameniva</t>
  </si>
  <si>
    <t>780*0,05 ""Dosypávka pod nezpevněnou krajnicí"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</si>
  <si>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</si>
  <si>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1,6+2,9`zásypy rýhy = 4,500 [A]_x000d_
 1,06`zásyp jámy pro vpusť = 1,060 [B]_x000d_
 Celkem: A+B = 5,560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</si>
  <si>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</si>
  <si>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obsyp štěrkopískem</t>
  </si>
  <si>
    <t>2,3 = 2,300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</si>
  <si>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</si>
  <si>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srovnání výškových rozdílů terénu před navozením ornice</t>
  </si>
  <si>
    <t>285 = 285,000 [A]</t>
  </si>
  <si>
    <t>položka zahrnuje srovnání výškových rozdílů terénu</t>
  </si>
  <si>
    <t>položka zahrnuje:
nutné přemístění ornice z dočasných skládek vzdálených do 50m rozprostření ornice v předepsané tloušťce ve svahu přes 1:5</t>
  </si>
  <si>
    <t>Zahrnuje dodání předepsané travní směsi, její výsev na ornici, zalévání, první pokosení, to vše
bez ohledu na sklon terénu</t>
  </si>
  <si>
    <t>pískové lože</t>
  </si>
  <si>
    <t>10*0,12 = 1,200 [A]</t>
  </si>
  <si>
    <t>567504</t>
  </si>
  <si>
    <t>VRSTVY PRO OBNOVU A OPRAVY RECYK ZA STUDENA CEM A ASF EMULZÍ</t>
  </si>
  <si>
    <t>recyklace podkladních vrstev za studena, množství doplňovaného pojiva vzejde z průkazních zkoušek, které zajistí zhotovitel 
součástí ceny také průkazní zkoušky dle platné legislativy a TP vč. provedení sond pro ověření hloubky štětu</t>
  </si>
  <si>
    <t>(1207,73+470,76+941,87)*0,2+(215+68+215)*0,35*2*0,2 = 593,792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</si>
  <si>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</si>
  <si>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56963</t>
  </si>
  <si>
    <t>ZPEVNĚNÍ KRAJNIC Z RECYKLOVANÉHO MATERIÁLU TL DO 150MM</t>
  </si>
  <si>
    <t>asfaltový recyklát ze stavby chybějící recyklát bude případně možno odebrat ze skládky KSÚSV</t>
  </si>
  <si>
    <t>(17,23+12,03+13,79+29,24+13,35+38,37+3,31+6,8+13,16+5,23+2,11+2,13+3,16+6+2,315+35,92+14,17+11,15+29,41+24,67+38,76+9,98+12,19+4,05+41,31+9,07+8,1+3,35+25,87+1,48+7,82+52,83+25,44+3,63+13,83+36,31+7,55+3,13+17,05+3,65+15,36+16,17+12,1+48,82+48,46)*0,75 = 562,391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</si>
  <si>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</si>
  <si>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kationaktivní asfaltová emulze 0,5 kg/m2</t>
  </si>
  <si>
    <t>(1207,73+470,76+941,87)+(215+68+215)*0,1*2 = 2719,960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</si>
  <si>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</si>
  <si>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572423</t>
  </si>
  <si>
    <t>JEDNOVRSTVÝ NÁTĚR Z EMULZE DO 1,0KG/M2 S PODRCENÍM</t>
  </si>
  <si>
    <t>infiltrační postřik s podrcením</t>
  </si>
  <si>
    <t>(1207,73+470,76+941,87)+(215+68+215)*0,35*2 = 2968,960 [A]</t>
  </si>
  <si>
    <t>- dodání všech předepsaných materiálů pro nátěry v předepsaném množství
- provedení dle předepsaného technologického předpisu
- zřízení vrstvy bez rozlišení šířky, pokládání vrstvy po etapách
- úpravu napojení, ukončení</t>
  </si>
  <si>
    <t>ASFALTOVÝ BETON PRO OBRUSNÉ VRSTVY ACO 11+, 11S TL. 40MM</t>
  </si>
  <si>
    <t>(1207,73+470,76+941,87) = 2620,360 [A]</t>
  </si>
  <si>
    <t>574C56</t>
  </si>
  <si>
    <t>ASFALTOVÝ BETON PRO LOŽNÍ VRSTVY ACL 16+, 16S TL. 60MM</t>
  </si>
  <si>
    <t>58920</t>
  </si>
  <si>
    <t>VÝPLŇ SPAR MODIFIKOVANÝM ASFALTEM</t>
  </si>
  <si>
    <t>10 "napojení na ostatní konstrukce</t>
  </si>
  <si>
    <t>položka zahrnuje:
- dodávku předepsaného materiálu
- vyčištění a výplň spar tímto materiálem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</si>
  <si>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</si>
  <si>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</si>
  <si>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</si>
  <si>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</si>
  <si>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7`šachet = 7,000 [A]_x000d_
 7`šoupat = 7,000 [B]_x000d_
 Celkem: A+B = 14,000 [C]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</si>
  <si>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</si>
  <si>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</si>
  <si>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</si>
  <si>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</si>
  <si>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</si>
  <si>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</si>
  <si>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914161</t>
  </si>
  <si>
    <t>DOPRAVNÍ ZNAČKY ZÁKLADNÍ VELIKOSTI HLINÍKOVÉ FÓLIE TŘ 1 - DODÁVKA A MONTÁŽ</t>
  </si>
  <si>
    <t>2xIJ4b</t>
  </si>
  <si>
    <t>2 = 2,000 [A]</t>
  </si>
  <si>
    <t>položka zahrnuje:
- dodávku a montáž značek v požadovaném provedení</t>
  </si>
  <si>
    <t>914921</t>
  </si>
  <si>
    <t>SLOUPKY A STOJKY DOPRAVNÍCH ZNAČEK Z OCEL TRUBEK DO PATKY - DODÁVKA A MONTÁŽ</t>
  </si>
  <si>
    <t>bude schváleno TDI</t>
  </si>
  <si>
    <t>položka zahrnuje:
- sloupky a upevňovací zařízení včetně jejich osazení (betonová patka, zemní práce)</t>
  </si>
  <si>
    <t>(48,46+49,09+38,37+24,51+13,16+17,83+48,46+48,87+10,49+16,07+24,78+22,09+3,19+12,04+38,22+16,42+9,52+2,56+37,76+121,39+18,67+40,11+11+10,52+40,1+19,28+121,39+36,23+2,36+6,02+9,47+3,27+0,95+6,89+6,28)*0,125`V4 0,125 = 116,978 [A]_x000d_
 (18,24+3,17+4,88+8,1+11,72+19,38)*0,125/2`V2b 1,5/1,5*0,125 = 4,093 [B]_x000d_
 Celkem: A+B = 121,071 [C]</t>
  </si>
  <si>
    <t>položka zahrnuje:
- dodání a pokládku nátěrového materiálu (měří se pouze natíraná plocha)
- předznačení a reflexní úpravu</t>
  </si>
  <si>
    <t>935222</t>
  </si>
  <si>
    <t>PŘÍKOPOVÉ ŽLABY Z BETON TVÁRNIC ŠÍŘ DO 900MM DO BETONU TL 100MM</t>
  </si>
  <si>
    <t>7*0,8-1,12-2,03`výkop rýhy-zásypy = 2,450 [H]_x000d_
 Celkem: H = 2,450 [I]</t>
  </si>
  <si>
    <t>159,19*0,11 "plocha*tloušťka</t>
  </si>
  <si>
    <t>160*0,2 "plocha*tloušťka</t>
  </si>
  <si>
    <t>159,19*0,11 `Dosypávka pod nezpevněnou krajnicí = 17,511 [A]_x000d_
 Celkem: A = 17,511 [B]</t>
  </si>
  <si>
    <t>1,12+2,03 "materiál pro zásypy rýhy</t>
  </si>
  <si>
    <t>7*0,8-1,12-2,03 "výkop rýhy-zásypy</t>
  </si>
  <si>
    <t>80*0,15`přemístění ornice z deponie = 12,000 [A]_x000d_
 10,3*0,05`Dosypávka pod nezpevněnou krajnicí = 0,515 [B]_x000d_
 1,12+2,03`materiál pro zásypy rýhy = 3,150 [E]_x000d_
 Celkem: A+B+E = 15,665 [F]</t>
  </si>
  <si>
    <t>použití kameniva z SO 101</t>
  </si>
  <si>
    <t>10,3*0,05 ""Dosypávka pod nezpevněnou krajnicí"</t>
  </si>
  <si>
    <t>1,12+2,03`zásypy rýhy = 3,150 [A]</t>
  </si>
  <si>
    <t>1,61 = 1,610 [A]</t>
  </si>
  <si>
    <t>80 = 80,000 [A]</t>
  </si>
  <si>
    <t>7*0,12 = 0,840 [A]</t>
  </si>
  <si>
    <t>(8,25+0,75)*0,75 = 6,750 [A]</t>
  </si>
  <si>
    <t>1,0 kg/m2</t>
  </si>
  <si>
    <t>53,67+17,79+13,28`MK = 84,740 [A]_x000d_
 208,734`sjezdy = 208,734 [B]_x000d_
 Celkem: A+B = 293,474 [C]</t>
  </si>
  <si>
    <t>53,67+17,79+13,28`MK = 84,740 [A]_x000d_
 208,734`sjezdy = 208,734 [B]_x000d_
 Celkem: (A+B)*10/100`10% plochy = 29,347 [C]</t>
  </si>
  <si>
    <t>587206</t>
  </si>
  <si>
    <t>PŘEDLÁŽDĚNÍ KRYTU Z BETONOVÝCH DLAŽDIC SE ZÁMKEM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</si>
  <si>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</si>
  <si>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150*0,15 `čištění krajnic = 22,500 [C]_x000d_
 2,5*0,8-0,4-0,73`výkop rýhy-zásypy = 0,870 [H]_x000d_
 Celkem: C+H = 23,370 [I]</t>
  </si>
  <si>
    <t>514,48*0,02 "plocha*tloušťka</t>
  </si>
  <si>
    <t>180*0,2 "plocha*tloušťka</t>
  </si>
  <si>
    <t>514,48*0,02 `Dosypávka pod nezpevněnou krajnicí = 10,290 [A]</t>
  </si>
  <si>
    <t>150*0,15 `plocha*tloušťka = 22,500 [A]</t>
  </si>
  <si>
    <t>0,73+0,4 "materiál pro zásypy rýhy</t>
  </si>
  <si>
    <t>2,5*0,8-0,4-0,73 "výkop rýhy-zásypy</t>
  </si>
  <si>
    <t>100*0,15`přemístění ornice z deponie = 15,000 [A]_x000d_
 220*0,05`Dosypávka pod nezpevněnou krajnicí = 11,000 [B]_x000d_
 0,4+0,73`materiál pro zásypy rýhy = 1,130 [E]_x000d_
 Celkem: A+B+E = 27,130 [F]</t>
  </si>
  <si>
    <t>220*0,05 ""Dosypávka pod nezpevněnou krajnicí"</t>
  </si>
  <si>
    <t>0,4+0,73`zásypy rýhy = 1,130 [A]</t>
  </si>
  <si>
    <t>0,58 = 0,580 [A]</t>
  </si>
  <si>
    <t>100 = 100,000 [A]</t>
  </si>
  <si>
    <t>2,5*0,12 = 0,300 [A]</t>
  </si>
  <si>
    <t>(7,96+8,53+6,48+3,08+4,51+31,66+24,48+7,1+4,32+3+1,3+8,56+6,38+27,54+11,85+1,1+3+3,36+14,48+5,73)*0,75 = 138,315 [A]</t>
  </si>
  <si>
    <t>(513,69)+(95+37)*0,35*2 = 606,090 [A]</t>
  </si>
  <si>
    <t>(513,69)+(95+37)*0,1*2 = 540,090 [A]</t>
  </si>
  <si>
    <t>513,69 = 513,690 [A]</t>
  </si>
  <si>
    <t>5774CG</t>
  </si>
  <si>
    <t>VRSTVY PRO OBNOVU A OPRAVY Z ASF BETONU ACL 16S, 16+</t>
  </si>
  <si>
    <t>vrstva 20-70 mm</t>
  </si>
  <si>
    <t>((513,69)+(95+37)*0,1*2)*(0,02+0,07)/2 = 24,304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</si>
  <si>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</si>
  <si>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11,7+1,7 "napojení na ostatní konstrukce</t>
  </si>
  <si>
    <t>3`šachet = 3,000 [A]_x000d_
 3`šoupat = 3,000 [B]_x000d_
 Celkem: A+B = 6,000 [C]</t>
  </si>
  <si>
    <t>(9,23+8,7+6,53+3,18+4,53+31,66+25,05+7,39+4,71+4,22+1,27+27,08+31,66+11,88+8+3,33+14,5+5,75)*0,125`V4 0,125 = 26,084 [A]_x000d_
 (4,81+7,5+10,93)*0,125/2`V2b 1,5/1,5*0,125 = 1,453 [B]_x000d_
 Celkem: A+B = 27,536 [C]</t>
  </si>
  <si>
    <t>93556</t>
  </si>
  <si>
    <t>ŽLABY Z DÍLCŮ Z BETONU SVĚTLÉ ŠÍŘKY DO 400MM VČET MŘÍŽÍ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</si>
  <si>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</si>
  <si>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104,67*0,11 "plocha*tloušťka</t>
  </si>
  <si>
    <t>45*0,2 "plocha*tloušťka</t>
  </si>
  <si>
    <t>104,67*0,11 `Dosypávka pod nezpevněnou krajnicí = 11,514 [A]</t>
  </si>
  <si>
    <t>25*0,15`přemístění ornice z deponie = 3,750 [A]_x000d_
 23*0,05`Dosypávka pod nezpevněnou krajnicí = 1,150 [B]_x000d_
 Celkem: A+B = 4,900 [C]</t>
  </si>
  <si>
    <t>23*0,05 ""Dosypávka pod nezpevněnou krajnicí"</t>
  </si>
  <si>
    <t>25 = 25,000 [A]</t>
  </si>
  <si>
    <t>(6,27+5,05+6,53+2,9)*0,75 = 15,563 [A]</t>
  </si>
  <si>
    <t>92,28`MK = 92,280 [A]_x000d_
 43,84`sjezdy = 43,840 [B]_x000d_
 Celkem: A+B = 136,120 [C]</t>
  </si>
  <si>
    <t>92,28`MK = 92,280 [A]_x000d_
 43,84`sjezdy = 43,840 [B]_x000d_
 Celkem: (A+B)*10/100`10% plochy = 13,612 [C]</t>
  </si>
  <si>
    <t>25*0,15 `čištění krajnic = 3,750 [C]_x000d_
 -44*0,05`-dosypávky za nezpevněné krajnice (mezideponie) = -2,200 [D]_x000d_
 Celkem: C+D = 1,550 [E]</t>
  </si>
  <si>
    <t>138,97*0,02 "plocha*tloušťka</t>
  </si>
  <si>
    <t>25*0,2 "plocha*tloušťka</t>
  </si>
  <si>
    <t>138,97*0,02 `Dosypávka pod nezpevněnou krajnicí = 2,779 [A]</t>
  </si>
  <si>
    <t>25*0,15 `plocha*tloušťka = 3,750 [A]</t>
  </si>
  <si>
    <t>30*0,15`přemístění ornice z deponie = 4,500 [A]_x000d_
 44*0,05`Dosypávka pod nezpevněnou krajnicí = 2,200 [B]_x000d_
 Celkem: A+B = 6,700 [C]</t>
  </si>
  <si>
    <t>44*0,05 ""Dosypávka pod nezpevněnou krajnicí"</t>
  </si>
  <si>
    <t>30 = 30,000 [A]</t>
  </si>
  <si>
    <t>(5,46+17,19+2,64+10,3+1,5+2+9+6,3)*0,75 = 40,793 [A]</t>
  </si>
  <si>
    <t>136,83 = 136,830 [A]</t>
  </si>
  <si>
    <t>(136,83)*(0,02+0,07)/2 = 6,157 [A]</t>
  </si>
  <si>
    <t>(5,46+17,19+2,64+10,3+1,5+2+9+6,3)*0,125`V4 0,125 = 6,799 [A]</t>
  </si>
  <si>
    <t>02710</t>
  </si>
  <si>
    <t>POMOC PRÁCE ZŘÍZ NEBO ZAJIŠŤ OBJÍŽĎKY A PŘÍSTUP CESTY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</si>
  <si>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</si>
  <si>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</si>
  <si>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</si>
  <si>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Opravy a úpravy MK a UK pro prevedeníá dopravy v rámci jednotlivých etap výstavby._x000d_
Zřízení výhyben za pomoci asfaltového recyklátu případně ŠD dle požadavku správců MK a UK._x000d_
Výspravy asfaltových povrchů metodou patchmatic. Případně ACO. (bude doloženo vážními lístky a dodáky)._x000d_
Údržba těchto a objízdných tras a jejich pasportizace před, při a po provedení stavby. _x000d_
4erpáno se sohlasem investora a TDS</t>
  </si>
  <si>
    <t>Položka zahrnuje:
- veškeré náklady spojené s objednatelem požadovanými zařízeními
Položka nezahrnuje:
- x</t>
  </si>
  <si>
    <t>03350</t>
  </si>
  <si>
    <t>SLUŽBY ZAJIŠŤUJÍCÍ REGUL, PŘEVED A OCHRANU VEŘEJ DOPRAVY</t>
  </si>
  <si>
    <t>Zdracování návrhu DIO včetně projednání s Policií ČR a získání povolení uzavírky silnice III/03826, III/03827, III/03828. III/03839 v koordinaci s uzavírkou silnice III/03826 (postavení DIO řeší samostatná položka)</t>
  </si>
  <si>
    <t>Položka zahrnuje:
- objednatelem povolené náklady na služby pro zhotovitele
Položka nezahrnuje:
- x</t>
  </si>
  <si>
    <t>Seznam figur</t>
  </si>
  <si>
    <t>Značka</t>
  </si>
  <si>
    <t>Výměra</t>
  </si>
  <si>
    <t>SO</t>
  </si>
  <si>
    <t>F</t>
  </si>
  <si>
    <t>11</t>
  </si>
  <si>
    <t>SKLADBA N1.2 - SILNICE III/03826 - ROZŠÍŘENÍ VOZOVKY (NOVÁ KONSTRUKCE VOZOVKY + RECYKLACE + NOVÉ ASF. VRSTVY)</t>
  </si>
  <si>
    <t>414.480</t>
  </si>
  <si>
    <t>12</t>
  </si>
  <si>
    <t>SKLADBA N1.2 - SILNICE III/03826 - ROZŠÍŘENÍ VOZOVKY - KONSTRUKČNÍ VRSTVY POD NEZPEVNĚNOU KRAJNICÍ</t>
  </si>
  <si>
    <t>112.170</t>
  </si>
  <si>
    <t>13</t>
  </si>
  <si>
    <t>Výměna podloží - SKLADBA N1.2</t>
  </si>
  <si>
    <t>1,0</t>
  </si>
  <si>
    <t>0,4</t>
  </si>
  <si>
    <t>A*B</t>
  </si>
  <si>
    <t>14</t>
  </si>
  <si>
    <t>SKLADBA N2.2 - SILNICE III/03826 - ROZŠÍŘENÍ VOZOVKY (NOVÁ KONSTRUKCE VOZOVKY)</t>
  </si>
  <si>
    <t>75.020</t>
  </si>
  <si>
    <t>15</t>
  </si>
  <si>
    <t>Výměna podloží - SKLADBA N2.2</t>
  </si>
  <si>
    <t>1.0</t>
  </si>
  <si>
    <t>0.4</t>
  </si>
  <si>
    <t>SKLADBA N1.1 - SILNICE III/03826 - OPRAVA STÁVAJÍCÍ VOZOVKY (RECYKLACE + NOVÉ ASFALTOVÉ VRSTVY)</t>
  </si>
  <si>
    <t>2437,71</t>
  </si>
  <si>
    <t xml:space="preserve">BOURÁNÍ - STÁVAJÍCÍ  VOZOVKA S KRYTEM Z PENETRAČNÍHO MAKADAMU</t>
  </si>
  <si>
    <t>59,53</t>
  </si>
  <si>
    <t>SKLADBA N2.1 - SILNICE III/03826 - OPRAVA STÁVAJÍCÍ VOZOVKY (ZESÍLENÍ ASF. VRSTVAMI, BEZ ZÁSAHU DO PODKLADNÍCH VRSTEV)</t>
  </si>
  <si>
    <t>555,28</t>
  </si>
  <si>
    <t>Lokální vysprávka, vyrovnávka - SKLADBA N2.1</t>
  </si>
  <si>
    <t>0,3</t>
  </si>
  <si>
    <t>NAPOJENÍ MÍSTNÍCH KOMUNIKACÍ - ASFALTOVÝ KRYT</t>
  </si>
  <si>
    <t>135,2</t>
  </si>
  <si>
    <t>SJEZDY STÁVAJÍCÍ - ASFALTOVÝ KRYT</t>
  </si>
  <si>
    <t>38,3</t>
  </si>
  <si>
    <t>SJEZDY STÁVAJÍCÍ - NESTMELENÝ KRYT</t>
  </si>
  <si>
    <t>14,5</t>
  </si>
  <si>
    <t>SJEZDY STÁVAJÍCÍ - KRYT Z DLAŽBY</t>
  </si>
  <si>
    <t>37,3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</si>
</sst>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2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sz val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5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</border>
    <border>
      <left style="thin">
        <color rgb="FFA9A9A9"/>
      </left>
      <bottom style="thin">
        <color rgb="FFA9A9A9"/>
      </bottom>
    </border>
    <border>
      <right style="thin">
        <color rgb="FF000000"/>
      </right>
      <bottom style="thin">
        <color rgb="FFA9A9A9"/>
      </bottom>
    </border>
    <border>
      <left style="thin">
        <color rgb="FFA9A9A9"/>
      </lef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11" fillId="0" borderId="0">
      <alignment horizontal="left" vertical="center" wrapText="1"/>
    </xf>
  </cellStyleXfs>
  <cellXfs count="7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5" fillId="3" borderId="7" xfId="4" applyFill="1" applyBorder="1">
      <alignment horizontal="center" vertical="center" wrapText="1"/>
    </xf>
    <xf numFmtId="0" fontId="9" fillId="0" borderId="7" xfId="7" applyFont="1" applyBorder="1">
      <alignment horizontal="left" vertical="center" wrapText="1"/>
    </xf>
    <xf numFmtId="0" fontId="6" fillId="0" borderId="3" xfId="7" applyBorder="1">
      <alignment horizontal="left" vertical="center" wrapText="1"/>
    </xf>
    <xf numFmtId="49" fontId="0" fillId="0" borderId="4" xfId="0" applyNumberFormat="1" applyBorder="1"/>
    <xf numFmtId="49" fontId="7" fillId="0" borderId="7" xfId="0" applyNumberFormat="1" applyFont="1" applyBorder="1"/>
    <xf numFmtId="49" fontId="7" fillId="0" borderId="19" xfId="0" applyNumberFormat="1" applyFont="1" applyBorder="1"/>
    <xf numFmtId="164" fontId="7" fillId="0" borderId="20" xfId="0" applyNumberFormat="1" applyFont="1" applyBorder="1"/>
    <xf numFmtId="49" fontId="10" fillId="0" borderId="0" xfId="0" applyNumberFormat="1" applyFont="1"/>
    <xf numFmtId="49" fontId="10" fillId="0" borderId="5" xfId="0" applyNumberFormat="1" applyFont="1" applyBorder="1"/>
    <xf numFmtId="49" fontId="10" fillId="0" borderId="21" xfId="0" applyNumberFormat="1" applyFont="1" applyBorder="1"/>
    <xf numFmtId="164" fontId="10" fillId="0" borderId="6" xfId="0" applyNumberFormat="1" applyFont="1" applyBorder="1"/>
    <xf numFmtId="49" fontId="10" fillId="0" borderId="22" xfId="0" applyNumberFormat="1" applyFont="1" applyBorder="1"/>
    <xf numFmtId="164" fontId="10" fillId="0" borderId="23" xfId="0" applyNumberFormat="1" applyFont="1" applyBorder="1"/>
    <xf numFmtId="0" fontId="6" fillId="0" borderId="0" xfId="7" applyBorder="1">
      <alignment horizontal="left" vertical="center" wrapText="1"/>
    </xf>
    <xf numFmtId="49" fontId="0" fillId="0" borderId="6" xfId="0" applyNumberFormat="1" applyBorder="1"/>
    <xf numFmtId="49" fontId="10" fillId="0" borderId="16" xfId="0" applyNumberFormat="1" applyFont="1" applyBorder="1"/>
    <xf numFmtId="49" fontId="10" fillId="0" borderId="24" xfId="0" applyNumberFormat="1" applyFont="1" applyBorder="1"/>
    <xf numFmtId="164" fontId="10" fillId="0" borderId="18" xfId="0" applyNumberFormat="1" applyFont="1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SUM(C10:C22)</f>
        <v>0</v>
      </c>
      <c r="D6" s="3"/>
      <c r="E6" s="3"/>
    </row>
    <row r="7">
      <c r="A7" s="3"/>
      <c r="B7" s="5" t="s">
        <v>5</v>
      </c>
      <c r="C7" s="6">
        <f>SUM(E10:E22)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'0. SO 000'!I3</f>
        <v>0</v>
      </c>
      <c r="D10" s="10">
        <f>SUMIFS('0. SO 000'!O:O,'0. SO 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'I. SO 101.1'!I3</f>
        <v>0</v>
      </c>
      <c r="D11" s="10">
        <f>SUMIFS('I. SO 101.1'!O:O,'I. SO 101.1'!A:A,"P")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'I. SO 101.2'!I3</f>
        <v>0</v>
      </c>
      <c r="D12" s="10">
        <f>SUMIFS('I. SO 101.2'!O:O,'I. SO 101.2'!A:A,"P")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'II. SO 201.0'!I3</f>
        <v>0</v>
      </c>
      <c r="D13" s="10">
        <f>SUMIFS('II. SO 201.0'!O:O,'II. SO 201.0'!A:A,"P")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'II. SO 201.1'!I3</f>
        <v>0</v>
      </c>
      <c r="D14" s="10">
        <f>SUMIFS('II. SO 201.1'!O:O,'II. SO 201.1'!A:A,"P")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'III. SO 101'!I3</f>
        <v>0</v>
      </c>
      <c r="D15" s="10">
        <f>SUMIFS('III. SO 101'!O:O,'III. SO 101'!A:A,"P")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'IV. SO 201'!I3</f>
        <v>0</v>
      </c>
      <c r="D16" s="10">
        <f>SUMIFS('IV. SO 201'!O:O,'IV. SO 201'!A:A,"P")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'V. SO 101'!I3</f>
        <v>0</v>
      </c>
      <c r="D17" s="10">
        <f>SUMIFS('V. SO 101'!O:O,'V. SO 101'!A:A,"P")</f>
        <v>0</v>
      </c>
      <c r="E17" s="10">
        <f>C17+D17</f>
        <v>0</v>
      </c>
    </row>
    <row r="18" ht="25.5">
      <c r="A18" s="8" t="s">
        <v>27</v>
      </c>
      <c r="B18" s="9" t="s">
        <v>28</v>
      </c>
      <c r="C18" s="10">
        <f>'V. SO 101.1'!I3</f>
        <v>0</v>
      </c>
      <c r="D18" s="10">
        <f>SUMIFS('V. SO 101.1'!O:O,'V. SO 101.1'!A:A,"P")</f>
        <v>0</v>
      </c>
      <c r="E18" s="10">
        <f>C18+D18</f>
        <v>0</v>
      </c>
    </row>
    <row r="19">
      <c r="A19" s="8" t="s">
        <v>29</v>
      </c>
      <c r="B19" s="9" t="s">
        <v>30</v>
      </c>
      <c r="C19" s="10">
        <f>'V. SO 102'!I3</f>
        <v>0</v>
      </c>
      <c r="D19" s="10">
        <f>SUMIFS('V. SO 102'!O:O,'V. SO 102'!A:A,"P")</f>
        <v>0</v>
      </c>
      <c r="E19" s="10">
        <f>C19+D19</f>
        <v>0</v>
      </c>
    </row>
    <row r="20" ht="25.5">
      <c r="A20" s="8" t="s">
        <v>31</v>
      </c>
      <c r="B20" s="9" t="s">
        <v>32</v>
      </c>
      <c r="C20" s="10">
        <f>'V. SO 102.1'!I3</f>
        <v>0</v>
      </c>
      <c r="D20" s="10">
        <f>SUMIFS('V. SO 102.1'!O:O,'V. SO 102.1'!A:A,"P")</f>
        <v>0</v>
      </c>
      <c r="E20" s="10">
        <f>C20+D20</f>
        <v>0</v>
      </c>
    </row>
    <row r="21" ht="25.5">
      <c r="A21" s="8" t="s">
        <v>33</v>
      </c>
      <c r="B21" s="9" t="s">
        <v>34</v>
      </c>
      <c r="C21" s="10">
        <f>'V. SO 103'!I3</f>
        <v>0</v>
      </c>
      <c r="D21" s="10">
        <f>SUMIFS('V. SO 103'!O:O,'V. SO 103'!A:A,"P")</f>
        <v>0</v>
      </c>
      <c r="E21" s="10">
        <f>C21+D21</f>
        <v>0</v>
      </c>
    </row>
    <row r="22">
      <c r="A22" s="8" t="s">
        <v>35</v>
      </c>
      <c r="B22" s="9" t="s">
        <v>36</v>
      </c>
      <c r="C22" s="10">
        <f>'VI SO 901'!I3</f>
        <v>0</v>
      </c>
      <c r="D22" s="10">
        <f>SUMIFS('VI SO 901'!O:O,'VI SO 901'!A:A,"P")</f>
        <v>0</v>
      </c>
      <c r="E22" s="10">
        <f>C22+D22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27</v>
      </c>
      <c r="I3" s="24">
        <f>SUMIFS(I8:I97,A8:A97,"SD")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27</v>
      </c>
      <c r="D4" s="21"/>
      <c r="E4" s="22" t="s">
        <v>28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SUMIFS(I9:I12,A9:A12,"P")</f>
        <v>0</v>
      </c>
      <c r="J8" s="35"/>
    </row>
    <row r="9">
      <c r="A9" s="36" t="s">
        <v>58</v>
      </c>
      <c r="B9" s="36">
        <v>1</v>
      </c>
      <c r="C9" s="37" t="s">
        <v>813</v>
      </c>
      <c r="D9" s="36" t="s">
        <v>60</v>
      </c>
      <c r="E9" s="38" t="s">
        <v>117</v>
      </c>
      <c r="F9" s="39" t="s">
        <v>140</v>
      </c>
      <c r="G9" s="40">
        <v>2.4500000000000002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63</v>
      </c>
      <c r="B10" s="43"/>
      <c r="C10" s="44"/>
      <c r="D10" s="44"/>
      <c r="E10" s="38" t="s">
        <v>1088</v>
      </c>
      <c r="F10" s="44"/>
      <c r="G10" s="44"/>
      <c r="H10" s="44"/>
      <c r="I10" s="44"/>
      <c r="J10" s="45"/>
    </row>
    <row r="11" ht="30">
      <c r="A11" s="36" t="s">
        <v>120</v>
      </c>
      <c r="B11" s="43"/>
      <c r="C11" s="44"/>
      <c r="D11" s="44"/>
      <c r="E11" s="49" t="s">
        <v>1208</v>
      </c>
      <c r="F11" s="44"/>
      <c r="G11" s="44"/>
      <c r="H11" s="44"/>
      <c r="I11" s="44"/>
      <c r="J11" s="45"/>
    </row>
    <row r="12" ht="30">
      <c r="A12" s="36" t="s">
        <v>65</v>
      </c>
      <c r="B12" s="43"/>
      <c r="C12" s="44"/>
      <c r="D12" s="44"/>
      <c r="E12" s="38" t="s">
        <v>333</v>
      </c>
      <c r="F12" s="44"/>
      <c r="G12" s="44"/>
      <c r="H12" s="44"/>
      <c r="I12" s="44"/>
      <c r="J12" s="45"/>
    </row>
    <row r="13">
      <c r="A13" s="30" t="s">
        <v>55</v>
      </c>
      <c r="B13" s="31"/>
      <c r="C13" s="32" t="s">
        <v>81</v>
      </c>
      <c r="D13" s="33"/>
      <c r="E13" s="30" t="s">
        <v>129</v>
      </c>
      <c r="F13" s="33"/>
      <c r="G13" s="33"/>
      <c r="H13" s="33"/>
      <c r="I13" s="34">
        <f>SUMIFS(I14:I61,A14:A61,"P")</f>
        <v>0</v>
      </c>
      <c r="J13" s="35"/>
    </row>
    <row r="14">
      <c r="A14" s="36" t="s">
        <v>58</v>
      </c>
      <c r="B14" s="36">
        <v>2</v>
      </c>
      <c r="C14" s="37" t="s">
        <v>1099</v>
      </c>
      <c r="D14" s="36" t="s">
        <v>60</v>
      </c>
      <c r="E14" s="38" t="s">
        <v>1100</v>
      </c>
      <c r="F14" s="39" t="s">
        <v>140</v>
      </c>
      <c r="G14" s="40">
        <v>17.510999999999999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60">
      <c r="A15" s="36" t="s">
        <v>63</v>
      </c>
      <c r="B15" s="43"/>
      <c r="C15" s="44"/>
      <c r="D15" s="44"/>
      <c r="E15" s="38" t="s">
        <v>1101</v>
      </c>
      <c r="F15" s="44"/>
      <c r="G15" s="44"/>
      <c r="H15" s="44"/>
      <c r="I15" s="44"/>
      <c r="J15" s="45"/>
    </row>
    <row r="16">
      <c r="A16" s="36" t="s">
        <v>120</v>
      </c>
      <c r="B16" s="43"/>
      <c r="C16" s="44"/>
      <c r="D16" s="44"/>
      <c r="E16" s="49" t="s">
        <v>1209</v>
      </c>
      <c r="F16" s="44"/>
      <c r="G16" s="44"/>
      <c r="H16" s="44"/>
      <c r="I16" s="44"/>
      <c r="J16" s="45"/>
    </row>
    <row r="17" ht="90">
      <c r="A17" s="36" t="s">
        <v>65</v>
      </c>
      <c r="B17" s="43"/>
      <c r="C17" s="44"/>
      <c r="D17" s="44"/>
      <c r="E17" s="38" t="s">
        <v>369</v>
      </c>
      <c r="F17" s="44"/>
      <c r="G17" s="44"/>
      <c r="H17" s="44"/>
      <c r="I17" s="44"/>
      <c r="J17" s="45"/>
    </row>
    <row r="18">
      <c r="A18" s="36" t="s">
        <v>58</v>
      </c>
      <c r="B18" s="36">
        <v>3</v>
      </c>
      <c r="C18" s="37" t="s">
        <v>1103</v>
      </c>
      <c r="D18" s="36" t="s">
        <v>60</v>
      </c>
      <c r="E18" s="38" t="s">
        <v>1104</v>
      </c>
      <c r="F18" s="39" t="s">
        <v>140</v>
      </c>
      <c r="G18" s="40">
        <v>32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63</v>
      </c>
      <c r="B19" s="43"/>
      <c r="C19" s="44"/>
      <c r="D19" s="44"/>
      <c r="E19" s="38" t="s">
        <v>1096</v>
      </c>
      <c r="F19" s="44"/>
      <c r="G19" s="44"/>
      <c r="H19" s="44"/>
      <c r="I19" s="44"/>
      <c r="J19" s="45"/>
    </row>
    <row r="20">
      <c r="A20" s="36" t="s">
        <v>120</v>
      </c>
      <c r="B20" s="43"/>
      <c r="C20" s="44"/>
      <c r="D20" s="44"/>
      <c r="E20" s="49" t="s">
        <v>1210</v>
      </c>
      <c r="F20" s="44"/>
      <c r="G20" s="44"/>
      <c r="H20" s="44"/>
      <c r="I20" s="44"/>
      <c r="J20" s="45"/>
    </row>
    <row r="21" ht="30">
      <c r="A21" s="36" t="s">
        <v>65</v>
      </c>
      <c r="B21" s="43"/>
      <c r="C21" s="44"/>
      <c r="D21" s="44"/>
      <c r="E21" s="38" t="s">
        <v>1106</v>
      </c>
      <c r="F21" s="44"/>
      <c r="G21" s="44"/>
      <c r="H21" s="44"/>
      <c r="I21" s="44"/>
      <c r="J21" s="45"/>
    </row>
    <row r="22">
      <c r="A22" s="36" t="s">
        <v>58</v>
      </c>
      <c r="B22" s="36">
        <v>4</v>
      </c>
      <c r="C22" s="37" t="s">
        <v>1107</v>
      </c>
      <c r="D22" s="36" t="s">
        <v>60</v>
      </c>
      <c r="E22" s="38" t="s">
        <v>1108</v>
      </c>
      <c r="F22" s="39" t="s">
        <v>140</v>
      </c>
      <c r="G22" s="40">
        <v>17.510999999999999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63</v>
      </c>
      <c r="B23" s="43"/>
      <c r="C23" s="44"/>
      <c r="D23" s="44"/>
      <c r="E23" s="51" t="s">
        <v>60</v>
      </c>
      <c r="F23" s="44"/>
      <c r="G23" s="44"/>
      <c r="H23" s="44"/>
      <c r="I23" s="44"/>
      <c r="J23" s="45"/>
    </row>
    <row r="24" ht="30">
      <c r="A24" s="36" t="s">
        <v>120</v>
      </c>
      <c r="B24" s="43"/>
      <c r="C24" s="44"/>
      <c r="D24" s="44"/>
      <c r="E24" s="49" t="s">
        <v>1211</v>
      </c>
      <c r="F24" s="44"/>
      <c r="G24" s="44"/>
      <c r="H24" s="44"/>
      <c r="I24" s="44"/>
      <c r="J24" s="45"/>
    </row>
    <row r="25">
      <c r="A25" s="36" t="s">
        <v>65</v>
      </c>
      <c r="B25" s="43"/>
      <c r="C25" s="44"/>
      <c r="D25" s="44"/>
      <c r="E25" s="38" t="s">
        <v>1110</v>
      </c>
      <c r="F25" s="44"/>
      <c r="G25" s="44"/>
      <c r="H25" s="44"/>
      <c r="I25" s="44"/>
      <c r="J25" s="45"/>
    </row>
    <row r="26">
      <c r="A26" s="36" t="s">
        <v>58</v>
      </c>
      <c r="B26" s="36">
        <v>5</v>
      </c>
      <c r="C26" s="37" t="s">
        <v>1130</v>
      </c>
      <c r="D26" s="36" t="s">
        <v>60</v>
      </c>
      <c r="E26" s="38" t="s">
        <v>1131</v>
      </c>
      <c r="F26" s="39" t="s">
        <v>140</v>
      </c>
      <c r="G26" s="40">
        <v>3.1499999999999999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63</v>
      </c>
      <c r="B27" s="43"/>
      <c r="C27" s="44"/>
      <c r="D27" s="44"/>
      <c r="E27" s="51" t="s">
        <v>60</v>
      </c>
      <c r="F27" s="44"/>
      <c r="G27" s="44"/>
      <c r="H27" s="44"/>
      <c r="I27" s="44"/>
      <c r="J27" s="45"/>
    </row>
    <row r="28">
      <c r="A28" s="36" t="s">
        <v>120</v>
      </c>
      <c r="B28" s="43"/>
      <c r="C28" s="44"/>
      <c r="D28" s="44"/>
      <c r="E28" s="49" t="s">
        <v>1212</v>
      </c>
      <c r="F28" s="44"/>
      <c r="G28" s="44"/>
      <c r="H28" s="44"/>
      <c r="I28" s="44"/>
      <c r="J28" s="45"/>
    </row>
    <row r="29" ht="405">
      <c r="A29" s="36" t="s">
        <v>65</v>
      </c>
      <c r="B29" s="43"/>
      <c r="C29" s="44"/>
      <c r="D29" s="44"/>
      <c r="E29" s="38" t="s">
        <v>1126</v>
      </c>
      <c r="F29" s="44"/>
      <c r="G29" s="44"/>
      <c r="H29" s="44"/>
      <c r="I29" s="44"/>
      <c r="J29" s="45"/>
    </row>
    <row r="30">
      <c r="A30" s="36" t="s">
        <v>58</v>
      </c>
      <c r="B30" s="36">
        <v>6</v>
      </c>
      <c r="C30" s="37" t="s">
        <v>1133</v>
      </c>
      <c r="D30" s="36" t="s">
        <v>60</v>
      </c>
      <c r="E30" s="38" t="s">
        <v>1134</v>
      </c>
      <c r="F30" s="39" t="s">
        <v>140</v>
      </c>
      <c r="G30" s="40">
        <v>2.4500000000000002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63</v>
      </c>
      <c r="B31" s="43"/>
      <c r="C31" s="44"/>
      <c r="D31" s="44"/>
      <c r="E31" s="38" t="s">
        <v>1113</v>
      </c>
      <c r="F31" s="44"/>
      <c r="G31" s="44"/>
      <c r="H31" s="44"/>
      <c r="I31" s="44"/>
      <c r="J31" s="45"/>
    </row>
    <row r="32">
      <c r="A32" s="36" t="s">
        <v>120</v>
      </c>
      <c r="B32" s="43"/>
      <c r="C32" s="44"/>
      <c r="D32" s="44"/>
      <c r="E32" s="49" t="s">
        <v>1213</v>
      </c>
      <c r="F32" s="44"/>
      <c r="G32" s="44"/>
      <c r="H32" s="44"/>
      <c r="I32" s="44"/>
      <c r="J32" s="45"/>
    </row>
    <row r="33" ht="405">
      <c r="A33" s="36" t="s">
        <v>65</v>
      </c>
      <c r="B33" s="43"/>
      <c r="C33" s="44"/>
      <c r="D33" s="44"/>
      <c r="E33" s="38" t="s">
        <v>1126</v>
      </c>
      <c r="F33" s="44"/>
      <c r="G33" s="44"/>
      <c r="H33" s="44"/>
      <c r="I33" s="44"/>
      <c r="J33" s="45"/>
    </row>
    <row r="34">
      <c r="A34" s="36" t="s">
        <v>58</v>
      </c>
      <c r="B34" s="36">
        <v>7</v>
      </c>
      <c r="C34" s="37" t="s">
        <v>1136</v>
      </c>
      <c r="D34" s="36" t="s">
        <v>60</v>
      </c>
      <c r="E34" s="38" t="s">
        <v>1137</v>
      </c>
      <c r="F34" s="39" t="s">
        <v>140</v>
      </c>
      <c r="G34" s="40">
        <v>15.664999999999999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63</v>
      </c>
      <c r="B35" s="43"/>
      <c r="C35" s="44"/>
      <c r="D35" s="44"/>
      <c r="E35" s="38" t="s">
        <v>1138</v>
      </c>
      <c r="F35" s="44"/>
      <c r="G35" s="44"/>
      <c r="H35" s="44"/>
      <c r="I35" s="44"/>
      <c r="J35" s="45"/>
    </row>
    <row r="36" ht="60">
      <c r="A36" s="36" t="s">
        <v>120</v>
      </c>
      <c r="B36" s="43"/>
      <c r="C36" s="44"/>
      <c r="D36" s="44"/>
      <c r="E36" s="49" t="s">
        <v>1214</v>
      </c>
      <c r="F36" s="44"/>
      <c r="G36" s="44"/>
      <c r="H36" s="44"/>
      <c r="I36" s="44"/>
      <c r="J36" s="45"/>
    </row>
    <row r="37" ht="120">
      <c r="A37" s="36" t="s">
        <v>65</v>
      </c>
      <c r="B37" s="43"/>
      <c r="C37" s="44"/>
      <c r="D37" s="44"/>
      <c r="E37" s="38" t="s">
        <v>1140</v>
      </c>
      <c r="F37" s="44"/>
      <c r="G37" s="44"/>
      <c r="H37" s="44"/>
      <c r="I37" s="44"/>
      <c r="J37" s="45"/>
    </row>
    <row r="38">
      <c r="A38" s="36" t="s">
        <v>58</v>
      </c>
      <c r="B38" s="36">
        <v>8</v>
      </c>
      <c r="C38" s="37" t="s">
        <v>1141</v>
      </c>
      <c r="D38" s="36" t="s">
        <v>60</v>
      </c>
      <c r="E38" s="38" t="s">
        <v>1142</v>
      </c>
      <c r="F38" s="39" t="s">
        <v>140</v>
      </c>
      <c r="G38" s="40">
        <v>0.51500000000000001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63</v>
      </c>
      <c r="B39" s="43"/>
      <c r="C39" s="44"/>
      <c r="D39" s="44"/>
      <c r="E39" s="38" t="s">
        <v>1215</v>
      </c>
      <c r="F39" s="44"/>
      <c r="G39" s="44"/>
      <c r="H39" s="44"/>
      <c r="I39" s="44"/>
      <c r="J39" s="45"/>
    </row>
    <row r="40">
      <c r="A40" s="36" t="s">
        <v>120</v>
      </c>
      <c r="B40" s="43"/>
      <c r="C40" s="44"/>
      <c r="D40" s="44"/>
      <c r="E40" s="49" t="s">
        <v>1216</v>
      </c>
      <c r="F40" s="44"/>
      <c r="G40" s="44"/>
      <c r="H40" s="44"/>
      <c r="I40" s="44"/>
      <c r="J40" s="45"/>
    </row>
    <row r="41" ht="315">
      <c r="A41" s="36" t="s">
        <v>65</v>
      </c>
      <c r="B41" s="43"/>
      <c r="C41" s="44"/>
      <c r="D41" s="44"/>
      <c r="E41" s="38" t="s">
        <v>1145</v>
      </c>
      <c r="F41" s="44"/>
      <c r="G41" s="44"/>
      <c r="H41" s="44"/>
      <c r="I41" s="44"/>
      <c r="J41" s="45"/>
    </row>
    <row r="42">
      <c r="A42" s="36" t="s">
        <v>58</v>
      </c>
      <c r="B42" s="36">
        <v>9</v>
      </c>
      <c r="C42" s="37" t="s">
        <v>750</v>
      </c>
      <c r="D42" s="36" t="s">
        <v>60</v>
      </c>
      <c r="E42" s="38" t="s">
        <v>751</v>
      </c>
      <c r="F42" s="39" t="s">
        <v>140</v>
      </c>
      <c r="G42" s="40">
        <v>3.1499999999999999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63</v>
      </c>
      <c r="B43" s="43"/>
      <c r="C43" s="44"/>
      <c r="D43" s="44"/>
      <c r="E43" s="51" t="s">
        <v>60</v>
      </c>
      <c r="F43" s="44"/>
      <c r="G43" s="44"/>
      <c r="H43" s="44"/>
      <c r="I43" s="44"/>
      <c r="J43" s="45"/>
    </row>
    <row r="44">
      <c r="A44" s="36" t="s">
        <v>120</v>
      </c>
      <c r="B44" s="43"/>
      <c r="C44" s="44"/>
      <c r="D44" s="44"/>
      <c r="E44" s="49" t="s">
        <v>1217</v>
      </c>
      <c r="F44" s="44"/>
      <c r="G44" s="44"/>
      <c r="H44" s="44"/>
      <c r="I44" s="44"/>
      <c r="J44" s="45"/>
    </row>
    <row r="45" ht="300">
      <c r="A45" s="36" t="s">
        <v>65</v>
      </c>
      <c r="B45" s="43"/>
      <c r="C45" s="44"/>
      <c r="D45" s="44"/>
      <c r="E45" s="38" t="s">
        <v>1147</v>
      </c>
      <c r="F45" s="44"/>
      <c r="G45" s="44"/>
      <c r="H45" s="44"/>
      <c r="I45" s="44"/>
      <c r="J45" s="45"/>
    </row>
    <row r="46">
      <c r="A46" s="36" t="s">
        <v>58</v>
      </c>
      <c r="B46" s="36">
        <v>10</v>
      </c>
      <c r="C46" s="37" t="s">
        <v>754</v>
      </c>
      <c r="D46" s="36" t="s">
        <v>60</v>
      </c>
      <c r="E46" s="38" t="s">
        <v>755</v>
      </c>
      <c r="F46" s="39" t="s">
        <v>140</v>
      </c>
      <c r="G46" s="40">
        <v>1.6100000000000001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63</v>
      </c>
      <c r="B47" s="43"/>
      <c r="C47" s="44"/>
      <c r="D47" s="44"/>
      <c r="E47" s="38" t="s">
        <v>1148</v>
      </c>
      <c r="F47" s="44"/>
      <c r="G47" s="44"/>
      <c r="H47" s="44"/>
      <c r="I47" s="44"/>
      <c r="J47" s="45"/>
    </row>
    <row r="48">
      <c r="A48" s="36" t="s">
        <v>120</v>
      </c>
      <c r="B48" s="43"/>
      <c r="C48" s="44"/>
      <c r="D48" s="44"/>
      <c r="E48" s="49" t="s">
        <v>1218</v>
      </c>
      <c r="F48" s="44"/>
      <c r="G48" s="44"/>
      <c r="H48" s="44"/>
      <c r="I48" s="44"/>
      <c r="J48" s="45"/>
    </row>
    <row r="49" ht="390">
      <c r="A49" s="36" t="s">
        <v>65</v>
      </c>
      <c r="B49" s="43"/>
      <c r="C49" s="44"/>
      <c r="D49" s="44"/>
      <c r="E49" s="38" t="s">
        <v>1150</v>
      </c>
      <c r="F49" s="44"/>
      <c r="G49" s="44"/>
      <c r="H49" s="44"/>
      <c r="I49" s="44"/>
      <c r="J49" s="45"/>
    </row>
    <row r="50">
      <c r="A50" s="36" t="s">
        <v>58</v>
      </c>
      <c r="B50" s="36">
        <v>11</v>
      </c>
      <c r="C50" s="37" t="s">
        <v>229</v>
      </c>
      <c r="D50" s="36" t="s">
        <v>60</v>
      </c>
      <c r="E50" s="38" t="s">
        <v>230</v>
      </c>
      <c r="F50" s="39" t="s">
        <v>173</v>
      </c>
      <c r="G50" s="40">
        <v>80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63</v>
      </c>
      <c r="B51" s="43"/>
      <c r="C51" s="44"/>
      <c r="D51" s="44"/>
      <c r="E51" s="38" t="s">
        <v>1151</v>
      </c>
      <c r="F51" s="44"/>
      <c r="G51" s="44"/>
      <c r="H51" s="44"/>
      <c r="I51" s="44"/>
      <c r="J51" s="45"/>
    </row>
    <row r="52">
      <c r="A52" s="36" t="s">
        <v>120</v>
      </c>
      <c r="B52" s="43"/>
      <c r="C52" s="44"/>
      <c r="D52" s="44"/>
      <c r="E52" s="49" t="s">
        <v>1219</v>
      </c>
      <c r="F52" s="44"/>
      <c r="G52" s="44"/>
      <c r="H52" s="44"/>
      <c r="I52" s="44"/>
      <c r="J52" s="45"/>
    </row>
    <row r="53">
      <c r="A53" s="36" t="s">
        <v>65</v>
      </c>
      <c r="B53" s="43"/>
      <c r="C53" s="44"/>
      <c r="D53" s="44"/>
      <c r="E53" s="38" t="s">
        <v>1153</v>
      </c>
      <c r="F53" s="44"/>
      <c r="G53" s="44"/>
      <c r="H53" s="44"/>
      <c r="I53" s="44"/>
      <c r="J53" s="45"/>
    </row>
    <row r="54">
      <c r="A54" s="36" t="s">
        <v>58</v>
      </c>
      <c r="B54" s="36">
        <v>12</v>
      </c>
      <c r="C54" s="37" t="s">
        <v>451</v>
      </c>
      <c r="D54" s="36" t="s">
        <v>60</v>
      </c>
      <c r="E54" s="38" t="s">
        <v>452</v>
      </c>
      <c r="F54" s="39" t="s">
        <v>173</v>
      </c>
      <c r="G54" s="40">
        <v>80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63</v>
      </c>
      <c r="B55" s="43"/>
      <c r="C55" s="44"/>
      <c r="D55" s="44"/>
      <c r="E55" s="51" t="s">
        <v>60</v>
      </c>
      <c r="F55" s="44"/>
      <c r="G55" s="44"/>
      <c r="H55" s="44"/>
      <c r="I55" s="44"/>
      <c r="J55" s="45"/>
    </row>
    <row r="56">
      <c r="A56" s="36" t="s">
        <v>120</v>
      </c>
      <c r="B56" s="43"/>
      <c r="C56" s="44"/>
      <c r="D56" s="44"/>
      <c r="E56" s="49" t="s">
        <v>1219</v>
      </c>
      <c r="F56" s="44"/>
      <c r="G56" s="44"/>
      <c r="H56" s="44"/>
      <c r="I56" s="44"/>
      <c r="J56" s="45"/>
    </row>
    <row r="57" ht="45">
      <c r="A57" s="36" t="s">
        <v>65</v>
      </c>
      <c r="B57" s="43"/>
      <c r="C57" s="44"/>
      <c r="D57" s="44"/>
      <c r="E57" s="38" t="s">
        <v>1154</v>
      </c>
      <c r="F57" s="44"/>
      <c r="G57" s="44"/>
      <c r="H57" s="44"/>
      <c r="I57" s="44"/>
      <c r="J57" s="45"/>
    </row>
    <row r="58">
      <c r="A58" s="36" t="s">
        <v>58</v>
      </c>
      <c r="B58" s="36">
        <v>13</v>
      </c>
      <c r="C58" s="37" t="s">
        <v>239</v>
      </c>
      <c r="D58" s="36" t="s">
        <v>60</v>
      </c>
      <c r="E58" s="38" t="s">
        <v>240</v>
      </c>
      <c r="F58" s="39" t="s">
        <v>173</v>
      </c>
      <c r="G58" s="40">
        <v>80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63</v>
      </c>
      <c r="B59" s="43"/>
      <c r="C59" s="44"/>
      <c r="D59" s="44"/>
      <c r="E59" s="51" t="s">
        <v>60</v>
      </c>
      <c r="F59" s="44"/>
      <c r="G59" s="44"/>
      <c r="H59" s="44"/>
      <c r="I59" s="44"/>
      <c r="J59" s="45"/>
    </row>
    <row r="60">
      <c r="A60" s="36" t="s">
        <v>120</v>
      </c>
      <c r="B60" s="43"/>
      <c r="C60" s="44"/>
      <c r="D60" s="44"/>
      <c r="E60" s="49" t="s">
        <v>1219</v>
      </c>
      <c r="F60" s="44"/>
      <c r="G60" s="44"/>
      <c r="H60" s="44"/>
      <c r="I60" s="44"/>
      <c r="J60" s="45"/>
    </row>
    <row r="61" ht="45">
      <c r="A61" s="36" t="s">
        <v>65</v>
      </c>
      <c r="B61" s="43"/>
      <c r="C61" s="44"/>
      <c r="D61" s="44"/>
      <c r="E61" s="38" t="s">
        <v>1155</v>
      </c>
      <c r="F61" s="44"/>
      <c r="G61" s="44"/>
      <c r="H61" s="44"/>
      <c r="I61" s="44"/>
      <c r="J61" s="45"/>
    </row>
    <row r="62">
      <c r="A62" s="30" t="s">
        <v>55</v>
      </c>
      <c r="B62" s="31"/>
      <c r="C62" s="32" t="s">
        <v>244</v>
      </c>
      <c r="D62" s="33"/>
      <c r="E62" s="30" t="s">
        <v>245</v>
      </c>
      <c r="F62" s="33"/>
      <c r="G62" s="33"/>
      <c r="H62" s="33"/>
      <c r="I62" s="34">
        <f>SUMIFS(I63:I66,A63:A66,"P")</f>
        <v>0</v>
      </c>
      <c r="J62" s="35"/>
    </row>
    <row r="63">
      <c r="A63" s="36" t="s">
        <v>58</v>
      </c>
      <c r="B63" s="36">
        <v>14</v>
      </c>
      <c r="C63" s="37" t="s">
        <v>551</v>
      </c>
      <c r="D63" s="36" t="s">
        <v>60</v>
      </c>
      <c r="E63" s="38" t="s">
        <v>552</v>
      </c>
      <c r="F63" s="39" t="s">
        <v>140</v>
      </c>
      <c r="G63" s="40">
        <v>0.83999999999999997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63</v>
      </c>
      <c r="B64" s="43"/>
      <c r="C64" s="44"/>
      <c r="D64" s="44"/>
      <c r="E64" s="38" t="s">
        <v>1156</v>
      </c>
      <c r="F64" s="44"/>
      <c r="G64" s="44"/>
      <c r="H64" s="44"/>
      <c r="I64" s="44"/>
      <c r="J64" s="45"/>
    </row>
    <row r="65">
      <c r="A65" s="36" t="s">
        <v>120</v>
      </c>
      <c r="B65" s="43"/>
      <c r="C65" s="44"/>
      <c r="D65" s="44"/>
      <c r="E65" s="49" t="s">
        <v>1220</v>
      </c>
      <c r="F65" s="44"/>
      <c r="G65" s="44"/>
      <c r="H65" s="44"/>
      <c r="I65" s="44"/>
      <c r="J65" s="45"/>
    </row>
    <row r="66" ht="60">
      <c r="A66" s="36" t="s">
        <v>65</v>
      </c>
      <c r="B66" s="43"/>
      <c r="C66" s="44"/>
      <c r="D66" s="44"/>
      <c r="E66" s="38" t="s">
        <v>550</v>
      </c>
      <c r="F66" s="44"/>
      <c r="G66" s="44"/>
      <c r="H66" s="44"/>
      <c r="I66" s="44"/>
      <c r="J66" s="45"/>
    </row>
    <row r="67">
      <c r="A67" s="30" t="s">
        <v>55</v>
      </c>
      <c r="B67" s="31"/>
      <c r="C67" s="32" t="s">
        <v>165</v>
      </c>
      <c r="D67" s="33"/>
      <c r="E67" s="30" t="s">
        <v>166</v>
      </c>
      <c r="F67" s="33"/>
      <c r="G67" s="33"/>
      <c r="H67" s="33"/>
      <c r="I67" s="34">
        <f>SUMIFS(I68:I90,A68:A90,"P")</f>
        <v>0</v>
      </c>
      <c r="J67" s="35"/>
    </row>
    <row r="68">
      <c r="A68" s="36" t="s">
        <v>58</v>
      </c>
      <c r="B68" s="36">
        <v>15</v>
      </c>
      <c r="C68" s="37" t="s">
        <v>1163</v>
      </c>
      <c r="D68" s="36" t="s">
        <v>60</v>
      </c>
      <c r="E68" s="38" t="s">
        <v>1164</v>
      </c>
      <c r="F68" s="39" t="s">
        <v>173</v>
      </c>
      <c r="G68" s="40">
        <v>6.75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 ht="30">
      <c r="A69" s="36" t="s">
        <v>63</v>
      </c>
      <c r="B69" s="43"/>
      <c r="C69" s="44"/>
      <c r="D69" s="44"/>
      <c r="E69" s="38" t="s">
        <v>1165</v>
      </c>
      <c r="F69" s="44"/>
      <c r="G69" s="44"/>
      <c r="H69" s="44"/>
      <c r="I69" s="44"/>
      <c r="J69" s="45"/>
    </row>
    <row r="70">
      <c r="A70" s="36" t="s">
        <v>120</v>
      </c>
      <c r="B70" s="43"/>
      <c r="C70" s="44"/>
      <c r="D70" s="44"/>
      <c r="E70" s="49" t="s">
        <v>1221</v>
      </c>
      <c r="F70" s="44"/>
      <c r="G70" s="44"/>
      <c r="H70" s="44"/>
      <c r="I70" s="44"/>
      <c r="J70" s="45"/>
    </row>
    <row r="71" ht="120">
      <c r="A71" s="36" t="s">
        <v>65</v>
      </c>
      <c r="B71" s="43"/>
      <c r="C71" s="44"/>
      <c r="D71" s="44"/>
      <c r="E71" s="38" t="s">
        <v>1167</v>
      </c>
      <c r="F71" s="44"/>
      <c r="G71" s="44"/>
      <c r="H71" s="44"/>
      <c r="I71" s="44"/>
      <c r="J71" s="45"/>
    </row>
    <row r="72">
      <c r="A72" s="36" t="s">
        <v>58</v>
      </c>
      <c r="B72" s="36">
        <v>16</v>
      </c>
      <c r="C72" s="37" t="s">
        <v>185</v>
      </c>
      <c r="D72" s="36" t="s">
        <v>60</v>
      </c>
      <c r="E72" s="38" t="s">
        <v>186</v>
      </c>
      <c r="F72" s="39" t="s">
        <v>173</v>
      </c>
      <c r="G72" s="40">
        <v>293.47399999999999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63</v>
      </c>
      <c r="B73" s="43"/>
      <c r="C73" s="44"/>
      <c r="D73" s="44"/>
      <c r="E73" s="38" t="s">
        <v>1222</v>
      </c>
      <c r="F73" s="44"/>
      <c r="G73" s="44"/>
      <c r="H73" s="44"/>
      <c r="I73" s="44"/>
      <c r="J73" s="45"/>
    </row>
    <row r="74" ht="45">
      <c r="A74" s="36" t="s">
        <v>120</v>
      </c>
      <c r="B74" s="43"/>
      <c r="C74" s="44"/>
      <c r="D74" s="44"/>
      <c r="E74" s="49" t="s">
        <v>1223</v>
      </c>
      <c r="F74" s="44"/>
      <c r="G74" s="44"/>
      <c r="H74" s="44"/>
      <c r="I74" s="44"/>
      <c r="J74" s="45"/>
    </row>
    <row r="75" ht="75">
      <c r="A75" s="36" t="s">
        <v>65</v>
      </c>
      <c r="B75" s="43"/>
      <c r="C75" s="44"/>
      <c r="D75" s="44"/>
      <c r="E75" s="38" t="s">
        <v>1170</v>
      </c>
      <c r="F75" s="44"/>
      <c r="G75" s="44"/>
      <c r="H75" s="44"/>
      <c r="I75" s="44"/>
      <c r="J75" s="45"/>
    </row>
    <row r="76">
      <c r="A76" s="36" t="s">
        <v>58</v>
      </c>
      <c r="B76" s="36">
        <v>17</v>
      </c>
      <c r="C76" s="37" t="s">
        <v>189</v>
      </c>
      <c r="D76" s="36" t="s">
        <v>60</v>
      </c>
      <c r="E76" s="38" t="s">
        <v>190</v>
      </c>
      <c r="F76" s="39" t="s">
        <v>173</v>
      </c>
      <c r="G76" s="40">
        <v>293.47399999999999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63</v>
      </c>
      <c r="B77" s="43"/>
      <c r="C77" s="44"/>
      <c r="D77" s="44"/>
      <c r="E77" s="38" t="s">
        <v>1168</v>
      </c>
      <c r="F77" s="44"/>
      <c r="G77" s="44"/>
      <c r="H77" s="44"/>
      <c r="I77" s="44"/>
      <c r="J77" s="45"/>
    </row>
    <row r="78" ht="45">
      <c r="A78" s="36" t="s">
        <v>120</v>
      </c>
      <c r="B78" s="43"/>
      <c r="C78" s="44"/>
      <c r="D78" s="44"/>
      <c r="E78" s="49" t="s">
        <v>1223</v>
      </c>
      <c r="F78" s="44"/>
      <c r="G78" s="44"/>
      <c r="H78" s="44"/>
      <c r="I78" s="44"/>
      <c r="J78" s="45"/>
    </row>
    <row r="79" ht="75">
      <c r="A79" s="36" t="s">
        <v>65</v>
      </c>
      <c r="B79" s="43"/>
      <c r="C79" s="44"/>
      <c r="D79" s="44"/>
      <c r="E79" s="38" t="s">
        <v>1170</v>
      </c>
      <c r="F79" s="44"/>
      <c r="G79" s="44"/>
      <c r="H79" s="44"/>
      <c r="I79" s="44"/>
      <c r="J79" s="45"/>
    </row>
    <row r="80">
      <c r="A80" s="36" t="s">
        <v>58</v>
      </c>
      <c r="B80" s="36">
        <v>18</v>
      </c>
      <c r="C80" s="37" t="s">
        <v>786</v>
      </c>
      <c r="D80" s="36" t="s">
        <v>60</v>
      </c>
      <c r="E80" s="38" t="s">
        <v>1176</v>
      </c>
      <c r="F80" s="39" t="s">
        <v>173</v>
      </c>
      <c r="G80" s="40">
        <v>293.47399999999999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63</v>
      </c>
      <c r="B81" s="43"/>
      <c r="C81" s="44"/>
      <c r="D81" s="44"/>
      <c r="E81" s="51" t="s">
        <v>60</v>
      </c>
      <c r="F81" s="44"/>
      <c r="G81" s="44"/>
      <c r="H81" s="44"/>
      <c r="I81" s="44"/>
      <c r="J81" s="45"/>
    </row>
    <row r="82" ht="45">
      <c r="A82" s="36" t="s">
        <v>120</v>
      </c>
      <c r="B82" s="43"/>
      <c r="C82" s="44"/>
      <c r="D82" s="44"/>
      <c r="E82" s="49" t="s">
        <v>1223</v>
      </c>
      <c r="F82" s="44"/>
      <c r="G82" s="44"/>
      <c r="H82" s="44"/>
      <c r="I82" s="44"/>
      <c r="J82" s="45"/>
    </row>
    <row r="83" ht="165">
      <c r="A83" s="36" t="s">
        <v>65</v>
      </c>
      <c r="B83" s="43"/>
      <c r="C83" s="44"/>
      <c r="D83" s="44"/>
      <c r="E83" s="38" t="s">
        <v>587</v>
      </c>
      <c r="F83" s="44"/>
      <c r="G83" s="44"/>
      <c r="H83" s="44"/>
      <c r="I83" s="44"/>
      <c r="J83" s="45"/>
    </row>
    <row r="84">
      <c r="A84" s="36" t="s">
        <v>58</v>
      </c>
      <c r="B84" s="36">
        <v>19</v>
      </c>
      <c r="C84" s="37" t="s">
        <v>1178</v>
      </c>
      <c r="D84" s="36" t="s">
        <v>60</v>
      </c>
      <c r="E84" s="38" t="s">
        <v>1179</v>
      </c>
      <c r="F84" s="39" t="s">
        <v>173</v>
      </c>
      <c r="G84" s="40">
        <v>29.347000000000001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63</v>
      </c>
      <c r="B85" s="43"/>
      <c r="C85" s="44"/>
      <c r="D85" s="44"/>
      <c r="E85" s="51" t="s">
        <v>60</v>
      </c>
      <c r="F85" s="44"/>
      <c r="G85" s="44"/>
      <c r="H85" s="44"/>
      <c r="I85" s="44"/>
      <c r="J85" s="45"/>
    </row>
    <row r="86" ht="45">
      <c r="A86" s="36" t="s">
        <v>120</v>
      </c>
      <c r="B86" s="43"/>
      <c r="C86" s="44"/>
      <c r="D86" s="44"/>
      <c r="E86" s="49" t="s">
        <v>1224</v>
      </c>
      <c r="F86" s="44"/>
      <c r="G86" s="44"/>
      <c r="H86" s="44"/>
      <c r="I86" s="44"/>
      <c r="J86" s="45"/>
    </row>
    <row r="87" ht="165">
      <c r="A87" s="36" t="s">
        <v>65</v>
      </c>
      <c r="B87" s="43"/>
      <c r="C87" s="44"/>
      <c r="D87" s="44"/>
      <c r="E87" s="38" t="s">
        <v>587</v>
      </c>
      <c r="F87" s="44"/>
      <c r="G87" s="44"/>
      <c r="H87" s="44"/>
      <c r="I87" s="44"/>
      <c r="J87" s="45"/>
    </row>
    <row r="88">
      <c r="A88" s="36" t="s">
        <v>58</v>
      </c>
      <c r="B88" s="36">
        <v>20</v>
      </c>
      <c r="C88" s="37" t="s">
        <v>1225</v>
      </c>
      <c r="D88" s="36" t="s">
        <v>60</v>
      </c>
      <c r="E88" s="38" t="s">
        <v>1226</v>
      </c>
      <c r="F88" s="39" t="s">
        <v>173</v>
      </c>
      <c r="G88" s="40">
        <v>14.5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>
      <c r="A89" s="36" t="s">
        <v>63</v>
      </c>
      <c r="B89" s="43"/>
      <c r="C89" s="44"/>
      <c r="D89" s="44"/>
      <c r="E89" s="51" t="s">
        <v>60</v>
      </c>
      <c r="F89" s="44"/>
      <c r="G89" s="44"/>
      <c r="H89" s="44"/>
      <c r="I89" s="44"/>
      <c r="J89" s="45"/>
    </row>
    <row r="90" ht="135">
      <c r="A90" s="36" t="s">
        <v>65</v>
      </c>
      <c r="B90" s="43"/>
      <c r="C90" s="44"/>
      <c r="D90" s="44"/>
      <c r="E90" s="38" t="s">
        <v>1227</v>
      </c>
      <c r="F90" s="44"/>
      <c r="G90" s="44"/>
      <c r="H90" s="44"/>
      <c r="I90" s="44"/>
      <c r="J90" s="45"/>
    </row>
    <row r="91">
      <c r="A91" s="30" t="s">
        <v>55</v>
      </c>
      <c r="B91" s="31"/>
      <c r="C91" s="32" t="s">
        <v>204</v>
      </c>
      <c r="D91" s="33"/>
      <c r="E91" s="30" t="s">
        <v>205</v>
      </c>
      <c r="F91" s="33"/>
      <c r="G91" s="33"/>
      <c r="H91" s="33"/>
      <c r="I91" s="34">
        <f>SUMIFS(I92:I97,A92:A97,"P")</f>
        <v>0</v>
      </c>
      <c r="J91" s="35"/>
    </row>
    <row r="92">
      <c r="A92" s="36" t="s">
        <v>58</v>
      </c>
      <c r="B92" s="36">
        <v>21</v>
      </c>
      <c r="C92" s="37" t="s">
        <v>648</v>
      </c>
      <c r="D92" s="36" t="s">
        <v>60</v>
      </c>
      <c r="E92" s="38" t="s">
        <v>649</v>
      </c>
      <c r="F92" s="39" t="s">
        <v>132</v>
      </c>
      <c r="G92" s="40">
        <v>7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63</v>
      </c>
      <c r="B93" s="43"/>
      <c r="C93" s="44"/>
      <c r="D93" s="44"/>
      <c r="E93" s="51" t="s">
        <v>60</v>
      </c>
      <c r="F93" s="44"/>
      <c r="G93" s="44"/>
      <c r="H93" s="44"/>
      <c r="I93" s="44"/>
      <c r="J93" s="45"/>
    </row>
    <row r="94" ht="330">
      <c r="A94" s="36" t="s">
        <v>65</v>
      </c>
      <c r="B94" s="43"/>
      <c r="C94" s="44"/>
      <c r="D94" s="44"/>
      <c r="E94" s="38" t="s">
        <v>1184</v>
      </c>
      <c r="F94" s="44"/>
      <c r="G94" s="44"/>
      <c r="H94" s="44"/>
      <c r="I94" s="44"/>
      <c r="J94" s="45"/>
    </row>
    <row r="95">
      <c r="A95" s="36" t="s">
        <v>58</v>
      </c>
      <c r="B95" s="36">
        <v>22</v>
      </c>
      <c r="C95" s="37" t="s">
        <v>1192</v>
      </c>
      <c r="D95" s="36" t="s">
        <v>60</v>
      </c>
      <c r="E95" s="38" t="s">
        <v>1193</v>
      </c>
      <c r="F95" s="39" t="s">
        <v>132</v>
      </c>
      <c r="G95" s="40">
        <v>7</v>
      </c>
      <c r="H95" s="41">
        <v>0</v>
      </c>
      <c r="I95" s="41">
        <f>ROUND(G95*H95,P4)</f>
        <v>0</v>
      </c>
      <c r="J95" s="36"/>
      <c r="O95" s="42">
        <f>I95*0.21</f>
        <v>0</v>
      </c>
      <c r="P95">
        <v>3</v>
      </c>
    </row>
    <row r="96">
      <c r="A96" s="36" t="s">
        <v>63</v>
      </c>
      <c r="B96" s="43"/>
      <c r="C96" s="44"/>
      <c r="D96" s="44"/>
      <c r="E96" s="51" t="s">
        <v>60</v>
      </c>
      <c r="F96" s="44"/>
      <c r="G96" s="44"/>
      <c r="H96" s="44"/>
      <c r="I96" s="44"/>
      <c r="J96" s="45"/>
    </row>
    <row r="97" ht="75">
      <c r="A97" s="36" t="s">
        <v>65</v>
      </c>
      <c r="B97" s="46"/>
      <c r="C97" s="47"/>
      <c r="D97" s="47"/>
      <c r="E97" s="38" t="s">
        <v>1194</v>
      </c>
      <c r="F97" s="47"/>
      <c r="G97" s="47"/>
      <c r="H97" s="47"/>
      <c r="I97" s="47"/>
      <c r="J9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29</v>
      </c>
      <c r="I3" s="24">
        <f>SUMIFS(I8:I124,A8:A124,"SD")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29</v>
      </c>
      <c r="D4" s="21"/>
      <c r="E4" s="22" t="s">
        <v>30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SUMIFS(I9:I12,A9:A12,"P")</f>
        <v>0</v>
      </c>
      <c r="J8" s="35"/>
    </row>
    <row r="9">
      <c r="A9" s="36" t="s">
        <v>58</v>
      </c>
      <c r="B9" s="36">
        <v>1</v>
      </c>
      <c r="C9" s="37" t="s">
        <v>813</v>
      </c>
      <c r="D9" s="36" t="s">
        <v>60</v>
      </c>
      <c r="E9" s="38" t="s">
        <v>117</v>
      </c>
      <c r="F9" s="39" t="s">
        <v>140</v>
      </c>
      <c r="G9" s="40">
        <v>23.370000000000001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63</v>
      </c>
      <c r="B10" s="43"/>
      <c r="C10" s="44"/>
      <c r="D10" s="44"/>
      <c r="E10" s="38" t="s">
        <v>1088</v>
      </c>
      <c r="F10" s="44"/>
      <c r="G10" s="44"/>
      <c r="H10" s="44"/>
      <c r="I10" s="44"/>
      <c r="J10" s="45"/>
    </row>
    <row r="11" ht="45">
      <c r="A11" s="36" t="s">
        <v>120</v>
      </c>
      <c r="B11" s="43"/>
      <c r="C11" s="44"/>
      <c r="D11" s="44"/>
      <c r="E11" s="49" t="s">
        <v>1228</v>
      </c>
      <c r="F11" s="44"/>
      <c r="G11" s="44"/>
      <c r="H11" s="44"/>
      <c r="I11" s="44"/>
      <c r="J11" s="45"/>
    </row>
    <row r="12" ht="30">
      <c r="A12" s="36" t="s">
        <v>65</v>
      </c>
      <c r="B12" s="43"/>
      <c r="C12" s="44"/>
      <c r="D12" s="44"/>
      <c r="E12" s="38" t="s">
        <v>333</v>
      </c>
      <c r="F12" s="44"/>
      <c r="G12" s="44"/>
      <c r="H12" s="44"/>
      <c r="I12" s="44"/>
      <c r="J12" s="45"/>
    </row>
    <row r="13">
      <c r="A13" s="30" t="s">
        <v>55</v>
      </c>
      <c r="B13" s="31"/>
      <c r="C13" s="32" t="s">
        <v>81</v>
      </c>
      <c r="D13" s="33"/>
      <c r="E13" s="30" t="s">
        <v>129</v>
      </c>
      <c r="F13" s="33"/>
      <c r="G13" s="33"/>
      <c r="H13" s="33"/>
      <c r="I13" s="34">
        <f>SUMIFS(I14:I68,A14:A68,"P")</f>
        <v>0</v>
      </c>
      <c r="J13" s="35"/>
    </row>
    <row r="14">
      <c r="A14" s="36" t="s">
        <v>58</v>
      </c>
      <c r="B14" s="36">
        <v>2</v>
      </c>
      <c r="C14" s="37" t="s">
        <v>1099</v>
      </c>
      <c r="D14" s="36" t="s">
        <v>60</v>
      </c>
      <c r="E14" s="38" t="s">
        <v>1100</v>
      </c>
      <c r="F14" s="39" t="s">
        <v>140</v>
      </c>
      <c r="G14" s="40">
        <v>10.289999999999999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60">
      <c r="A15" s="36" t="s">
        <v>63</v>
      </c>
      <c r="B15" s="43"/>
      <c r="C15" s="44"/>
      <c r="D15" s="44"/>
      <c r="E15" s="38" t="s">
        <v>1101</v>
      </c>
      <c r="F15" s="44"/>
      <c r="G15" s="44"/>
      <c r="H15" s="44"/>
      <c r="I15" s="44"/>
      <c r="J15" s="45"/>
    </row>
    <row r="16">
      <c r="A16" s="36" t="s">
        <v>120</v>
      </c>
      <c r="B16" s="43"/>
      <c r="C16" s="44"/>
      <c r="D16" s="44"/>
      <c r="E16" s="49" t="s">
        <v>1229</v>
      </c>
      <c r="F16" s="44"/>
      <c r="G16" s="44"/>
      <c r="H16" s="44"/>
      <c r="I16" s="44"/>
      <c r="J16" s="45"/>
    </row>
    <row r="17" ht="90">
      <c r="A17" s="36" t="s">
        <v>65</v>
      </c>
      <c r="B17" s="43"/>
      <c r="C17" s="44"/>
      <c r="D17" s="44"/>
      <c r="E17" s="38" t="s">
        <v>369</v>
      </c>
      <c r="F17" s="44"/>
      <c r="G17" s="44"/>
      <c r="H17" s="44"/>
      <c r="I17" s="44"/>
      <c r="J17" s="45"/>
    </row>
    <row r="18">
      <c r="A18" s="36" t="s">
        <v>58</v>
      </c>
      <c r="B18" s="36">
        <v>3</v>
      </c>
      <c r="C18" s="37" t="s">
        <v>1103</v>
      </c>
      <c r="D18" s="36" t="s">
        <v>60</v>
      </c>
      <c r="E18" s="38" t="s">
        <v>1104</v>
      </c>
      <c r="F18" s="39" t="s">
        <v>140</v>
      </c>
      <c r="G18" s="40">
        <v>36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63</v>
      </c>
      <c r="B19" s="43"/>
      <c r="C19" s="44"/>
      <c r="D19" s="44"/>
      <c r="E19" s="38" t="s">
        <v>1096</v>
      </c>
      <c r="F19" s="44"/>
      <c r="G19" s="44"/>
      <c r="H19" s="44"/>
      <c r="I19" s="44"/>
      <c r="J19" s="45"/>
    </row>
    <row r="20">
      <c r="A20" s="36" t="s">
        <v>120</v>
      </c>
      <c r="B20" s="43"/>
      <c r="C20" s="44"/>
      <c r="D20" s="44"/>
      <c r="E20" s="49" t="s">
        <v>1230</v>
      </c>
      <c r="F20" s="44"/>
      <c r="G20" s="44"/>
      <c r="H20" s="44"/>
      <c r="I20" s="44"/>
      <c r="J20" s="45"/>
    </row>
    <row r="21" ht="30">
      <c r="A21" s="36" t="s">
        <v>65</v>
      </c>
      <c r="B21" s="43"/>
      <c r="C21" s="44"/>
      <c r="D21" s="44"/>
      <c r="E21" s="38" t="s">
        <v>1106</v>
      </c>
      <c r="F21" s="44"/>
      <c r="G21" s="44"/>
      <c r="H21" s="44"/>
      <c r="I21" s="44"/>
      <c r="J21" s="45"/>
    </row>
    <row r="22">
      <c r="A22" s="36" t="s">
        <v>58</v>
      </c>
      <c r="B22" s="36">
        <v>4</v>
      </c>
      <c r="C22" s="37" t="s">
        <v>1107</v>
      </c>
      <c r="D22" s="36" t="s">
        <v>60</v>
      </c>
      <c r="E22" s="38" t="s">
        <v>1108</v>
      </c>
      <c r="F22" s="39" t="s">
        <v>140</v>
      </c>
      <c r="G22" s="40">
        <v>10.289999999999999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63</v>
      </c>
      <c r="B23" s="43"/>
      <c r="C23" s="44"/>
      <c r="D23" s="44"/>
      <c r="E23" s="51" t="s">
        <v>60</v>
      </c>
      <c r="F23" s="44"/>
      <c r="G23" s="44"/>
      <c r="H23" s="44"/>
      <c r="I23" s="44"/>
      <c r="J23" s="45"/>
    </row>
    <row r="24">
      <c r="A24" s="36" t="s">
        <v>120</v>
      </c>
      <c r="B24" s="43"/>
      <c r="C24" s="44"/>
      <c r="D24" s="44"/>
      <c r="E24" s="49" t="s">
        <v>1231</v>
      </c>
      <c r="F24" s="44"/>
      <c r="G24" s="44"/>
      <c r="H24" s="44"/>
      <c r="I24" s="44"/>
      <c r="J24" s="45"/>
    </row>
    <row r="25">
      <c r="A25" s="36" t="s">
        <v>65</v>
      </c>
      <c r="B25" s="43"/>
      <c r="C25" s="44"/>
      <c r="D25" s="44"/>
      <c r="E25" s="38" t="s">
        <v>1110</v>
      </c>
      <c r="F25" s="44"/>
      <c r="G25" s="44"/>
      <c r="H25" s="44"/>
      <c r="I25" s="44"/>
      <c r="J25" s="45"/>
    </row>
    <row r="26">
      <c r="A26" s="36" t="s">
        <v>58</v>
      </c>
      <c r="B26" s="36">
        <v>5</v>
      </c>
      <c r="C26" s="37" t="s">
        <v>1111</v>
      </c>
      <c r="D26" s="36" t="s">
        <v>60</v>
      </c>
      <c r="E26" s="38" t="s">
        <v>1112</v>
      </c>
      <c r="F26" s="39" t="s">
        <v>140</v>
      </c>
      <c r="G26" s="40">
        <v>22.5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63</v>
      </c>
      <c r="B27" s="43"/>
      <c r="C27" s="44"/>
      <c r="D27" s="44"/>
      <c r="E27" s="38" t="s">
        <v>1113</v>
      </c>
      <c r="F27" s="44"/>
      <c r="G27" s="44"/>
      <c r="H27" s="44"/>
      <c r="I27" s="44"/>
      <c r="J27" s="45"/>
    </row>
    <row r="28">
      <c r="A28" s="36" t="s">
        <v>120</v>
      </c>
      <c r="B28" s="43"/>
      <c r="C28" s="44"/>
      <c r="D28" s="44"/>
      <c r="E28" s="49" t="s">
        <v>1232</v>
      </c>
      <c r="F28" s="44"/>
      <c r="G28" s="44"/>
      <c r="H28" s="44"/>
      <c r="I28" s="44"/>
      <c r="J28" s="45"/>
    </row>
    <row r="29" ht="30">
      <c r="A29" s="36" t="s">
        <v>65</v>
      </c>
      <c r="B29" s="43"/>
      <c r="C29" s="44"/>
      <c r="D29" s="44"/>
      <c r="E29" s="38" t="s">
        <v>1115</v>
      </c>
      <c r="F29" s="44"/>
      <c r="G29" s="44"/>
      <c r="H29" s="44"/>
      <c r="I29" s="44"/>
      <c r="J29" s="45"/>
    </row>
    <row r="30">
      <c r="A30" s="36" t="s">
        <v>58</v>
      </c>
      <c r="B30" s="36">
        <v>6</v>
      </c>
      <c r="C30" s="37" t="s">
        <v>1120</v>
      </c>
      <c r="D30" s="36" t="s">
        <v>60</v>
      </c>
      <c r="E30" s="38" t="s">
        <v>1121</v>
      </c>
      <c r="F30" s="39" t="s">
        <v>109</v>
      </c>
      <c r="G30" s="40">
        <v>2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63</v>
      </c>
      <c r="B31" s="43"/>
      <c r="C31" s="44"/>
      <c r="D31" s="44"/>
      <c r="E31" s="51" t="s">
        <v>60</v>
      </c>
      <c r="F31" s="44"/>
      <c r="G31" s="44"/>
      <c r="H31" s="44"/>
      <c r="I31" s="44"/>
      <c r="J31" s="45"/>
    </row>
    <row r="32" ht="90">
      <c r="A32" s="36" t="s">
        <v>65</v>
      </c>
      <c r="B32" s="43"/>
      <c r="C32" s="44"/>
      <c r="D32" s="44"/>
      <c r="E32" s="38" t="s">
        <v>1119</v>
      </c>
      <c r="F32" s="44"/>
      <c r="G32" s="44"/>
      <c r="H32" s="44"/>
      <c r="I32" s="44"/>
      <c r="J32" s="45"/>
    </row>
    <row r="33">
      <c r="A33" s="36" t="s">
        <v>58</v>
      </c>
      <c r="B33" s="36">
        <v>7</v>
      </c>
      <c r="C33" s="37" t="s">
        <v>1130</v>
      </c>
      <c r="D33" s="36" t="s">
        <v>60</v>
      </c>
      <c r="E33" s="38" t="s">
        <v>1131</v>
      </c>
      <c r="F33" s="39" t="s">
        <v>140</v>
      </c>
      <c r="G33" s="40">
        <v>1.1299999999999999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63</v>
      </c>
      <c r="B34" s="43"/>
      <c r="C34" s="44"/>
      <c r="D34" s="44"/>
      <c r="E34" s="51" t="s">
        <v>60</v>
      </c>
      <c r="F34" s="44"/>
      <c r="G34" s="44"/>
      <c r="H34" s="44"/>
      <c r="I34" s="44"/>
      <c r="J34" s="45"/>
    </row>
    <row r="35">
      <c r="A35" s="36" t="s">
        <v>120</v>
      </c>
      <c r="B35" s="43"/>
      <c r="C35" s="44"/>
      <c r="D35" s="44"/>
      <c r="E35" s="49" t="s">
        <v>1233</v>
      </c>
      <c r="F35" s="44"/>
      <c r="G35" s="44"/>
      <c r="H35" s="44"/>
      <c r="I35" s="44"/>
      <c r="J35" s="45"/>
    </row>
    <row r="36" ht="405">
      <c r="A36" s="36" t="s">
        <v>65</v>
      </c>
      <c r="B36" s="43"/>
      <c r="C36" s="44"/>
      <c r="D36" s="44"/>
      <c r="E36" s="38" t="s">
        <v>1126</v>
      </c>
      <c r="F36" s="44"/>
      <c r="G36" s="44"/>
      <c r="H36" s="44"/>
      <c r="I36" s="44"/>
      <c r="J36" s="45"/>
    </row>
    <row r="37">
      <c r="A37" s="36" t="s">
        <v>58</v>
      </c>
      <c r="B37" s="36">
        <v>8</v>
      </c>
      <c r="C37" s="37" t="s">
        <v>1133</v>
      </c>
      <c r="D37" s="36" t="s">
        <v>60</v>
      </c>
      <c r="E37" s="38" t="s">
        <v>1134</v>
      </c>
      <c r="F37" s="39" t="s">
        <v>140</v>
      </c>
      <c r="G37" s="40">
        <v>0.87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63</v>
      </c>
      <c r="B38" s="43"/>
      <c r="C38" s="44"/>
      <c r="D38" s="44"/>
      <c r="E38" s="38" t="s">
        <v>1113</v>
      </c>
      <c r="F38" s="44"/>
      <c r="G38" s="44"/>
      <c r="H38" s="44"/>
      <c r="I38" s="44"/>
      <c r="J38" s="45"/>
    </row>
    <row r="39">
      <c r="A39" s="36" t="s">
        <v>120</v>
      </c>
      <c r="B39" s="43"/>
      <c r="C39" s="44"/>
      <c r="D39" s="44"/>
      <c r="E39" s="49" t="s">
        <v>1234</v>
      </c>
      <c r="F39" s="44"/>
      <c r="G39" s="44"/>
      <c r="H39" s="44"/>
      <c r="I39" s="44"/>
      <c r="J39" s="45"/>
    </row>
    <row r="40" ht="405">
      <c r="A40" s="36" t="s">
        <v>65</v>
      </c>
      <c r="B40" s="43"/>
      <c r="C40" s="44"/>
      <c r="D40" s="44"/>
      <c r="E40" s="38" t="s">
        <v>1126</v>
      </c>
      <c r="F40" s="44"/>
      <c r="G40" s="44"/>
      <c r="H40" s="44"/>
      <c r="I40" s="44"/>
      <c r="J40" s="45"/>
    </row>
    <row r="41">
      <c r="A41" s="36" t="s">
        <v>58</v>
      </c>
      <c r="B41" s="36">
        <v>9</v>
      </c>
      <c r="C41" s="37" t="s">
        <v>1136</v>
      </c>
      <c r="D41" s="36" t="s">
        <v>60</v>
      </c>
      <c r="E41" s="38" t="s">
        <v>1137</v>
      </c>
      <c r="F41" s="39" t="s">
        <v>140</v>
      </c>
      <c r="G41" s="40">
        <v>27.129999999999999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63</v>
      </c>
      <c r="B42" s="43"/>
      <c r="C42" s="44"/>
      <c r="D42" s="44"/>
      <c r="E42" s="38" t="s">
        <v>1138</v>
      </c>
      <c r="F42" s="44"/>
      <c r="G42" s="44"/>
      <c r="H42" s="44"/>
      <c r="I42" s="44"/>
      <c r="J42" s="45"/>
    </row>
    <row r="43" ht="60">
      <c r="A43" s="36" t="s">
        <v>120</v>
      </c>
      <c r="B43" s="43"/>
      <c r="C43" s="44"/>
      <c r="D43" s="44"/>
      <c r="E43" s="49" t="s">
        <v>1235</v>
      </c>
      <c r="F43" s="44"/>
      <c r="G43" s="44"/>
      <c r="H43" s="44"/>
      <c r="I43" s="44"/>
      <c r="J43" s="45"/>
    </row>
    <row r="44" ht="120">
      <c r="A44" s="36" t="s">
        <v>65</v>
      </c>
      <c r="B44" s="43"/>
      <c r="C44" s="44"/>
      <c r="D44" s="44"/>
      <c r="E44" s="38" t="s">
        <v>1140</v>
      </c>
      <c r="F44" s="44"/>
      <c r="G44" s="44"/>
      <c r="H44" s="44"/>
      <c r="I44" s="44"/>
      <c r="J44" s="45"/>
    </row>
    <row r="45">
      <c r="A45" s="36" t="s">
        <v>58</v>
      </c>
      <c r="B45" s="36">
        <v>10</v>
      </c>
      <c r="C45" s="37" t="s">
        <v>1141</v>
      </c>
      <c r="D45" s="36" t="s">
        <v>60</v>
      </c>
      <c r="E45" s="38" t="s">
        <v>1142</v>
      </c>
      <c r="F45" s="39" t="s">
        <v>140</v>
      </c>
      <c r="G45" s="40">
        <v>11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63</v>
      </c>
      <c r="B46" s="43"/>
      <c r="C46" s="44"/>
      <c r="D46" s="44"/>
      <c r="E46" s="38" t="s">
        <v>1215</v>
      </c>
      <c r="F46" s="44"/>
      <c r="G46" s="44"/>
      <c r="H46" s="44"/>
      <c r="I46" s="44"/>
      <c r="J46" s="45"/>
    </row>
    <row r="47">
      <c r="A47" s="36" t="s">
        <v>120</v>
      </c>
      <c r="B47" s="43"/>
      <c r="C47" s="44"/>
      <c r="D47" s="44"/>
      <c r="E47" s="49" t="s">
        <v>1236</v>
      </c>
      <c r="F47" s="44"/>
      <c r="G47" s="44"/>
      <c r="H47" s="44"/>
      <c r="I47" s="44"/>
      <c r="J47" s="45"/>
    </row>
    <row r="48" ht="315">
      <c r="A48" s="36" t="s">
        <v>65</v>
      </c>
      <c r="B48" s="43"/>
      <c r="C48" s="44"/>
      <c r="D48" s="44"/>
      <c r="E48" s="38" t="s">
        <v>1145</v>
      </c>
      <c r="F48" s="44"/>
      <c r="G48" s="44"/>
      <c r="H48" s="44"/>
      <c r="I48" s="44"/>
      <c r="J48" s="45"/>
    </row>
    <row r="49">
      <c r="A49" s="36" t="s">
        <v>58</v>
      </c>
      <c r="B49" s="36">
        <v>11</v>
      </c>
      <c r="C49" s="37" t="s">
        <v>750</v>
      </c>
      <c r="D49" s="36" t="s">
        <v>60</v>
      </c>
      <c r="E49" s="38" t="s">
        <v>751</v>
      </c>
      <c r="F49" s="39" t="s">
        <v>140</v>
      </c>
      <c r="G49" s="40">
        <v>1.1299999999999999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63</v>
      </c>
      <c r="B50" s="43"/>
      <c r="C50" s="44"/>
      <c r="D50" s="44"/>
      <c r="E50" s="51" t="s">
        <v>60</v>
      </c>
      <c r="F50" s="44"/>
      <c r="G50" s="44"/>
      <c r="H50" s="44"/>
      <c r="I50" s="44"/>
      <c r="J50" s="45"/>
    </row>
    <row r="51">
      <c r="A51" s="36" t="s">
        <v>120</v>
      </c>
      <c r="B51" s="43"/>
      <c r="C51" s="44"/>
      <c r="D51" s="44"/>
      <c r="E51" s="49" t="s">
        <v>1237</v>
      </c>
      <c r="F51" s="44"/>
      <c r="G51" s="44"/>
      <c r="H51" s="44"/>
      <c r="I51" s="44"/>
      <c r="J51" s="45"/>
    </row>
    <row r="52" ht="300">
      <c r="A52" s="36" t="s">
        <v>65</v>
      </c>
      <c r="B52" s="43"/>
      <c r="C52" s="44"/>
      <c r="D52" s="44"/>
      <c r="E52" s="38" t="s">
        <v>1147</v>
      </c>
      <c r="F52" s="44"/>
      <c r="G52" s="44"/>
      <c r="H52" s="44"/>
      <c r="I52" s="44"/>
      <c r="J52" s="45"/>
    </row>
    <row r="53">
      <c r="A53" s="36" t="s">
        <v>58</v>
      </c>
      <c r="B53" s="36">
        <v>12</v>
      </c>
      <c r="C53" s="37" t="s">
        <v>754</v>
      </c>
      <c r="D53" s="36" t="s">
        <v>60</v>
      </c>
      <c r="E53" s="38" t="s">
        <v>755</v>
      </c>
      <c r="F53" s="39" t="s">
        <v>140</v>
      </c>
      <c r="G53" s="40">
        <v>0.57999999999999996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63</v>
      </c>
      <c r="B54" s="43"/>
      <c r="C54" s="44"/>
      <c r="D54" s="44"/>
      <c r="E54" s="38" t="s">
        <v>1148</v>
      </c>
      <c r="F54" s="44"/>
      <c r="G54" s="44"/>
      <c r="H54" s="44"/>
      <c r="I54" s="44"/>
      <c r="J54" s="45"/>
    </row>
    <row r="55">
      <c r="A55" s="36" t="s">
        <v>120</v>
      </c>
      <c r="B55" s="43"/>
      <c r="C55" s="44"/>
      <c r="D55" s="44"/>
      <c r="E55" s="49" t="s">
        <v>1238</v>
      </c>
      <c r="F55" s="44"/>
      <c r="G55" s="44"/>
      <c r="H55" s="44"/>
      <c r="I55" s="44"/>
      <c r="J55" s="45"/>
    </row>
    <row r="56" ht="390">
      <c r="A56" s="36" t="s">
        <v>65</v>
      </c>
      <c r="B56" s="43"/>
      <c r="C56" s="44"/>
      <c r="D56" s="44"/>
      <c r="E56" s="38" t="s">
        <v>1150</v>
      </c>
      <c r="F56" s="44"/>
      <c r="G56" s="44"/>
      <c r="H56" s="44"/>
      <c r="I56" s="44"/>
      <c r="J56" s="45"/>
    </row>
    <row r="57">
      <c r="A57" s="36" t="s">
        <v>58</v>
      </c>
      <c r="B57" s="36">
        <v>13</v>
      </c>
      <c r="C57" s="37" t="s">
        <v>229</v>
      </c>
      <c r="D57" s="36" t="s">
        <v>60</v>
      </c>
      <c r="E57" s="38" t="s">
        <v>230</v>
      </c>
      <c r="F57" s="39" t="s">
        <v>173</v>
      </c>
      <c r="G57" s="40">
        <v>100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63</v>
      </c>
      <c r="B58" s="43"/>
      <c r="C58" s="44"/>
      <c r="D58" s="44"/>
      <c r="E58" s="38" t="s">
        <v>1151</v>
      </c>
      <c r="F58" s="44"/>
      <c r="G58" s="44"/>
      <c r="H58" s="44"/>
      <c r="I58" s="44"/>
      <c r="J58" s="45"/>
    </row>
    <row r="59">
      <c r="A59" s="36" t="s">
        <v>120</v>
      </c>
      <c r="B59" s="43"/>
      <c r="C59" s="44"/>
      <c r="D59" s="44"/>
      <c r="E59" s="49" t="s">
        <v>1239</v>
      </c>
      <c r="F59" s="44"/>
      <c r="G59" s="44"/>
      <c r="H59" s="44"/>
      <c r="I59" s="44"/>
      <c r="J59" s="45"/>
    </row>
    <row r="60">
      <c r="A60" s="36" t="s">
        <v>65</v>
      </c>
      <c r="B60" s="43"/>
      <c r="C60" s="44"/>
      <c r="D60" s="44"/>
      <c r="E60" s="38" t="s">
        <v>1153</v>
      </c>
      <c r="F60" s="44"/>
      <c r="G60" s="44"/>
      <c r="H60" s="44"/>
      <c r="I60" s="44"/>
      <c r="J60" s="45"/>
    </row>
    <row r="61">
      <c r="A61" s="36" t="s">
        <v>58</v>
      </c>
      <c r="B61" s="36">
        <v>14</v>
      </c>
      <c r="C61" s="37" t="s">
        <v>451</v>
      </c>
      <c r="D61" s="36" t="s">
        <v>60</v>
      </c>
      <c r="E61" s="38" t="s">
        <v>452</v>
      </c>
      <c r="F61" s="39" t="s">
        <v>173</v>
      </c>
      <c r="G61" s="40">
        <v>100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63</v>
      </c>
      <c r="B62" s="43"/>
      <c r="C62" s="44"/>
      <c r="D62" s="44"/>
      <c r="E62" s="51" t="s">
        <v>60</v>
      </c>
      <c r="F62" s="44"/>
      <c r="G62" s="44"/>
      <c r="H62" s="44"/>
      <c r="I62" s="44"/>
      <c r="J62" s="45"/>
    </row>
    <row r="63">
      <c r="A63" s="36" t="s">
        <v>120</v>
      </c>
      <c r="B63" s="43"/>
      <c r="C63" s="44"/>
      <c r="D63" s="44"/>
      <c r="E63" s="49" t="s">
        <v>1239</v>
      </c>
      <c r="F63" s="44"/>
      <c r="G63" s="44"/>
      <c r="H63" s="44"/>
      <c r="I63" s="44"/>
      <c r="J63" s="45"/>
    </row>
    <row r="64" ht="45">
      <c r="A64" s="36" t="s">
        <v>65</v>
      </c>
      <c r="B64" s="43"/>
      <c r="C64" s="44"/>
      <c r="D64" s="44"/>
      <c r="E64" s="38" t="s">
        <v>1154</v>
      </c>
      <c r="F64" s="44"/>
      <c r="G64" s="44"/>
      <c r="H64" s="44"/>
      <c r="I64" s="44"/>
      <c r="J64" s="45"/>
    </row>
    <row r="65">
      <c r="A65" s="36" t="s">
        <v>58</v>
      </c>
      <c r="B65" s="36">
        <v>15</v>
      </c>
      <c r="C65" s="37" t="s">
        <v>239</v>
      </c>
      <c r="D65" s="36" t="s">
        <v>60</v>
      </c>
      <c r="E65" s="38" t="s">
        <v>240</v>
      </c>
      <c r="F65" s="39" t="s">
        <v>173</v>
      </c>
      <c r="G65" s="40">
        <v>100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63</v>
      </c>
      <c r="B66" s="43"/>
      <c r="C66" s="44"/>
      <c r="D66" s="44"/>
      <c r="E66" s="51" t="s">
        <v>60</v>
      </c>
      <c r="F66" s="44"/>
      <c r="G66" s="44"/>
      <c r="H66" s="44"/>
      <c r="I66" s="44"/>
      <c r="J66" s="45"/>
    </row>
    <row r="67">
      <c r="A67" s="36" t="s">
        <v>120</v>
      </c>
      <c r="B67" s="43"/>
      <c r="C67" s="44"/>
      <c r="D67" s="44"/>
      <c r="E67" s="49" t="s">
        <v>1239</v>
      </c>
      <c r="F67" s="44"/>
      <c r="G67" s="44"/>
      <c r="H67" s="44"/>
      <c r="I67" s="44"/>
      <c r="J67" s="45"/>
    </row>
    <row r="68" ht="45">
      <c r="A68" s="36" t="s">
        <v>65</v>
      </c>
      <c r="B68" s="43"/>
      <c r="C68" s="44"/>
      <c r="D68" s="44"/>
      <c r="E68" s="38" t="s">
        <v>1155</v>
      </c>
      <c r="F68" s="44"/>
      <c r="G68" s="44"/>
      <c r="H68" s="44"/>
      <c r="I68" s="44"/>
      <c r="J68" s="45"/>
    </row>
    <row r="69">
      <c r="A69" s="30" t="s">
        <v>55</v>
      </c>
      <c r="B69" s="31"/>
      <c r="C69" s="32" t="s">
        <v>244</v>
      </c>
      <c r="D69" s="33"/>
      <c r="E69" s="30" t="s">
        <v>245</v>
      </c>
      <c r="F69" s="33"/>
      <c r="G69" s="33"/>
      <c r="H69" s="33"/>
      <c r="I69" s="34">
        <f>SUMIFS(I70:I73,A70:A73,"P")</f>
        <v>0</v>
      </c>
      <c r="J69" s="35"/>
    </row>
    <row r="70">
      <c r="A70" s="36" t="s">
        <v>58</v>
      </c>
      <c r="B70" s="36">
        <v>16</v>
      </c>
      <c r="C70" s="37" t="s">
        <v>551</v>
      </c>
      <c r="D70" s="36" t="s">
        <v>60</v>
      </c>
      <c r="E70" s="38" t="s">
        <v>552</v>
      </c>
      <c r="F70" s="39" t="s">
        <v>140</v>
      </c>
      <c r="G70" s="40">
        <v>0.29999999999999999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63</v>
      </c>
      <c r="B71" s="43"/>
      <c r="C71" s="44"/>
      <c r="D71" s="44"/>
      <c r="E71" s="38" t="s">
        <v>1156</v>
      </c>
      <c r="F71" s="44"/>
      <c r="G71" s="44"/>
      <c r="H71" s="44"/>
      <c r="I71" s="44"/>
      <c r="J71" s="45"/>
    </row>
    <row r="72">
      <c r="A72" s="36" t="s">
        <v>120</v>
      </c>
      <c r="B72" s="43"/>
      <c r="C72" s="44"/>
      <c r="D72" s="44"/>
      <c r="E72" s="49" t="s">
        <v>1240</v>
      </c>
      <c r="F72" s="44"/>
      <c r="G72" s="44"/>
      <c r="H72" s="44"/>
      <c r="I72" s="44"/>
      <c r="J72" s="45"/>
    </row>
    <row r="73" ht="60">
      <c r="A73" s="36" t="s">
        <v>65</v>
      </c>
      <c r="B73" s="43"/>
      <c r="C73" s="44"/>
      <c r="D73" s="44"/>
      <c r="E73" s="38" t="s">
        <v>550</v>
      </c>
      <c r="F73" s="44"/>
      <c r="G73" s="44"/>
      <c r="H73" s="44"/>
      <c r="I73" s="44"/>
      <c r="J73" s="45"/>
    </row>
    <row r="74">
      <c r="A74" s="30" t="s">
        <v>55</v>
      </c>
      <c r="B74" s="31"/>
      <c r="C74" s="32" t="s">
        <v>165</v>
      </c>
      <c r="D74" s="33"/>
      <c r="E74" s="30" t="s">
        <v>166</v>
      </c>
      <c r="F74" s="33"/>
      <c r="G74" s="33"/>
      <c r="H74" s="33"/>
      <c r="I74" s="34">
        <f>SUMIFS(I75:I98,A75:A98,"P")</f>
        <v>0</v>
      </c>
      <c r="J74" s="35"/>
    </row>
    <row r="75">
      <c r="A75" s="36" t="s">
        <v>58</v>
      </c>
      <c r="B75" s="36">
        <v>17</v>
      </c>
      <c r="C75" s="37" t="s">
        <v>1163</v>
      </c>
      <c r="D75" s="36" t="s">
        <v>60</v>
      </c>
      <c r="E75" s="38" t="s">
        <v>1164</v>
      </c>
      <c r="F75" s="39" t="s">
        <v>173</v>
      </c>
      <c r="G75" s="40">
        <v>138.315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 ht="30">
      <c r="A76" s="36" t="s">
        <v>63</v>
      </c>
      <c r="B76" s="43"/>
      <c r="C76" s="44"/>
      <c r="D76" s="44"/>
      <c r="E76" s="38" t="s">
        <v>1165</v>
      </c>
      <c r="F76" s="44"/>
      <c r="G76" s="44"/>
      <c r="H76" s="44"/>
      <c r="I76" s="44"/>
      <c r="J76" s="45"/>
    </row>
    <row r="77" ht="30">
      <c r="A77" s="36" t="s">
        <v>120</v>
      </c>
      <c r="B77" s="43"/>
      <c r="C77" s="44"/>
      <c r="D77" s="44"/>
      <c r="E77" s="49" t="s">
        <v>1241</v>
      </c>
      <c r="F77" s="44"/>
      <c r="G77" s="44"/>
      <c r="H77" s="44"/>
      <c r="I77" s="44"/>
      <c r="J77" s="45"/>
    </row>
    <row r="78" ht="120">
      <c r="A78" s="36" t="s">
        <v>65</v>
      </c>
      <c r="B78" s="43"/>
      <c r="C78" s="44"/>
      <c r="D78" s="44"/>
      <c r="E78" s="38" t="s">
        <v>1167</v>
      </c>
      <c r="F78" s="44"/>
      <c r="G78" s="44"/>
      <c r="H78" s="44"/>
      <c r="I78" s="44"/>
      <c r="J78" s="45"/>
    </row>
    <row r="79">
      <c r="A79" s="36" t="s">
        <v>58</v>
      </c>
      <c r="B79" s="36">
        <v>18</v>
      </c>
      <c r="C79" s="37" t="s">
        <v>185</v>
      </c>
      <c r="D79" s="36" t="s">
        <v>60</v>
      </c>
      <c r="E79" s="38" t="s">
        <v>186</v>
      </c>
      <c r="F79" s="39" t="s">
        <v>173</v>
      </c>
      <c r="G79" s="40">
        <v>606.09000000000003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63</v>
      </c>
      <c r="B80" s="43"/>
      <c r="C80" s="44"/>
      <c r="D80" s="44"/>
      <c r="E80" s="51" t="s">
        <v>60</v>
      </c>
      <c r="F80" s="44"/>
      <c r="G80" s="44"/>
      <c r="H80" s="44"/>
      <c r="I80" s="44"/>
      <c r="J80" s="45"/>
    </row>
    <row r="81">
      <c r="A81" s="36" t="s">
        <v>120</v>
      </c>
      <c r="B81" s="43"/>
      <c r="C81" s="44"/>
      <c r="D81" s="44"/>
      <c r="E81" s="49" t="s">
        <v>1242</v>
      </c>
      <c r="F81" s="44"/>
      <c r="G81" s="44"/>
      <c r="H81" s="44"/>
      <c r="I81" s="44"/>
      <c r="J81" s="45"/>
    </row>
    <row r="82" ht="75">
      <c r="A82" s="36" t="s">
        <v>65</v>
      </c>
      <c r="B82" s="43"/>
      <c r="C82" s="44"/>
      <c r="D82" s="44"/>
      <c r="E82" s="38" t="s">
        <v>1170</v>
      </c>
      <c r="F82" s="44"/>
      <c r="G82" s="44"/>
      <c r="H82" s="44"/>
      <c r="I82" s="44"/>
      <c r="J82" s="45"/>
    </row>
    <row r="83">
      <c r="A83" s="36" t="s">
        <v>58</v>
      </c>
      <c r="B83" s="36">
        <v>19</v>
      </c>
      <c r="C83" s="37" t="s">
        <v>189</v>
      </c>
      <c r="D83" s="36" t="s">
        <v>60</v>
      </c>
      <c r="E83" s="38" t="s">
        <v>190</v>
      </c>
      <c r="F83" s="39" t="s">
        <v>173</v>
      </c>
      <c r="G83" s="40">
        <v>540.09000000000003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63</v>
      </c>
      <c r="B84" s="43"/>
      <c r="C84" s="44"/>
      <c r="D84" s="44"/>
      <c r="E84" s="38" t="s">
        <v>1168</v>
      </c>
      <c r="F84" s="44"/>
      <c r="G84" s="44"/>
      <c r="H84" s="44"/>
      <c r="I84" s="44"/>
      <c r="J84" s="45"/>
    </row>
    <row r="85">
      <c r="A85" s="36" t="s">
        <v>120</v>
      </c>
      <c r="B85" s="43"/>
      <c r="C85" s="44"/>
      <c r="D85" s="44"/>
      <c r="E85" s="49" t="s">
        <v>1243</v>
      </c>
      <c r="F85" s="44"/>
      <c r="G85" s="44"/>
      <c r="H85" s="44"/>
      <c r="I85" s="44"/>
      <c r="J85" s="45"/>
    </row>
    <row r="86" ht="75">
      <c r="A86" s="36" t="s">
        <v>65</v>
      </c>
      <c r="B86" s="43"/>
      <c r="C86" s="44"/>
      <c r="D86" s="44"/>
      <c r="E86" s="38" t="s">
        <v>1170</v>
      </c>
      <c r="F86" s="44"/>
      <c r="G86" s="44"/>
      <c r="H86" s="44"/>
      <c r="I86" s="44"/>
      <c r="J86" s="45"/>
    </row>
    <row r="87">
      <c r="A87" s="36" t="s">
        <v>58</v>
      </c>
      <c r="B87" s="36">
        <v>20</v>
      </c>
      <c r="C87" s="37" t="s">
        <v>786</v>
      </c>
      <c r="D87" s="36" t="s">
        <v>60</v>
      </c>
      <c r="E87" s="38" t="s">
        <v>1176</v>
      </c>
      <c r="F87" s="39" t="s">
        <v>173</v>
      </c>
      <c r="G87" s="40">
        <v>513.69000000000005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63</v>
      </c>
      <c r="B88" s="43"/>
      <c r="C88" s="44"/>
      <c r="D88" s="44"/>
      <c r="E88" s="51" t="s">
        <v>60</v>
      </c>
      <c r="F88" s="44"/>
      <c r="G88" s="44"/>
      <c r="H88" s="44"/>
      <c r="I88" s="44"/>
      <c r="J88" s="45"/>
    </row>
    <row r="89">
      <c r="A89" s="36" t="s">
        <v>120</v>
      </c>
      <c r="B89" s="43"/>
      <c r="C89" s="44"/>
      <c r="D89" s="44"/>
      <c r="E89" s="49" t="s">
        <v>1244</v>
      </c>
      <c r="F89" s="44"/>
      <c r="G89" s="44"/>
      <c r="H89" s="44"/>
      <c r="I89" s="44"/>
      <c r="J89" s="45"/>
    </row>
    <row r="90" ht="165">
      <c r="A90" s="36" t="s">
        <v>65</v>
      </c>
      <c r="B90" s="43"/>
      <c r="C90" s="44"/>
      <c r="D90" s="44"/>
      <c r="E90" s="38" t="s">
        <v>587</v>
      </c>
      <c r="F90" s="44"/>
      <c r="G90" s="44"/>
      <c r="H90" s="44"/>
      <c r="I90" s="44"/>
      <c r="J90" s="45"/>
    </row>
    <row r="91">
      <c r="A91" s="36" t="s">
        <v>58</v>
      </c>
      <c r="B91" s="36">
        <v>21</v>
      </c>
      <c r="C91" s="37" t="s">
        <v>1245</v>
      </c>
      <c r="D91" s="36" t="s">
        <v>60</v>
      </c>
      <c r="E91" s="38" t="s">
        <v>1246</v>
      </c>
      <c r="F91" s="39" t="s">
        <v>140</v>
      </c>
      <c r="G91" s="40">
        <v>24.303999999999998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63</v>
      </c>
      <c r="B92" s="43"/>
      <c r="C92" s="44"/>
      <c r="D92" s="44"/>
      <c r="E92" s="38" t="s">
        <v>1247</v>
      </c>
      <c r="F92" s="44"/>
      <c r="G92" s="44"/>
      <c r="H92" s="44"/>
      <c r="I92" s="44"/>
      <c r="J92" s="45"/>
    </row>
    <row r="93">
      <c r="A93" s="36" t="s">
        <v>120</v>
      </c>
      <c r="B93" s="43"/>
      <c r="C93" s="44"/>
      <c r="D93" s="44"/>
      <c r="E93" s="49" t="s">
        <v>1248</v>
      </c>
      <c r="F93" s="44"/>
      <c r="G93" s="44"/>
      <c r="H93" s="44"/>
      <c r="I93" s="44"/>
      <c r="J93" s="45"/>
    </row>
    <row r="94" ht="255">
      <c r="A94" s="36" t="s">
        <v>65</v>
      </c>
      <c r="B94" s="43"/>
      <c r="C94" s="44"/>
      <c r="D94" s="44"/>
      <c r="E94" s="38" t="s">
        <v>1249</v>
      </c>
      <c r="F94" s="44"/>
      <c r="G94" s="44"/>
      <c r="H94" s="44"/>
      <c r="I94" s="44"/>
      <c r="J94" s="45"/>
    </row>
    <row r="95">
      <c r="A95" s="36" t="s">
        <v>58</v>
      </c>
      <c r="B95" s="36">
        <v>22</v>
      </c>
      <c r="C95" s="37" t="s">
        <v>1180</v>
      </c>
      <c r="D95" s="36" t="s">
        <v>60</v>
      </c>
      <c r="E95" s="38" t="s">
        <v>1181</v>
      </c>
      <c r="F95" s="39" t="s">
        <v>132</v>
      </c>
      <c r="G95" s="40">
        <v>13.4</v>
      </c>
      <c r="H95" s="41">
        <v>0</v>
      </c>
      <c r="I95" s="41">
        <f>ROUND(G95*H95,P4)</f>
        <v>0</v>
      </c>
      <c r="J95" s="36"/>
      <c r="O95" s="42">
        <f>I95*0.21</f>
        <v>0</v>
      </c>
      <c r="P95">
        <v>3</v>
      </c>
    </row>
    <row r="96">
      <c r="A96" s="36" t="s">
        <v>63</v>
      </c>
      <c r="B96" s="43"/>
      <c r="C96" s="44"/>
      <c r="D96" s="44"/>
      <c r="E96" s="51" t="s">
        <v>60</v>
      </c>
      <c r="F96" s="44"/>
      <c r="G96" s="44"/>
      <c r="H96" s="44"/>
      <c r="I96" s="44"/>
      <c r="J96" s="45"/>
    </row>
    <row r="97">
      <c r="A97" s="36" t="s">
        <v>120</v>
      </c>
      <c r="B97" s="43"/>
      <c r="C97" s="44"/>
      <c r="D97" s="44"/>
      <c r="E97" s="49" t="s">
        <v>1250</v>
      </c>
      <c r="F97" s="44"/>
      <c r="G97" s="44"/>
      <c r="H97" s="44"/>
      <c r="I97" s="44"/>
      <c r="J97" s="45"/>
    </row>
    <row r="98" ht="45">
      <c r="A98" s="36" t="s">
        <v>65</v>
      </c>
      <c r="B98" s="43"/>
      <c r="C98" s="44"/>
      <c r="D98" s="44"/>
      <c r="E98" s="38" t="s">
        <v>1183</v>
      </c>
      <c r="F98" s="44"/>
      <c r="G98" s="44"/>
      <c r="H98" s="44"/>
      <c r="I98" s="44"/>
      <c r="J98" s="45"/>
    </row>
    <row r="99">
      <c r="A99" s="30" t="s">
        <v>55</v>
      </c>
      <c r="B99" s="31"/>
      <c r="C99" s="32" t="s">
        <v>204</v>
      </c>
      <c r="D99" s="33"/>
      <c r="E99" s="30" t="s">
        <v>205</v>
      </c>
      <c r="F99" s="33"/>
      <c r="G99" s="33"/>
      <c r="H99" s="33"/>
      <c r="I99" s="34">
        <f>SUMIFS(I100:I112,A100:A112,"P")</f>
        <v>0</v>
      </c>
      <c r="J99" s="35"/>
    </row>
    <row r="100">
      <c r="A100" s="36" t="s">
        <v>58</v>
      </c>
      <c r="B100" s="36">
        <v>23</v>
      </c>
      <c r="C100" s="37" t="s">
        <v>648</v>
      </c>
      <c r="D100" s="36" t="s">
        <v>60</v>
      </c>
      <c r="E100" s="38" t="s">
        <v>649</v>
      </c>
      <c r="F100" s="39" t="s">
        <v>132</v>
      </c>
      <c r="G100" s="40">
        <v>2.5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63</v>
      </c>
      <c r="B101" s="43"/>
      <c r="C101" s="44"/>
      <c r="D101" s="44"/>
      <c r="E101" s="51" t="s">
        <v>60</v>
      </c>
      <c r="F101" s="44"/>
      <c r="G101" s="44"/>
      <c r="H101" s="44"/>
      <c r="I101" s="44"/>
      <c r="J101" s="45"/>
    </row>
    <row r="102" ht="330">
      <c r="A102" s="36" t="s">
        <v>65</v>
      </c>
      <c r="B102" s="43"/>
      <c r="C102" s="44"/>
      <c r="D102" s="44"/>
      <c r="E102" s="38" t="s">
        <v>1184</v>
      </c>
      <c r="F102" s="44"/>
      <c r="G102" s="44"/>
      <c r="H102" s="44"/>
      <c r="I102" s="44"/>
      <c r="J102" s="45"/>
    </row>
    <row r="103">
      <c r="A103" s="36" t="s">
        <v>58</v>
      </c>
      <c r="B103" s="36">
        <v>24</v>
      </c>
      <c r="C103" s="37" t="s">
        <v>1186</v>
      </c>
      <c r="D103" s="36" t="s">
        <v>60</v>
      </c>
      <c r="E103" s="38" t="s">
        <v>1187</v>
      </c>
      <c r="F103" s="39" t="s">
        <v>109</v>
      </c>
      <c r="G103" s="40">
        <v>6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>
      <c r="A104" s="36" t="s">
        <v>63</v>
      </c>
      <c r="B104" s="43"/>
      <c r="C104" s="44"/>
      <c r="D104" s="44"/>
      <c r="E104" s="51" t="s">
        <v>60</v>
      </c>
      <c r="F104" s="44"/>
      <c r="G104" s="44"/>
      <c r="H104" s="44"/>
      <c r="I104" s="44"/>
      <c r="J104" s="45"/>
    </row>
    <row r="105" ht="45">
      <c r="A105" s="36" t="s">
        <v>120</v>
      </c>
      <c r="B105" s="43"/>
      <c r="C105" s="44"/>
      <c r="D105" s="44"/>
      <c r="E105" s="49" t="s">
        <v>1251</v>
      </c>
      <c r="F105" s="44"/>
      <c r="G105" s="44"/>
      <c r="H105" s="44"/>
      <c r="I105" s="44"/>
      <c r="J105" s="45"/>
    </row>
    <row r="106" ht="45">
      <c r="A106" s="36" t="s">
        <v>65</v>
      </c>
      <c r="B106" s="43"/>
      <c r="C106" s="44"/>
      <c r="D106" s="44"/>
      <c r="E106" s="38" t="s">
        <v>1189</v>
      </c>
      <c r="F106" s="44"/>
      <c r="G106" s="44"/>
      <c r="H106" s="44"/>
      <c r="I106" s="44"/>
      <c r="J106" s="45"/>
    </row>
    <row r="107">
      <c r="A107" s="36" t="s">
        <v>58</v>
      </c>
      <c r="B107" s="36">
        <v>25</v>
      </c>
      <c r="C107" s="37" t="s">
        <v>1190</v>
      </c>
      <c r="D107" s="36" t="s">
        <v>60</v>
      </c>
      <c r="E107" s="38" t="s">
        <v>1191</v>
      </c>
      <c r="F107" s="39" t="s">
        <v>109</v>
      </c>
      <c r="G107" s="40">
        <v>2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63</v>
      </c>
      <c r="B108" s="43"/>
      <c r="C108" s="44"/>
      <c r="D108" s="44"/>
      <c r="E108" s="51" t="s">
        <v>60</v>
      </c>
      <c r="F108" s="44"/>
      <c r="G108" s="44"/>
      <c r="H108" s="44"/>
      <c r="I108" s="44"/>
      <c r="J108" s="45"/>
    </row>
    <row r="109" ht="45">
      <c r="A109" s="36" t="s">
        <v>65</v>
      </c>
      <c r="B109" s="43"/>
      <c r="C109" s="44"/>
      <c r="D109" s="44"/>
      <c r="E109" s="38" t="s">
        <v>1189</v>
      </c>
      <c r="F109" s="44"/>
      <c r="G109" s="44"/>
      <c r="H109" s="44"/>
      <c r="I109" s="44"/>
      <c r="J109" s="45"/>
    </row>
    <row r="110">
      <c r="A110" s="36" t="s">
        <v>58</v>
      </c>
      <c r="B110" s="36">
        <v>26</v>
      </c>
      <c r="C110" s="37" t="s">
        <v>1192</v>
      </c>
      <c r="D110" s="36" t="s">
        <v>60</v>
      </c>
      <c r="E110" s="38" t="s">
        <v>1193</v>
      </c>
      <c r="F110" s="39" t="s">
        <v>132</v>
      </c>
      <c r="G110" s="40">
        <v>2.5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63</v>
      </c>
      <c r="B111" s="43"/>
      <c r="C111" s="44"/>
      <c r="D111" s="44"/>
      <c r="E111" s="51" t="s">
        <v>60</v>
      </c>
      <c r="F111" s="44"/>
      <c r="G111" s="44"/>
      <c r="H111" s="44"/>
      <c r="I111" s="44"/>
      <c r="J111" s="45"/>
    </row>
    <row r="112" ht="75">
      <c r="A112" s="36" t="s">
        <v>65</v>
      </c>
      <c r="B112" s="43"/>
      <c r="C112" s="44"/>
      <c r="D112" s="44"/>
      <c r="E112" s="38" t="s">
        <v>1194</v>
      </c>
      <c r="F112" s="44"/>
      <c r="G112" s="44"/>
      <c r="H112" s="44"/>
      <c r="I112" s="44"/>
      <c r="J112" s="45"/>
    </row>
    <row r="113">
      <c r="A113" s="30" t="s">
        <v>55</v>
      </c>
      <c r="B113" s="31"/>
      <c r="C113" s="32" t="s">
        <v>298</v>
      </c>
      <c r="D113" s="33"/>
      <c r="E113" s="30" t="s">
        <v>299</v>
      </c>
      <c r="F113" s="33"/>
      <c r="G113" s="33"/>
      <c r="H113" s="33"/>
      <c r="I113" s="34">
        <f>SUMIFS(I114:I124,A114:A124,"P")</f>
        <v>0</v>
      </c>
      <c r="J113" s="35"/>
    </row>
    <row r="114" ht="30">
      <c r="A114" s="36" t="s">
        <v>58</v>
      </c>
      <c r="B114" s="36">
        <v>27</v>
      </c>
      <c r="C114" s="37" t="s">
        <v>1040</v>
      </c>
      <c r="D114" s="36" t="s">
        <v>60</v>
      </c>
      <c r="E114" s="38" t="s">
        <v>1041</v>
      </c>
      <c r="F114" s="39" t="s">
        <v>173</v>
      </c>
      <c r="G114" s="40">
        <v>27.536999999999999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63</v>
      </c>
      <c r="B115" s="43"/>
      <c r="C115" s="44"/>
      <c r="D115" s="44"/>
      <c r="E115" s="51" t="s">
        <v>60</v>
      </c>
      <c r="F115" s="44"/>
      <c r="G115" s="44"/>
      <c r="H115" s="44"/>
      <c r="I115" s="44"/>
      <c r="J115" s="45"/>
    </row>
    <row r="116" ht="60">
      <c r="A116" s="36" t="s">
        <v>120</v>
      </c>
      <c r="B116" s="43"/>
      <c r="C116" s="44"/>
      <c r="D116" s="44"/>
      <c r="E116" s="49" t="s">
        <v>1252</v>
      </c>
      <c r="F116" s="44"/>
      <c r="G116" s="44"/>
      <c r="H116" s="44"/>
      <c r="I116" s="44"/>
      <c r="J116" s="45"/>
    </row>
    <row r="117" ht="60">
      <c r="A117" s="36" t="s">
        <v>65</v>
      </c>
      <c r="B117" s="43"/>
      <c r="C117" s="44"/>
      <c r="D117" s="44"/>
      <c r="E117" s="38" t="s">
        <v>1205</v>
      </c>
      <c r="F117" s="44"/>
      <c r="G117" s="44"/>
      <c r="H117" s="44"/>
      <c r="I117" s="44"/>
      <c r="J117" s="45"/>
    </row>
    <row r="118">
      <c r="A118" s="36" t="s">
        <v>58</v>
      </c>
      <c r="B118" s="36">
        <v>28</v>
      </c>
      <c r="C118" s="37" t="s">
        <v>321</v>
      </c>
      <c r="D118" s="36" t="s">
        <v>60</v>
      </c>
      <c r="E118" s="38" t="s">
        <v>322</v>
      </c>
      <c r="F118" s="39" t="s">
        <v>132</v>
      </c>
      <c r="G118" s="40">
        <v>13.4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>
      <c r="A119" s="36" t="s">
        <v>63</v>
      </c>
      <c r="B119" s="43"/>
      <c r="C119" s="44"/>
      <c r="D119" s="44"/>
      <c r="E119" s="51" t="s">
        <v>60</v>
      </c>
      <c r="F119" s="44"/>
      <c r="G119" s="44"/>
      <c r="H119" s="44"/>
      <c r="I119" s="44"/>
      <c r="J119" s="45"/>
    </row>
    <row r="120">
      <c r="A120" s="36" t="s">
        <v>120</v>
      </c>
      <c r="B120" s="43"/>
      <c r="C120" s="44"/>
      <c r="D120" s="44"/>
      <c r="E120" s="49" t="s">
        <v>1250</v>
      </c>
      <c r="F120" s="44"/>
      <c r="G120" s="44"/>
      <c r="H120" s="44"/>
      <c r="I120" s="44"/>
      <c r="J120" s="45"/>
    </row>
    <row r="121" ht="30">
      <c r="A121" s="36" t="s">
        <v>65</v>
      </c>
      <c r="B121" s="43"/>
      <c r="C121" s="44"/>
      <c r="D121" s="44"/>
      <c r="E121" s="38" t="s">
        <v>682</v>
      </c>
      <c r="F121" s="44"/>
      <c r="G121" s="44"/>
      <c r="H121" s="44"/>
      <c r="I121" s="44"/>
      <c r="J121" s="45"/>
    </row>
    <row r="122">
      <c r="A122" s="36" t="s">
        <v>58</v>
      </c>
      <c r="B122" s="36">
        <v>29</v>
      </c>
      <c r="C122" s="37" t="s">
        <v>1253</v>
      </c>
      <c r="D122" s="36" t="s">
        <v>60</v>
      </c>
      <c r="E122" s="38" t="s">
        <v>1254</v>
      </c>
      <c r="F122" s="39" t="s">
        <v>132</v>
      </c>
      <c r="G122" s="40">
        <v>4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63</v>
      </c>
      <c r="B123" s="43"/>
      <c r="C123" s="44"/>
      <c r="D123" s="44"/>
      <c r="E123" s="51" t="s">
        <v>60</v>
      </c>
      <c r="F123" s="44"/>
      <c r="G123" s="44"/>
      <c r="H123" s="44"/>
      <c r="I123" s="44"/>
      <c r="J123" s="45"/>
    </row>
    <row r="124" ht="105">
      <c r="A124" s="36" t="s">
        <v>65</v>
      </c>
      <c r="B124" s="46"/>
      <c r="C124" s="47"/>
      <c r="D124" s="47"/>
      <c r="E124" s="38" t="s">
        <v>1255</v>
      </c>
      <c r="F124" s="47"/>
      <c r="G124" s="47"/>
      <c r="H124" s="47"/>
      <c r="I124" s="47"/>
      <c r="J12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31</v>
      </c>
      <c r="I3" s="24">
        <f>SUMIFS(I8:I61,A8:A61,"SD")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31</v>
      </c>
      <c r="D4" s="21"/>
      <c r="E4" s="22" t="s">
        <v>32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81</v>
      </c>
      <c r="D8" s="33"/>
      <c r="E8" s="30" t="s">
        <v>129</v>
      </c>
      <c r="F8" s="33"/>
      <c r="G8" s="33"/>
      <c r="H8" s="33"/>
      <c r="I8" s="34">
        <f>SUMIFS(I9:I40,A9:A40,"P")</f>
        <v>0</v>
      </c>
      <c r="J8" s="35"/>
    </row>
    <row r="9">
      <c r="A9" s="36" t="s">
        <v>58</v>
      </c>
      <c r="B9" s="36">
        <v>1</v>
      </c>
      <c r="C9" s="37" t="s">
        <v>1099</v>
      </c>
      <c r="D9" s="36" t="s">
        <v>60</v>
      </c>
      <c r="E9" s="38" t="s">
        <v>1100</v>
      </c>
      <c r="F9" s="39" t="s">
        <v>140</v>
      </c>
      <c r="G9" s="40">
        <v>11.513999999999999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60">
      <c r="A10" s="36" t="s">
        <v>63</v>
      </c>
      <c r="B10" s="43"/>
      <c r="C10" s="44"/>
      <c r="D10" s="44"/>
      <c r="E10" s="38" t="s">
        <v>1101</v>
      </c>
      <c r="F10" s="44"/>
      <c r="G10" s="44"/>
      <c r="H10" s="44"/>
      <c r="I10" s="44"/>
      <c r="J10" s="45"/>
    </row>
    <row r="11">
      <c r="A11" s="36" t="s">
        <v>120</v>
      </c>
      <c r="B11" s="43"/>
      <c r="C11" s="44"/>
      <c r="D11" s="44"/>
      <c r="E11" s="49" t="s">
        <v>1256</v>
      </c>
      <c r="F11" s="44"/>
      <c r="G11" s="44"/>
      <c r="H11" s="44"/>
      <c r="I11" s="44"/>
      <c r="J11" s="45"/>
    </row>
    <row r="12" ht="90">
      <c r="A12" s="36" t="s">
        <v>65</v>
      </c>
      <c r="B12" s="43"/>
      <c r="C12" s="44"/>
      <c r="D12" s="44"/>
      <c r="E12" s="38" t="s">
        <v>369</v>
      </c>
      <c r="F12" s="44"/>
      <c r="G12" s="44"/>
      <c r="H12" s="44"/>
      <c r="I12" s="44"/>
      <c r="J12" s="45"/>
    </row>
    <row r="13">
      <c r="A13" s="36" t="s">
        <v>58</v>
      </c>
      <c r="B13" s="36">
        <v>2</v>
      </c>
      <c r="C13" s="37" t="s">
        <v>1103</v>
      </c>
      <c r="D13" s="36" t="s">
        <v>60</v>
      </c>
      <c r="E13" s="38" t="s">
        <v>1104</v>
      </c>
      <c r="F13" s="39" t="s">
        <v>140</v>
      </c>
      <c r="G13" s="40">
        <v>9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63</v>
      </c>
      <c r="B14" s="43"/>
      <c r="C14" s="44"/>
      <c r="D14" s="44"/>
      <c r="E14" s="38" t="s">
        <v>1096</v>
      </c>
      <c r="F14" s="44"/>
      <c r="G14" s="44"/>
      <c r="H14" s="44"/>
      <c r="I14" s="44"/>
      <c r="J14" s="45"/>
    </row>
    <row r="15">
      <c r="A15" s="36" t="s">
        <v>120</v>
      </c>
      <c r="B15" s="43"/>
      <c r="C15" s="44"/>
      <c r="D15" s="44"/>
      <c r="E15" s="49" t="s">
        <v>1257</v>
      </c>
      <c r="F15" s="44"/>
      <c r="G15" s="44"/>
      <c r="H15" s="44"/>
      <c r="I15" s="44"/>
      <c r="J15" s="45"/>
    </row>
    <row r="16" ht="30">
      <c r="A16" s="36" t="s">
        <v>65</v>
      </c>
      <c r="B16" s="43"/>
      <c r="C16" s="44"/>
      <c r="D16" s="44"/>
      <c r="E16" s="38" t="s">
        <v>1106</v>
      </c>
      <c r="F16" s="44"/>
      <c r="G16" s="44"/>
      <c r="H16" s="44"/>
      <c r="I16" s="44"/>
      <c r="J16" s="45"/>
    </row>
    <row r="17">
      <c r="A17" s="36" t="s">
        <v>58</v>
      </c>
      <c r="B17" s="36">
        <v>3</v>
      </c>
      <c r="C17" s="37" t="s">
        <v>1107</v>
      </c>
      <c r="D17" s="36" t="s">
        <v>60</v>
      </c>
      <c r="E17" s="38" t="s">
        <v>1108</v>
      </c>
      <c r="F17" s="39" t="s">
        <v>140</v>
      </c>
      <c r="G17" s="40">
        <v>11.513999999999999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63</v>
      </c>
      <c r="B18" s="43"/>
      <c r="C18" s="44"/>
      <c r="D18" s="44"/>
      <c r="E18" s="51" t="s">
        <v>60</v>
      </c>
      <c r="F18" s="44"/>
      <c r="G18" s="44"/>
      <c r="H18" s="44"/>
      <c r="I18" s="44"/>
      <c r="J18" s="45"/>
    </row>
    <row r="19">
      <c r="A19" s="36" t="s">
        <v>120</v>
      </c>
      <c r="B19" s="43"/>
      <c r="C19" s="44"/>
      <c r="D19" s="44"/>
      <c r="E19" s="49" t="s">
        <v>1258</v>
      </c>
      <c r="F19" s="44"/>
      <c r="G19" s="44"/>
      <c r="H19" s="44"/>
      <c r="I19" s="44"/>
      <c r="J19" s="45"/>
    </row>
    <row r="20">
      <c r="A20" s="36" t="s">
        <v>65</v>
      </c>
      <c r="B20" s="43"/>
      <c r="C20" s="44"/>
      <c r="D20" s="44"/>
      <c r="E20" s="38" t="s">
        <v>1110</v>
      </c>
      <c r="F20" s="44"/>
      <c r="G20" s="44"/>
      <c r="H20" s="44"/>
      <c r="I20" s="44"/>
      <c r="J20" s="45"/>
    </row>
    <row r="21">
      <c r="A21" s="36" t="s">
        <v>58</v>
      </c>
      <c r="B21" s="36">
        <v>4</v>
      </c>
      <c r="C21" s="37" t="s">
        <v>1136</v>
      </c>
      <c r="D21" s="36" t="s">
        <v>60</v>
      </c>
      <c r="E21" s="38" t="s">
        <v>1137</v>
      </c>
      <c r="F21" s="39" t="s">
        <v>140</v>
      </c>
      <c r="G21" s="40">
        <v>4.9000000000000004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63</v>
      </c>
      <c r="B22" s="43"/>
      <c r="C22" s="44"/>
      <c r="D22" s="44"/>
      <c r="E22" s="38" t="s">
        <v>1138</v>
      </c>
      <c r="F22" s="44"/>
      <c r="G22" s="44"/>
      <c r="H22" s="44"/>
      <c r="I22" s="44"/>
      <c r="J22" s="45"/>
    </row>
    <row r="23" ht="45">
      <c r="A23" s="36" t="s">
        <v>120</v>
      </c>
      <c r="B23" s="43"/>
      <c r="C23" s="44"/>
      <c r="D23" s="44"/>
      <c r="E23" s="49" t="s">
        <v>1259</v>
      </c>
      <c r="F23" s="44"/>
      <c r="G23" s="44"/>
      <c r="H23" s="44"/>
      <c r="I23" s="44"/>
      <c r="J23" s="45"/>
    </row>
    <row r="24" ht="120">
      <c r="A24" s="36" t="s">
        <v>65</v>
      </c>
      <c r="B24" s="43"/>
      <c r="C24" s="44"/>
      <c r="D24" s="44"/>
      <c r="E24" s="38" t="s">
        <v>1140</v>
      </c>
      <c r="F24" s="44"/>
      <c r="G24" s="44"/>
      <c r="H24" s="44"/>
      <c r="I24" s="44"/>
      <c r="J24" s="45"/>
    </row>
    <row r="25">
      <c r="A25" s="36" t="s">
        <v>58</v>
      </c>
      <c r="B25" s="36">
        <v>5</v>
      </c>
      <c r="C25" s="37" t="s">
        <v>1141</v>
      </c>
      <c r="D25" s="36" t="s">
        <v>60</v>
      </c>
      <c r="E25" s="38" t="s">
        <v>1142</v>
      </c>
      <c r="F25" s="39" t="s">
        <v>140</v>
      </c>
      <c r="G25" s="40">
        <v>1.1499999999999999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63</v>
      </c>
      <c r="B26" s="43"/>
      <c r="C26" s="44"/>
      <c r="D26" s="44"/>
      <c r="E26" s="38" t="s">
        <v>1215</v>
      </c>
      <c r="F26" s="44"/>
      <c r="G26" s="44"/>
      <c r="H26" s="44"/>
      <c r="I26" s="44"/>
      <c r="J26" s="45"/>
    </row>
    <row r="27">
      <c r="A27" s="36" t="s">
        <v>120</v>
      </c>
      <c r="B27" s="43"/>
      <c r="C27" s="44"/>
      <c r="D27" s="44"/>
      <c r="E27" s="49" t="s">
        <v>1260</v>
      </c>
      <c r="F27" s="44"/>
      <c r="G27" s="44"/>
      <c r="H27" s="44"/>
      <c r="I27" s="44"/>
      <c r="J27" s="45"/>
    </row>
    <row r="28" ht="315">
      <c r="A28" s="36" t="s">
        <v>65</v>
      </c>
      <c r="B28" s="43"/>
      <c r="C28" s="44"/>
      <c r="D28" s="44"/>
      <c r="E28" s="38" t="s">
        <v>1145</v>
      </c>
      <c r="F28" s="44"/>
      <c r="G28" s="44"/>
      <c r="H28" s="44"/>
      <c r="I28" s="44"/>
      <c r="J28" s="45"/>
    </row>
    <row r="29">
      <c r="A29" s="36" t="s">
        <v>58</v>
      </c>
      <c r="B29" s="36">
        <v>6</v>
      </c>
      <c r="C29" s="37" t="s">
        <v>229</v>
      </c>
      <c r="D29" s="36" t="s">
        <v>60</v>
      </c>
      <c r="E29" s="38" t="s">
        <v>230</v>
      </c>
      <c r="F29" s="39" t="s">
        <v>173</v>
      </c>
      <c r="G29" s="40">
        <v>25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63</v>
      </c>
      <c r="B30" s="43"/>
      <c r="C30" s="44"/>
      <c r="D30" s="44"/>
      <c r="E30" s="38" t="s">
        <v>1151</v>
      </c>
      <c r="F30" s="44"/>
      <c r="G30" s="44"/>
      <c r="H30" s="44"/>
      <c r="I30" s="44"/>
      <c r="J30" s="45"/>
    </row>
    <row r="31">
      <c r="A31" s="36" t="s">
        <v>120</v>
      </c>
      <c r="B31" s="43"/>
      <c r="C31" s="44"/>
      <c r="D31" s="44"/>
      <c r="E31" s="49" t="s">
        <v>1261</v>
      </c>
      <c r="F31" s="44"/>
      <c r="G31" s="44"/>
      <c r="H31" s="44"/>
      <c r="I31" s="44"/>
      <c r="J31" s="45"/>
    </row>
    <row r="32">
      <c r="A32" s="36" t="s">
        <v>65</v>
      </c>
      <c r="B32" s="43"/>
      <c r="C32" s="44"/>
      <c r="D32" s="44"/>
      <c r="E32" s="38" t="s">
        <v>1153</v>
      </c>
      <c r="F32" s="44"/>
      <c r="G32" s="44"/>
      <c r="H32" s="44"/>
      <c r="I32" s="44"/>
      <c r="J32" s="45"/>
    </row>
    <row r="33">
      <c r="A33" s="36" t="s">
        <v>58</v>
      </c>
      <c r="B33" s="36">
        <v>7</v>
      </c>
      <c r="C33" s="37" t="s">
        <v>451</v>
      </c>
      <c r="D33" s="36" t="s">
        <v>60</v>
      </c>
      <c r="E33" s="38" t="s">
        <v>452</v>
      </c>
      <c r="F33" s="39" t="s">
        <v>173</v>
      </c>
      <c r="G33" s="40">
        <v>25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63</v>
      </c>
      <c r="B34" s="43"/>
      <c r="C34" s="44"/>
      <c r="D34" s="44"/>
      <c r="E34" s="51" t="s">
        <v>60</v>
      </c>
      <c r="F34" s="44"/>
      <c r="G34" s="44"/>
      <c r="H34" s="44"/>
      <c r="I34" s="44"/>
      <c r="J34" s="45"/>
    </row>
    <row r="35">
      <c r="A35" s="36" t="s">
        <v>120</v>
      </c>
      <c r="B35" s="43"/>
      <c r="C35" s="44"/>
      <c r="D35" s="44"/>
      <c r="E35" s="49" t="s">
        <v>1261</v>
      </c>
      <c r="F35" s="44"/>
      <c r="G35" s="44"/>
      <c r="H35" s="44"/>
      <c r="I35" s="44"/>
      <c r="J35" s="45"/>
    </row>
    <row r="36" ht="45">
      <c r="A36" s="36" t="s">
        <v>65</v>
      </c>
      <c r="B36" s="43"/>
      <c r="C36" s="44"/>
      <c r="D36" s="44"/>
      <c r="E36" s="38" t="s">
        <v>1154</v>
      </c>
      <c r="F36" s="44"/>
      <c r="G36" s="44"/>
      <c r="H36" s="44"/>
      <c r="I36" s="44"/>
      <c r="J36" s="45"/>
    </row>
    <row r="37">
      <c r="A37" s="36" t="s">
        <v>58</v>
      </c>
      <c r="B37" s="36">
        <v>8</v>
      </c>
      <c r="C37" s="37" t="s">
        <v>239</v>
      </c>
      <c r="D37" s="36" t="s">
        <v>60</v>
      </c>
      <c r="E37" s="38" t="s">
        <v>240</v>
      </c>
      <c r="F37" s="39" t="s">
        <v>173</v>
      </c>
      <c r="G37" s="40">
        <v>25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63</v>
      </c>
      <c r="B38" s="43"/>
      <c r="C38" s="44"/>
      <c r="D38" s="44"/>
      <c r="E38" s="51" t="s">
        <v>60</v>
      </c>
      <c r="F38" s="44"/>
      <c r="G38" s="44"/>
      <c r="H38" s="44"/>
      <c r="I38" s="44"/>
      <c r="J38" s="45"/>
    </row>
    <row r="39">
      <c r="A39" s="36" t="s">
        <v>120</v>
      </c>
      <c r="B39" s="43"/>
      <c r="C39" s="44"/>
      <c r="D39" s="44"/>
      <c r="E39" s="49" t="s">
        <v>1261</v>
      </c>
      <c r="F39" s="44"/>
      <c r="G39" s="44"/>
      <c r="H39" s="44"/>
      <c r="I39" s="44"/>
      <c r="J39" s="45"/>
    </row>
    <row r="40" ht="45">
      <c r="A40" s="36" t="s">
        <v>65</v>
      </c>
      <c r="B40" s="43"/>
      <c r="C40" s="44"/>
      <c r="D40" s="44"/>
      <c r="E40" s="38" t="s">
        <v>1155</v>
      </c>
      <c r="F40" s="44"/>
      <c r="G40" s="44"/>
      <c r="H40" s="44"/>
      <c r="I40" s="44"/>
      <c r="J40" s="45"/>
    </row>
    <row r="41">
      <c r="A41" s="30" t="s">
        <v>55</v>
      </c>
      <c r="B41" s="31"/>
      <c r="C41" s="32" t="s">
        <v>165</v>
      </c>
      <c r="D41" s="33"/>
      <c r="E41" s="30" t="s">
        <v>166</v>
      </c>
      <c r="F41" s="33"/>
      <c r="G41" s="33"/>
      <c r="H41" s="33"/>
      <c r="I41" s="34">
        <f>SUMIFS(I42:I61,A42:A61,"P")</f>
        <v>0</v>
      </c>
      <c r="J41" s="35"/>
    </row>
    <row r="42">
      <c r="A42" s="36" t="s">
        <v>58</v>
      </c>
      <c r="B42" s="36">
        <v>9</v>
      </c>
      <c r="C42" s="37" t="s">
        <v>1163</v>
      </c>
      <c r="D42" s="36" t="s">
        <v>60</v>
      </c>
      <c r="E42" s="38" t="s">
        <v>1164</v>
      </c>
      <c r="F42" s="39" t="s">
        <v>173</v>
      </c>
      <c r="G42" s="40">
        <v>15.563000000000001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30">
      <c r="A43" s="36" t="s">
        <v>63</v>
      </c>
      <c r="B43" s="43"/>
      <c r="C43" s="44"/>
      <c r="D43" s="44"/>
      <c r="E43" s="38" t="s">
        <v>1165</v>
      </c>
      <c r="F43" s="44"/>
      <c r="G43" s="44"/>
      <c r="H43" s="44"/>
      <c r="I43" s="44"/>
      <c r="J43" s="45"/>
    </row>
    <row r="44">
      <c r="A44" s="36" t="s">
        <v>120</v>
      </c>
      <c r="B44" s="43"/>
      <c r="C44" s="44"/>
      <c r="D44" s="44"/>
      <c r="E44" s="49" t="s">
        <v>1262</v>
      </c>
      <c r="F44" s="44"/>
      <c r="G44" s="44"/>
      <c r="H44" s="44"/>
      <c r="I44" s="44"/>
      <c r="J44" s="45"/>
    </row>
    <row r="45" ht="120">
      <c r="A45" s="36" t="s">
        <v>65</v>
      </c>
      <c r="B45" s="43"/>
      <c r="C45" s="44"/>
      <c r="D45" s="44"/>
      <c r="E45" s="38" t="s">
        <v>1167</v>
      </c>
      <c r="F45" s="44"/>
      <c r="G45" s="44"/>
      <c r="H45" s="44"/>
      <c r="I45" s="44"/>
      <c r="J45" s="45"/>
    </row>
    <row r="46">
      <c r="A46" s="36" t="s">
        <v>58</v>
      </c>
      <c r="B46" s="36">
        <v>10</v>
      </c>
      <c r="C46" s="37" t="s">
        <v>185</v>
      </c>
      <c r="D46" s="36" t="s">
        <v>60</v>
      </c>
      <c r="E46" s="38" t="s">
        <v>186</v>
      </c>
      <c r="F46" s="39" t="s">
        <v>173</v>
      </c>
      <c r="G46" s="40">
        <v>136.12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63</v>
      </c>
      <c r="B47" s="43"/>
      <c r="C47" s="44"/>
      <c r="D47" s="44"/>
      <c r="E47" s="38" t="s">
        <v>1222</v>
      </c>
      <c r="F47" s="44"/>
      <c r="G47" s="44"/>
      <c r="H47" s="44"/>
      <c r="I47" s="44"/>
      <c r="J47" s="45"/>
    </row>
    <row r="48" ht="45">
      <c r="A48" s="36" t="s">
        <v>120</v>
      </c>
      <c r="B48" s="43"/>
      <c r="C48" s="44"/>
      <c r="D48" s="44"/>
      <c r="E48" s="49" t="s">
        <v>1263</v>
      </c>
      <c r="F48" s="44"/>
      <c r="G48" s="44"/>
      <c r="H48" s="44"/>
      <c r="I48" s="44"/>
      <c r="J48" s="45"/>
    </row>
    <row r="49" ht="75">
      <c r="A49" s="36" t="s">
        <v>65</v>
      </c>
      <c r="B49" s="43"/>
      <c r="C49" s="44"/>
      <c r="D49" s="44"/>
      <c r="E49" s="38" t="s">
        <v>1170</v>
      </c>
      <c r="F49" s="44"/>
      <c r="G49" s="44"/>
      <c r="H49" s="44"/>
      <c r="I49" s="44"/>
      <c r="J49" s="45"/>
    </row>
    <row r="50">
      <c r="A50" s="36" t="s">
        <v>58</v>
      </c>
      <c r="B50" s="36">
        <v>11</v>
      </c>
      <c r="C50" s="37" t="s">
        <v>189</v>
      </c>
      <c r="D50" s="36" t="s">
        <v>60</v>
      </c>
      <c r="E50" s="38" t="s">
        <v>190</v>
      </c>
      <c r="F50" s="39" t="s">
        <v>173</v>
      </c>
      <c r="G50" s="40">
        <v>136.12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63</v>
      </c>
      <c r="B51" s="43"/>
      <c r="C51" s="44"/>
      <c r="D51" s="44"/>
      <c r="E51" s="38" t="s">
        <v>1168</v>
      </c>
      <c r="F51" s="44"/>
      <c r="G51" s="44"/>
      <c r="H51" s="44"/>
      <c r="I51" s="44"/>
      <c r="J51" s="45"/>
    </row>
    <row r="52" ht="45">
      <c r="A52" s="36" t="s">
        <v>120</v>
      </c>
      <c r="B52" s="43"/>
      <c r="C52" s="44"/>
      <c r="D52" s="44"/>
      <c r="E52" s="49" t="s">
        <v>1263</v>
      </c>
      <c r="F52" s="44"/>
      <c r="G52" s="44"/>
      <c r="H52" s="44"/>
      <c r="I52" s="44"/>
      <c r="J52" s="45"/>
    </row>
    <row r="53" ht="75">
      <c r="A53" s="36" t="s">
        <v>65</v>
      </c>
      <c r="B53" s="43"/>
      <c r="C53" s="44"/>
      <c r="D53" s="44"/>
      <c r="E53" s="38" t="s">
        <v>1170</v>
      </c>
      <c r="F53" s="44"/>
      <c r="G53" s="44"/>
      <c r="H53" s="44"/>
      <c r="I53" s="44"/>
      <c r="J53" s="45"/>
    </row>
    <row r="54">
      <c r="A54" s="36" t="s">
        <v>58</v>
      </c>
      <c r="B54" s="36">
        <v>12</v>
      </c>
      <c r="C54" s="37" t="s">
        <v>786</v>
      </c>
      <c r="D54" s="36" t="s">
        <v>60</v>
      </c>
      <c r="E54" s="38" t="s">
        <v>1176</v>
      </c>
      <c r="F54" s="39" t="s">
        <v>173</v>
      </c>
      <c r="G54" s="40">
        <v>136.12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63</v>
      </c>
      <c r="B55" s="43"/>
      <c r="C55" s="44"/>
      <c r="D55" s="44"/>
      <c r="E55" s="51" t="s">
        <v>60</v>
      </c>
      <c r="F55" s="44"/>
      <c r="G55" s="44"/>
      <c r="H55" s="44"/>
      <c r="I55" s="44"/>
      <c r="J55" s="45"/>
    </row>
    <row r="56" ht="45">
      <c r="A56" s="36" t="s">
        <v>120</v>
      </c>
      <c r="B56" s="43"/>
      <c r="C56" s="44"/>
      <c r="D56" s="44"/>
      <c r="E56" s="49" t="s">
        <v>1263</v>
      </c>
      <c r="F56" s="44"/>
      <c r="G56" s="44"/>
      <c r="H56" s="44"/>
      <c r="I56" s="44"/>
      <c r="J56" s="45"/>
    </row>
    <row r="57" ht="165">
      <c r="A57" s="36" t="s">
        <v>65</v>
      </c>
      <c r="B57" s="43"/>
      <c r="C57" s="44"/>
      <c r="D57" s="44"/>
      <c r="E57" s="38" t="s">
        <v>587</v>
      </c>
      <c r="F57" s="44"/>
      <c r="G57" s="44"/>
      <c r="H57" s="44"/>
      <c r="I57" s="44"/>
      <c r="J57" s="45"/>
    </row>
    <row r="58">
      <c r="A58" s="36" t="s">
        <v>58</v>
      </c>
      <c r="B58" s="36">
        <v>13</v>
      </c>
      <c r="C58" s="37" t="s">
        <v>1178</v>
      </c>
      <c r="D58" s="36" t="s">
        <v>60</v>
      </c>
      <c r="E58" s="38" t="s">
        <v>1179</v>
      </c>
      <c r="F58" s="39" t="s">
        <v>173</v>
      </c>
      <c r="G58" s="40">
        <v>13.612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63</v>
      </c>
      <c r="B59" s="43"/>
      <c r="C59" s="44"/>
      <c r="D59" s="44"/>
      <c r="E59" s="51" t="s">
        <v>60</v>
      </c>
      <c r="F59" s="44"/>
      <c r="G59" s="44"/>
      <c r="H59" s="44"/>
      <c r="I59" s="44"/>
      <c r="J59" s="45"/>
    </row>
    <row r="60" ht="45">
      <c r="A60" s="36" t="s">
        <v>120</v>
      </c>
      <c r="B60" s="43"/>
      <c r="C60" s="44"/>
      <c r="D60" s="44"/>
      <c r="E60" s="49" t="s">
        <v>1264</v>
      </c>
      <c r="F60" s="44"/>
      <c r="G60" s="44"/>
      <c r="H60" s="44"/>
      <c r="I60" s="44"/>
      <c r="J60" s="45"/>
    </row>
    <row r="61" ht="165">
      <c r="A61" s="36" t="s">
        <v>65</v>
      </c>
      <c r="B61" s="46"/>
      <c r="C61" s="47"/>
      <c r="D61" s="47"/>
      <c r="E61" s="38" t="s">
        <v>587</v>
      </c>
      <c r="F61" s="47"/>
      <c r="G61" s="47"/>
      <c r="H61" s="47"/>
      <c r="I61" s="47"/>
      <c r="J6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33</v>
      </c>
      <c r="I3" s="24">
        <f>SUMIFS(I8:I75,A8:A75,"SD")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33</v>
      </c>
      <c r="D4" s="21"/>
      <c r="E4" s="22" t="s">
        <v>34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SUMIFS(I9:I12,A9:A12,"P")</f>
        <v>0</v>
      </c>
      <c r="J8" s="35"/>
    </row>
    <row r="9">
      <c r="A9" s="36" t="s">
        <v>58</v>
      </c>
      <c r="B9" s="36">
        <v>1</v>
      </c>
      <c r="C9" s="37" t="s">
        <v>813</v>
      </c>
      <c r="D9" s="36" t="s">
        <v>60</v>
      </c>
      <c r="E9" s="38" t="s">
        <v>117</v>
      </c>
      <c r="F9" s="39" t="s">
        <v>140</v>
      </c>
      <c r="G9" s="40">
        <v>1.55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63</v>
      </c>
      <c r="B10" s="43"/>
      <c r="C10" s="44"/>
      <c r="D10" s="44"/>
      <c r="E10" s="38" t="s">
        <v>1088</v>
      </c>
      <c r="F10" s="44"/>
      <c r="G10" s="44"/>
      <c r="H10" s="44"/>
      <c r="I10" s="44"/>
      <c r="J10" s="45"/>
    </row>
    <row r="11" ht="45">
      <c r="A11" s="36" t="s">
        <v>120</v>
      </c>
      <c r="B11" s="43"/>
      <c r="C11" s="44"/>
      <c r="D11" s="44"/>
      <c r="E11" s="49" t="s">
        <v>1265</v>
      </c>
      <c r="F11" s="44"/>
      <c r="G11" s="44"/>
      <c r="H11" s="44"/>
      <c r="I11" s="44"/>
      <c r="J11" s="45"/>
    </row>
    <row r="12" ht="30">
      <c r="A12" s="36" t="s">
        <v>65</v>
      </c>
      <c r="B12" s="43"/>
      <c r="C12" s="44"/>
      <c r="D12" s="44"/>
      <c r="E12" s="38" t="s">
        <v>333</v>
      </c>
      <c r="F12" s="44"/>
      <c r="G12" s="44"/>
      <c r="H12" s="44"/>
      <c r="I12" s="44"/>
      <c r="J12" s="45"/>
    </row>
    <row r="13">
      <c r="A13" s="30" t="s">
        <v>55</v>
      </c>
      <c r="B13" s="31"/>
      <c r="C13" s="32" t="s">
        <v>81</v>
      </c>
      <c r="D13" s="33"/>
      <c r="E13" s="30" t="s">
        <v>129</v>
      </c>
      <c r="F13" s="33"/>
      <c r="G13" s="33"/>
      <c r="H13" s="33"/>
      <c r="I13" s="34">
        <f>SUMIFS(I14:I49,A14:A49,"P")</f>
        <v>0</v>
      </c>
      <c r="J13" s="35"/>
    </row>
    <row r="14">
      <c r="A14" s="36" t="s">
        <v>58</v>
      </c>
      <c r="B14" s="36">
        <v>2</v>
      </c>
      <c r="C14" s="37" t="s">
        <v>1099</v>
      </c>
      <c r="D14" s="36" t="s">
        <v>60</v>
      </c>
      <c r="E14" s="38" t="s">
        <v>1100</v>
      </c>
      <c r="F14" s="39" t="s">
        <v>140</v>
      </c>
      <c r="G14" s="40">
        <v>2.7789999999999999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60">
      <c r="A15" s="36" t="s">
        <v>63</v>
      </c>
      <c r="B15" s="43"/>
      <c r="C15" s="44"/>
      <c r="D15" s="44"/>
      <c r="E15" s="38" t="s">
        <v>1101</v>
      </c>
      <c r="F15" s="44"/>
      <c r="G15" s="44"/>
      <c r="H15" s="44"/>
      <c r="I15" s="44"/>
      <c r="J15" s="45"/>
    </row>
    <row r="16">
      <c r="A16" s="36" t="s">
        <v>120</v>
      </c>
      <c r="B16" s="43"/>
      <c r="C16" s="44"/>
      <c r="D16" s="44"/>
      <c r="E16" s="49" t="s">
        <v>1266</v>
      </c>
      <c r="F16" s="44"/>
      <c r="G16" s="44"/>
      <c r="H16" s="44"/>
      <c r="I16" s="44"/>
      <c r="J16" s="45"/>
    </row>
    <row r="17" ht="90">
      <c r="A17" s="36" t="s">
        <v>65</v>
      </c>
      <c r="B17" s="43"/>
      <c r="C17" s="44"/>
      <c r="D17" s="44"/>
      <c r="E17" s="38" t="s">
        <v>369</v>
      </c>
      <c r="F17" s="44"/>
      <c r="G17" s="44"/>
      <c r="H17" s="44"/>
      <c r="I17" s="44"/>
      <c r="J17" s="45"/>
    </row>
    <row r="18">
      <c r="A18" s="36" t="s">
        <v>58</v>
      </c>
      <c r="B18" s="36">
        <v>3</v>
      </c>
      <c r="C18" s="37" t="s">
        <v>1103</v>
      </c>
      <c r="D18" s="36" t="s">
        <v>60</v>
      </c>
      <c r="E18" s="38" t="s">
        <v>1104</v>
      </c>
      <c r="F18" s="39" t="s">
        <v>140</v>
      </c>
      <c r="G18" s="40">
        <v>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63</v>
      </c>
      <c r="B19" s="43"/>
      <c r="C19" s="44"/>
      <c r="D19" s="44"/>
      <c r="E19" s="38" t="s">
        <v>1096</v>
      </c>
      <c r="F19" s="44"/>
      <c r="G19" s="44"/>
      <c r="H19" s="44"/>
      <c r="I19" s="44"/>
      <c r="J19" s="45"/>
    </row>
    <row r="20">
      <c r="A20" s="36" t="s">
        <v>120</v>
      </c>
      <c r="B20" s="43"/>
      <c r="C20" s="44"/>
      <c r="D20" s="44"/>
      <c r="E20" s="49" t="s">
        <v>1267</v>
      </c>
      <c r="F20" s="44"/>
      <c r="G20" s="44"/>
      <c r="H20" s="44"/>
      <c r="I20" s="44"/>
      <c r="J20" s="45"/>
    </row>
    <row r="21" ht="30">
      <c r="A21" s="36" t="s">
        <v>65</v>
      </c>
      <c r="B21" s="43"/>
      <c r="C21" s="44"/>
      <c r="D21" s="44"/>
      <c r="E21" s="38" t="s">
        <v>1106</v>
      </c>
      <c r="F21" s="44"/>
      <c r="G21" s="44"/>
      <c r="H21" s="44"/>
      <c r="I21" s="44"/>
      <c r="J21" s="45"/>
    </row>
    <row r="22">
      <c r="A22" s="36" t="s">
        <v>58</v>
      </c>
      <c r="B22" s="36">
        <v>4</v>
      </c>
      <c r="C22" s="37" t="s">
        <v>1107</v>
      </c>
      <c r="D22" s="36" t="s">
        <v>60</v>
      </c>
      <c r="E22" s="38" t="s">
        <v>1108</v>
      </c>
      <c r="F22" s="39" t="s">
        <v>140</v>
      </c>
      <c r="G22" s="40">
        <v>2.7789999999999999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63</v>
      </c>
      <c r="B23" s="43"/>
      <c r="C23" s="44"/>
      <c r="D23" s="44"/>
      <c r="E23" s="51" t="s">
        <v>60</v>
      </c>
      <c r="F23" s="44"/>
      <c r="G23" s="44"/>
      <c r="H23" s="44"/>
      <c r="I23" s="44"/>
      <c r="J23" s="45"/>
    </row>
    <row r="24">
      <c r="A24" s="36" t="s">
        <v>120</v>
      </c>
      <c r="B24" s="43"/>
      <c r="C24" s="44"/>
      <c r="D24" s="44"/>
      <c r="E24" s="49" t="s">
        <v>1268</v>
      </c>
      <c r="F24" s="44"/>
      <c r="G24" s="44"/>
      <c r="H24" s="44"/>
      <c r="I24" s="44"/>
      <c r="J24" s="45"/>
    </row>
    <row r="25">
      <c r="A25" s="36" t="s">
        <v>65</v>
      </c>
      <c r="B25" s="43"/>
      <c r="C25" s="44"/>
      <c r="D25" s="44"/>
      <c r="E25" s="38" t="s">
        <v>1110</v>
      </c>
      <c r="F25" s="44"/>
      <c r="G25" s="44"/>
      <c r="H25" s="44"/>
      <c r="I25" s="44"/>
      <c r="J25" s="45"/>
    </row>
    <row r="26">
      <c r="A26" s="36" t="s">
        <v>58</v>
      </c>
      <c r="B26" s="36">
        <v>5</v>
      </c>
      <c r="C26" s="37" t="s">
        <v>1111</v>
      </c>
      <c r="D26" s="36" t="s">
        <v>60</v>
      </c>
      <c r="E26" s="38" t="s">
        <v>1112</v>
      </c>
      <c r="F26" s="39" t="s">
        <v>140</v>
      </c>
      <c r="G26" s="40">
        <v>3.75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63</v>
      </c>
      <c r="B27" s="43"/>
      <c r="C27" s="44"/>
      <c r="D27" s="44"/>
      <c r="E27" s="38" t="s">
        <v>1113</v>
      </c>
      <c r="F27" s="44"/>
      <c r="G27" s="44"/>
      <c r="H27" s="44"/>
      <c r="I27" s="44"/>
      <c r="J27" s="45"/>
    </row>
    <row r="28">
      <c r="A28" s="36" t="s">
        <v>120</v>
      </c>
      <c r="B28" s="43"/>
      <c r="C28" s="44"/>
      <c r="D28" s="44"/>
      <c r="E28" s="49" t="s">
        <v>1269</v>
      </c>
      <c r="F28" s="44"/>
      <c r="G28" s="44"/>
      <c r="H28" s="44"/>
      <c r="I28" s="44"/>
      <c r="J28" s="45"/>
    </row>
    <row r="29" ht="30">
      <c r="A29" s="36" t="s">
        <v>65</v>
      </c>
      <c r="B29" s="43"/>
      <c r="C29" s="44"/>
      <c r="D29" s="44"/>
      <c r="E29" s="38" t="s">
        <v>1115</v>
      </c>
      <c r="F29" s="44"/>
      <c r="G29" s="44"/>
      <c r="H29" s="44"/>
      <c r="I29" s="44"/>
      <c r="J29" s="45"/>
    </row>
    <row r="30">
      <c r="A30" s="36" t="s">
        <v>58</v>
      </c>
      <c r="B30" s="36">
        <v>6</v>
      </c>
      <c r="C30" s="37" t="s">
        <v>1136</v>
      </c>
      <c r="D30" s="36" t="s">
        <v>60</v>
      </c>
      <c r="E30" s="38" t="s">
        <v>1137</v>
      </c>
      <c r="F30" s="39" t="s">
        <v>140</v>
      </c>
      <c r="G30" s="40">
        <v>6.7000000000000002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63</v>
      </c>
      <c r="B31" s="43"/>
      <c r="C31" s="44"/>
      <c r="D31" s="44"/>
      <c r="E31" s="38" t="s">
        <v>1138</v>
      </c>
      <c r="F31" s="44"/>
      <c r="G31" s="44"/>
      <c r="H31" s="44"/>
      <c r="I31" s="44"/>
      <c r="J31" s="45"/>
    </row>
    <row r="32" ht="45">
      <c r="A32" s="36" t="s">
        <v>120</v>
      </c>
      <c r="B32" s="43"/>
      <c r="C32" s="44"/>
      <c r="D32" s="44"/>
      <c r="E32" s="49" t="s">
        <v>1270</v>
      </c>
      <c r="F32" s="44"/>
      <c r="G32" s="44"/>
      <c r="H32" s="44"/>
      <c r="I32" s="44"/>
      <c r="J32" s="45"/>
    </row>
    <row r="33" ht="120">
      <c r="A33" s="36" t="s">
        <v>65</v>
      </c>
      <c r="B33" s="43"/>
      <c r="C33" s="44"/>
      <c r="D33" s="44"/>
      <c r="E33" s="38" t="s">
        <v>1140</v>
      </c>
      <c r="F33" s="44"/>
      <c r="G33" s="44"/>
      <c r="H33" s="44"/>
      <c r="I33" s="44"/>
      <c r="J33" s="45"/>
    </row>
    <row r="34">
      <c r="A34" s="36" t="s">
        <v>58</v>
      </c>
      <c r="B34" s="36">
        <v>7</v>
      </c>
      <c r="C34" s="37" t="s">
        <v>1141</v>
      </c>
      <c r="D34" s="36" t="s">
        <v>60</v>
      </c>
      <c r="E34" s="38" t="s">
        <v>1142</v>
      </c>
      <c r="F34" s="39" t="s">
        <v>140</v>
      </c>
      <c r="G34" s="40">
        <v>2.2000000000000002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63</v>
      </c>
      <c r="B35" s="43"/>
      <c r="C35" s="44"/>
      <c r="D35" s="44"/>
      <c r="E35" s="38" t="s">
        <v>1215</v>
      </c>
      <c r="F35" s="44"/>
      <c r="G35" s="44"/>
      <c r="H35" s="44"/>
      <c r="I35" s="44"/>
      <c r="J35" s="45"/>
    </row>
    <row r="36">
      <c r="A36" s="36" t="s">
        <v>120</v>
      </c>
      <c r="B36" s="43"/>
      <c r="C36" s="44"/>
      <c r="D36" s="44"/>
      <c r="E36" s="49" t="s">
        <v>1271</v>
      </c>
      <c r="F36" s="44"/>
      <c r="G36" s="44"/>
      <c r="H36" s="44"/>
      <c r="I36" s="44"/>
      <c r="J36" s="45"/>
    </row>
    <row r="37" ht="315">
      <c r="A37" s="36" t="s">
        <v>65</v>
      </c>
      <c r="B37" s="43"/>
      <c r="C37" s="44"/>
      <c r="D37" s="44"/>
      <c r="E37" s="38" t="s">
        <v>1145</v>
      </c>
      <c r="F37" s="44"/>
      <c r="G37" s="44"/>
      <c r="H37" s="44"/>
      <c r="I37" s="44"/>
      <c r="J37" s="45"/>
    </row>
    <row r="38">
      <c r="A38" s="36" t="s">
        <v>58</v>
      </c>
      <c r="B38" s="36">
        <v>8</v>
      </c>
      <c r="C38" s="37" t="s">
        <v>229</v>
      </c>
      <c r="D38" s="36" t="s">
        <v>60</v>
      </c>
      <c r="E38" s="38" t="s">
        <v>230</v>
      </c>
      <c r="F38" s="39" t="s">
        <v>173</v>
      </c>
      <c r="G38" s="40">
        <v>30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63</v>
      </c>
      <c r="B39" s="43"/>
      <c r="C39" s="44"/>
      <c r="D39" s="44"/>
      <c r="E39" s="38" t="s">
        <v>1151</v>
      </c>
      <c r="F39" s="44"/>
      <c r="G39" s="44"/>
      <c r="H39" s="44"/>
      <c r="I39" s="44"/>
      <c r="J39" s="45"/>
    </row>
    <row r="40">
      <c r="A40" s="36" t="s">
        <v>120</v>
      </c>
      <c r="B40" s="43"/>
      <c r="C40" s="44"/>
      <c r="D40" s="44"/>
      <c r="E40" s="49" t="s">
        <v>1272</v>
      </c>
      <c r="F40" s="44"/>
      <c r="G40" s="44"/>
      <c r="H40" s="44"/>
      <c r="I40" s="44"/>
      <c r="J40" s="45"/>
    </row>
    <row r="41">
      <c r="A41" s="36" t="s">
        <v>65</v>
      </c>
      <c r="B41" s="43"/>
      <c r="C41" s="44"/>
      <c r="D41" s="44"/>
      <c r="E41" s="38" t="s">
        <v>1153</v>
      </c>
      <c r="F41" s="44"/>
      <c r="G41" s="44"/>
      <c r="H41" s="44"/>
      <c r="I41" s="44"/>
      <c r="J41" s="45"/>
    </row>
    <row r="42">
      <c r="A42" s="36" t="s">
        <v>58</v>
      </c>
      <c r="B42" s="36">
        <v>9</v>
      </c>
      <c r="C42" s="37" t="s">
        <v>451</v>
      </c>
      <c r="D42" s="36" t="s">
        <v>60</v>
      </c>
      <c r="E42" s="38" t="s">
        <v>452</v>
      </c>
      <c r="F42" s="39" t="s">
        <v>173</v>
      </c>
      <c r="G42" s="40">
        <v>30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63</v>
      </c>
      <c r="B43" s="43"/>
      <c r="C43" s="44"/>
      <c r="D43" s="44"/>
      <c r="E43" s="51" t="s">
        <v>60</v>
      </c>
      <c r="F43" s="44"/>
      <c r="G43" s="44"/>
      <c r="H43" s="44"/>
      <c r="I43" s="44"/>
      <c r="J43" s="45"/>
    </row>
    <row r="44">
      <c r="A44" s="36" t="s">
        <v>120</v>
      </c>
      <c r="B44" s="43"/>
      <c r="C44" s="44"/>
      <c r="D44" s="44"/>
      <c r="E44" s="49" t="s">
        <v>1272</v>
      </c>
      <c r="F44" s="44"/>
      <c r="G44" s="44"/>
      <c r="H44" s="44"/>
      <c r="I44" s="44"/>
      <c r="J44" s="45"/>
    </row>
    <row r="45" ht="45">
      <c r="A45" s="36" t="s">
        <v>65</v>
      </c>
      <c r="B45" s="43"/>
      <c r="C45" s="44"/>
      <c r="D45" s="44"/>
      <c r="E45" s="38" t="s">
        <v>1154</v>
      </c>
      <c r="F45" s="44"/>
      <c r="G45" s="44"/>
      <c r="H45" s="44"/>
      <c r="I45" s="44"/>
      <c r="J45" s="45"/>
    </row>
    <row r="46">
      <c r="A46" s="36" t="s">
        <v>58</v>
      </c>
      <c r="B46" s="36">
        <v>10</v>
      </c>
      <c r="C46" s="37" t="s">
        <v>239</v>
      </c>
      <c r="D46" s="36" t="s">
        <v>60</v>
      </c>
      <c r="E46" s="38" t="s">
        <v>240</v>
      </c>
      <c r="F46" s="39" t="s">
        <v>173</v>
      </c>
      <c r="G46" s="40">
        <v>30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63</v>
      </c>
      <c r="B47" s="43"/>
      <c r="C47" s="44"/>
      <c r="D47" s="44"/>
      <c r="E47" s="51" t="s">
        <v>60</v>
      </c>
      <c r="F47" s="44"/>
      <c r="G47" s="44"/>
      <c r="H47" s="44"/>
      <c r="I47" s="44"/>
      <c r="J47" s="45"/>
    </row>
    <row r="48">
      <c r="A48" s="36" t="s">
        <v>120</v>
      </c>
      <c r="B48" s="43"/>
      <c r="C48" s="44"/>
      <c r="D48" s="44"/>
      <c r="E48" s="49" t="s">
        <v>1272</v>
      </c>
      <c r="F48" s="44"/>
      <c r="G48" s="44"/>
      <c r="H48" s="44"/>
      <c r="I48" s="44"/>
      <c r="J48" s="45"/>
    </row>
    <row r="49" ht="45">
      <c r="A49" s="36" t="s">
        <v>65</v>
      </c>
      <c r="B49" s="43"/>
      <c r="C49" s="44"/>
      <c r="D49" s="44"/>
      <c r="E49" s="38" t="s">
        <v>1155</v>
      </c>
      <c r="F49" s="44"/>
      <c r="G49" s="44"/>
      <c r="H49" s="44"/>
      <c r="I49" s="44"/>
      <c r="J49" s="45"/>
    </row>
    <row r="50">
      <c r="A50" s="30" t="s">
        <v>55</v>
      </c>
      <c r="B50" s="31"/>
      <c r="C50" s="32" t="s">
        <v>165</v>
      </c>
      <c r="D50" s="33"/>
      <c r="E50" s="30" t="s">
        <v>166</v>
      </c>
      <c r="F50" s="33"/>
      <c r="G50" s="33"/>
      <c r="H50" s="33"/>
      <c r="I50" s="34">
        <f>SUMIFS(I51:I70,A51:A70,"P")</f>
        <v>0</v>
      </c>
      <c r="J50" s="35"/>
    </row>
    <row r="51">
      <c r="A51" s="36" t="s">
        <v>58</v>
      </c>
      <c r="B51" s="36">
        <v>11</v>
      </c>
      <c r="C51" s="37" t="s">
        <v>1163</v>
      </c>
      <c r="D51" s="36" t="s">
        <v>60</v>
      </c>
      <c r="E51" s="38" t="s">
        <v>1164</v>
      </c>
      <c r="F51" s="39" t="s">
        <v>173</v>
      </c>
      <c r="G51" s="40">
        <v>40.792999999999999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 ht="30">
      <c r="A52" s="36" t="s">
        <v>63</v>
      </c>
      <c r="B52" s="43"/>
      <c r="C52" s="44"/>
      <c r="D52" s="44"/>
      <c r="E52" s="38" t="s">
        <v>1165</v>
      </c>
      <c r="F52" s="44"/>
      <c r="G52" s="44"/>
      <c r="H52" s="44"/>
      <c r="I52" s="44"/>
      <c r="J52" s="45"/>
    </row>
    <row r="53">
      <c r="A53" s="36" t="s">
        <v>120</v>
      </c>
      <c r="B53" s="43"/>
      <c r="C53" s="44"/>
      <c r="D53" s="44"/>
      <c r="E53" s="49" t="s">
        <v>1273</v>
      </c>
      <c r="F53" s="44"/>
      <c r="G53" s="44"/>
      <c r="H53" s="44"/>
      <c r="I53" s="44"/>
      <c r="J53" s="45"/>
    </row>
    <row r="54" ht="120">
      <c r="A54" s="36" t="s">
        <v>65</v>
      </c>
      <c r="B54" s="43"/>
      <c r="C54" s="44"/>
      <c r="D54" s="44"/>
      <c r="E54" s="38" t="s">
        <v>1167</v>
      </c>
      <c r="F54" s="44"/>
      <c r="G54" s="44"/>
      <c r="H54" s="44"/>
      <c r="I54" s="44"/>
      <c r="J54" s="45"/>
    </row>
    <row r="55">
      <c r="A55" s="36" t="s">
        <v>58</v>
      </c>
      <c r="B55" s="36">
        <v>12</v>
      </c>
      <c r="C55" s="37" t="s">
        <v>185</v>
      </c>
      <c r="D55" s="36" t="s">
        <v>60</v>
      </c>
      <c r="E55" s="38" t="s">
        <v>186</v>
      </c>
      <c r="F55" s="39" t="s">
        <v>173</v>
      </c>
      <c r="G55" s="40">
        <v>136.83000000000001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63</v>
      </c>
      <c r="B56" s="43"/>
      <c r="C56" s="44"/>
      <c r="D56" s="44"/>
      <c r="E56" s="51" t="s">
        <v>60</v>
      </c>
      <c r="F56" s="44"/>
      <c r="G56" s="44"/>
      <c r="H56" s="44"/>
      <c r="I56" s="44"/>
      <c r="J56" s="45"/>
    </row>
    <row r="57">
      <c r="A57" s="36" t="s">
        <v>120</v>
      </c>
      <c r="B57" s="43"/>
      <c r="C57" s="44"/>
      <c r="D57" s="44"/>
      <c r="E57" s="49" t="s">
        <v>1274</v>
      </c>
      <c r="F57" s="44"/>
      <c r="G57" s="44"/>
      <c r="H57" s="44"/>
      <c r="I57" s="44"/>
      <c r="J57" s="45"/>
    </row>
    <row r="58" ht="75">
      <c r="A58" s="36" t="s">
        <v>65</v>
      </c>
      <c r="B58" s="43"/>
      <c r="C58" s="44"/>
      <c r="D58" s="44"/>
      <c r="E58" s="38" t="s">
        <v>1170</v>
      </c>
      <c r="F58" s="44"/>
      <c r="G58" s="44"/>
      <c r="H58" s="44"/>
      <c r="I58" s="44"/>
      <c r="J58" s="45"/>
    </row>
    <row r="59">
      <c r="A59" s="36" t="s">
        <v>58</v>
      </c>
      <c r="B59" s="36">
        <v>13</v>
      </c>
      <c r="C59" s="37" t="s">
        <v>189</v>
      </c>
      <c r="D59" s="36" t="s">
        <v>60</v>
      </c>
      <c r="E59" s="38" t="s">
        <v>190</v>
      </c>
      <c r="F59" s="39" t="s">
        <v>173</v>
      </c>
      <c r="G59" s="40">
        <v>136.83000000000001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63</v>
      </c>
      <c r="B60" s="43"/>
      <c r="C60" s="44"/>
      <c r="D60" s="44"/>
      <c r="E60" s="38" t="s">
        <v>1168</v>
      </c>
      <c r="F60" s="44"/>
      <c r="G60" s="44"/>
      <c r="H60" s="44"/>
      <c r="I60" s="44"/>
      <c r="J60" s="45"/>
    </row>
    <row r="61">
      <c r="A61" s="36" t="s">
        <v>120</v>
      </c>
      <c r="B61" s="43"/>
      <c r="C61" s="44"/>
      <c r="D61" s="44"/>
      <c r="E61" s="49" t="s">
        <v>1274</v>
      </c>
      <c r="F61" s="44"/>
      <c r="G61" s="44"/>
      <c r="H61" s="44"/>
      <c r="I61" s="44"/>
      <c r="J61" s="45"/>
    </row>
    <row r="62" ht="75">
      <c r="A62" s="36" t="s">
        <v>65</v>
      </c>
      <c r="B62" s="43"/>
      <c r="C62" s="44"/>
      <c r="D62" s="44"/>
      <c r="E62" s="38" t="s">
        <v>1170</v>
      </c>
      <c r="F62" s="44"/>
      <c r="G62" s="44"/>
      <c r="H62" s="44"/>
      <c r="I62" s="44"/>
      <c r="J62" s="45"/>
    </row>
    <row r="63">
      <c r="A63" s="36" t="s">
        <v>58</v>
      </c>
      <c r="B63" s="36">
        <v>14</v>
      </c>
      <c r="C63" s="37" t="s">
        <v>786</v>
      </c>
      <c r="D63" s="36" t="s">
        <v>60</v>
      </c>
      <c r="E63" s="38" t="s">
        <v>1176</v>
      </c>
      <c r="F63" s="39" t="s">
        <v>173</v>
      </c>
      <c r="G63" s="40">
        <v>136.83000000000001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63</v>
      </c>
      <c r="B64" s="43"/>
      <c r="C64" s="44"/>
      <c r="D64" s="44"/>
      <c r="E64" s="51" t="s">
        <v>60</v>
      </c>
      <c r="F64" s="44"/>
      <c r="G64" s="44"/>
      <c r="H64" s="44"/>
      <c r="I64" s="44"/>
      <c r="J64" s="45"/>
    </row>
    <row r="65">
      <c r="A65" s="36" t="s">
        <v>120</v>
      </c>
      <c r="B65" s="43"/>
      <c r="C65" s="44"/>
      <c r="D65" s="44"/>
      <c r="E65" s="49" t="s">
        <v>1274</v>
      </c>
      <c r="F65" s="44"/>
      <c r="G65" s="44"/>
      <c r="H65" s="44"/>
      <c r="I65" s="44"/>
      <c r="J65" s="45"/>
    </row>
    <row r="66" ht="165">
      <c r="A66" s="36" t="s">
        <v>65</v>
      </c>
      <c r="B66" s="43"/>
      <c r="C66" s="44"/>
      <c r="D66" s="44"/>
      <c r="E66" s="38" t="s">
        <v>587</v>
      </c>
      <c r="F66" s="44"/>
      <c r="G66" s="44"/>
      <c r="H66" s="44"/>
      <c r="I66" s="44"/>
      <c r="J66" s="45"/>
    </row>
    <row r="67">
      <c r="A67" s="36" t="s">
        <v>58</v>
      </c>
      <c r="B67" s="36">
        <v>15</v>
      </c>
      <c r="C67" s="37" t="s">
        <v>1245</v>
      </c>
      <c r="D67" s="36" t="s">
        <v>60</v>
      </c>
      <c r="E67" s="38" t="s">
        <v>1246</v>
      </c>
      <c r="F67" s="39" t="s">
        <v>140</v>
      </c>
      <c r="G67" s="40">
        <v>6.157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63</v>
      </c>
      <c r="B68" s="43"/>
      <c r="C68" s="44"/>
      <c r="D68" s="44"/>
      <c r="E68" s="38" t="s">
        <v>1247</v>
      </c>
      <c r="F68" s="44"/>
      <c r="G68" s="44"/>
      <c r="H68" s="44"/>
      <c r="I68" s="44"/>
      <c r="J68" s="45"/>
    </row>
    <row r="69">
      <c r="A69" s="36" t="s">
        <v>120</v>
      </c>
      <c r="B69" s="43"/>
      <c r="C69" s="44"/>
      <c r="D69" s="44"/>
      <c r="E69" s="49" t="s">
        <v>1275</v>
      </c>
      <c r="F69" s="44"/>
      <c r="G69" s="44"/>
      <c r="H69" s="44"/>
      <c r="I69" s="44"/>
      <c r="J69" s="45"/>
    </row>
    <row r="70" ht="255">
      <c r="A70" s="36" t="s">
        <v>65</v>
      </c>
      <c r="B70" s="43"/>
      <c r="C70" s="44"/>
      <c r="D70" s="44"/>
      <c r="E70" s="38" t="s">
        <v>1249</v>
      </c>
      <c r="F70" s="44"/>
      <c r="G70" s="44"/>
      <c r="H70" s="44"/>
      <c r="I70" s="44"/>
      <c r="J70" s="45"/>
    </row>
    <row r="71">
      <c r="A71" s="30" t="s">
        <v>55</v>
      </c>
      <c r="B71" s="31"/>
      <c r="C71" s="32" t="s">
        <v>298</v>
      </c>
      <c r="D71" s="33"/>
      <c r="E71" s="30" t="s">
        <v>299</v>
      </c>
      <c r="F71" s="33"/>
      <c r="G71" s="33"/>
      <c r="H71" s="33"/>
      <c r="I71" s="34">
        <f>SUMIFS(I72:I75,A72:A75,"P")</f>
        <v>0</v>
      </c>
      <c r="J71" s="35"/>
    </row>
    <row r="72" ht="30">
      <c r="A72" s="36" t="s">
        <v>58</v>
      </c>
      <c r="B72" s="36">
        <v>16</v>
      </c>
      <c r="C72" s="37" t="s">
        <v>1040</v>
      </c>
      <c r="D72" s="36" t="s">
        <v>60</v>
      </c>
      <c r="E72" s="38" t="s">
        <v>1041</v>
      </c>
      <c r="F72" s="39" t="s">
        <v>173</v>
      </c>
      <c r="G72" s="40">
        <v>6.7990000000000004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63</v>
      </c>
      <c r="B73" s="43"/>
      <c r="C73" s="44"/>
      <c r="D73" s="44"/>
      <c r="E73" s="51" t="s">
        <v>60</v>
      </c>
      <c r="F73" s="44"/>
      <c r="G73" s="44"/>
      <c r="H73" s="44"/>
      <c r="I73" s="44"/>
      <c r="J73" s="45"/>
    </row>
    <row r="74">
      <c r="A74" s="36" t="s">
        <v>120</v>
      </c>
      <c r="B74" s="43"/>
      <c r="C74" s="44"/>
      <c r="D74" s="44"/>
      <c r="E74" s="49" t="s">
        <v>1276</v>
      </c>
      <c r="F74" s="44"/>
      <c r="G74" s="44"/>
      <c r="H74" s="44"/>
      <c r="I74" s="44"/>
      <c r="J74" s="45"/>
    </row>
    <row r="75" ht="60">
      <c r="A75" s="36" t="s">
        <v>65</v>
      </c>
      <c r="B75" s="46"/>
      <c r="C75" s="47"/>
      <c r="D75" s="47"/>
      <c r="E75" s="38" t="s">
        <v>1205</v>
      </c>
      <c r="F75" s="47"/>
      <c r="G75" s="47"/>
      <c r="H75" s="47"/>
      <c r="I75" s="47"/>
      <c r="J7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35</v>
      </c>
      <c r="I3" s="24">
        <f>SUMIFS(I8:I17,A8:A17,"SD")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35</v>
      </c>
      <c r="D4" s="21"/>
      <c r="E4" s="22" t="s">
        <v>36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SUMIFS(I9:I17,A9:A17,"P")</f>
        <v>0</v>
      </c>
      <c r="J8" s="35"/>
    </row>
    <row r="9">
      <c r="A9" s="36" t="s">
        <v>58</v>
      </c>
      <c r="B9" s="36">
        <v>1</v>
      </c>
      <c r="C9" s="37" t="s">
        <v>1277</v>
      </c>
      <c r="D9" s="36" t="s">
        <v>81</v>
      </c>
      <c r="E9" s="38" t="s">
        <v>1278</v>
      </c>
      <c r="F9" s="39" t="s">
        <v>62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63</v>
      </c>
      <c r="B10" s="43"/>
      <c r="C10" s="44"/>
      <c r="D10" s="44"/>
      <c r="E10" s="51" t="s">
        <v>60</v>
      </c>
      <c r="F10" s="44"/>
      <c r="G10" s="44"/>
      <c r="H10" s="44"/>
      <c r="I10" s="44"/>
      <c r="J10" s="45"/>
    </row>
    <row r="11" ht="75">
      <c r="A11" s="36" t="s">
        <v>65</v>
      </c>
      <c r="B11" s="43"/>
      <c r="C11" s="44"/>
      <c r="D11" s="44"/>
      <c r="E11" s="38" t="s">
        <v>1279</v>
      </c>
      <c r="F11" s="44"/>
      <c r="G11" s="44"/>
      <c r="H11" s="44"/>
      <c r="I11" s="44"/>
      <c r="J11" s="45"/>
    </row>
    <row r="12">
      <c r="A12" s="36" t="s">
        <v>58</v>
      </c>
      <c r="B12" s="36">
        <v>2</v>
      </c>
      <c r="C12" s="37" t="s">
        <v>1280</v>
      </c>
      <c r="D12" s="36" t="s">
        <v>60</v>
      </c>
      <c r="E12" s="38" t="s">
        <v>1281</v>
      </c>
      <c r="F12" s="39" t="s">
        <v>62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135">
      <c r="A13" s="36" t="s">
        <v>63</v>
      </c>
      <c r="B13" s="43"/>
      <c r="C13" s="44"/>
      <c r="D13" s="44"/>
      <c r="E13" s="38" t="s">
        <v>1282</v>
      </c>
      <c r="F13" s="44"/>
      <c r="G13" s="44"/>
      <c r="H13" s="44"/>
      <c r="I13" s="44"/>
      <c r="J13" s="45"/>
    </row>
    <row r="14" ht="60">
      <c r="A14" s="36" t="s">
        <v>65</v>
      </c>
      <c r="B14" s="43"/>
      <c r="C14" s="44"/>
      <c r="D14" s="44"/>
      <c r="E14" s="38" t="s">
        <v>1283</v>
      </c>
      <c r="F14" s="44"/>
      <c r="G14" s="44"/>
      <c r="H14" s="44"/>
      <c r="I14" s="44"/>
      <c r="J14" s="45"/>
    </row>
    <row r="15">
      <c r="A15" s="36" t="s">
        <v>58</v>
      </c>
      <c r="B15" s="36">
        <v>3</v>
      </c>
      <c r="C15" s="37" t="s">
        <v>1284</v>
      </c>
      <c r="D15" s="36" t="s">
        <v>60</v>
      </c>
      <c r="E15" s="38" t="s">
        <v>1285</v>
      </c>
      <c r="F15" s="39" t="s">
        <v>62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45">
      <c r="A16" s="36" t="s">
        <v>63</v>
      </c>
      <c r="B16" s="43"/>
      <c r="C16" s="44"/>
      <c r="D16" s="44"/>
      <c r="E16" s="38" t="s">
        <v>1286</v>
      </c>
      <c r="F16" s="44"/>
      <c r="G16" s="44"/>
      <c r="H16" s="44"/>
      <c r="I16" s="44"/>
      <c r="J16" s="45"/>
    </row>
    <row r="17" ht="60">
      <c r="A17" s="36" t="s">
        <v>65</v>
      </c>
      <c r="B17" s="46"/>
      <c r="C17" s="47"/>
      <c r="D17" s="47"/>
      <c r="E17" s="38" t="s">
        <v>1287</v>
      </c>
      <c r="F17" s="47"/>
      <c r="G17" s="47"/>
      <c r="H17" s="47"/>
      <c r="I17" s="47"/>
      <c r="J1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2" hidden="1"/>
    <col min="2" max="2" width="9.710938" style="52" customWidth="1"/>
    <col min="3" max="3" width="97.14063" style="52" customWidth="1"/>
    <col min="4" max="4" width="22.71094" style="52" customWidth="1"/>
    <col min="5" max="16384" width="9.140625" style="52"/>
  </cols>
  <sheetData>
    <row r="1">
      <c r="A1" s="53" t="s">
        <v>0</v>
      </c>
      <c r="B1" s="54"/>
      <c r="C1" s="54" t="s">
        <v>1</v>
      </c>
      <c r="D1" s="54"/>
    </row>
    <row r="2">
      <c r="A2" s="53"/>
      <c r="B2" s="54"/>
      <c r="C2" s="4" t="s">
        <v>1288</v>
      </c>
      <c r="D2" s="54"/>
    </row>
    <row r="3">
      <c r="A3" s="54"/>
      <c r="B3" s="54"/>
      <c r="C3" s="54"/>
      <c r="D3" s="54"/>
    </row>
    <row r="4" ht="20.25">
      <c r="A4" s="54"/>
      <c r="B4" s="54"/>
      <c r="C4" s="4" t="s">
        <v>3</v>
      </c>
      <c r="D4" s="54"/>
    </row>
    <row r="5">
      <c r="A5" s="54"/>
      <c r="B5" s="54"/>
      <c r="C5" s="54"/>
      <c r="D5" s="54"/>
    </row>
    <row r="6">
      <c r="B6" s="55" t="s">
        <v>1289</v>
      </c>
      <c r="C6" s="55" t="s">
        <v>7</v>
      </c>
      <c r="D6" s="55" t="s">
        <v>1290</v>
      </c>
    </row>
    <row r="7" ht="25.51181" customHeight="1">
      <c r="A7" s="52" t="s">
        <v>1291</v>
      </c>
      <c r="B7" s="56" t="s">
        <v>13</v>
      </c>
      <c r="C7" s="57" t="s">
        <v>14</v>
      </c>
      <c r="D7" s="58"/>
    </row>
    <row r="8">
      <c r="A8" s="52" t="s">
        <v>1292</v>
      </c>
      <c r="B8" s="59" t="s">
        <v>1293</v>
      </c>
      <c r="C8" s="60" t="s">
        <v>1294</v>
      </c>
      <c r="D8" s="61">
        <v>414.48000000000002</v>
      </c>
    </row>
    <row r="9">
      <c r="A9" s="62" t="s">
        <v>120</v>
      </c>
      <c r="B9" s="63"/>
      <c r="C9" s="64" t="s">
        <v>1295</v>
      </c>
      <c r="D9" s="65">
        <v>414.48000000000002</v>
      </c>
    </row>
    <row r="10">
      <c r="A10" s="52" t="s">
        <v>1292</v>
      </c>
      <c r="B10" s="59" t="s">
        <v>1296</v>
      </c>
      <c r="C10" s="60" t="s">
        <v>1297</v>
      </c>
      <c r="D10" s="61">
        <v>112.17</v>
      </c>
    </row>
    <row r="11">
      <c r="A11" s="62" t="s">
        <v>120</v>
      </c>
      <c r="B11" s="63"/>
      <c r="C11" s="64" t="s">
        <v>1298</v>
      </c>
      <c r="D11" s="65">
        <v>112.17</v>
      </c>
    </row>
    <row r="12">
      <c r="A12" s="52" t="s">
        <v>1292</v>
      </c>
      <c r="B12" s="59" t="s">
        <v>1299</v>
      </c>
      <c r="C12" s="60" t="s">
        <v>1300</v>
      </c>
      <c r="D12" s="61">
        <v>0.40000000000000002</v>
      </c>
    </row>
    <row r="13">
      <c r="A13" s="62" t="s">
        <v>120</v>
      </c>
      <c r="B13" s="63"/>
      <c r="C13" s="66" t="s">
        <v>1301</v>
      </c>
      <c r="D13" s="67">
        <v>1</v>
      </c>
    </row>
    <row r="14">
      <c r="A14" s="62" t="s">
        <v>120</v>
      </c>
      <c r="B14" s="63"/>
      <c r="C14" s="66" t="s">
        <v>1302</v>
      </c>
      <c r="D14" s="67">
        <v>0.40000000000000002</v>
      </c>
    </row>
    <row r="15">
      <c r="A15" s="62" t="s">
        <v>120</v>
      </c>
      <c r="B15" s="63"/>
      <c r="C15" s="64" t="s">
        <v>1303</v>
      </c>
      <c r="D15" s="65">
        <v>0.40000000000000002</v>
      </c>
    </row>
    <row r="16">
      <c r="A16" s="52" t="s">
        <v>1292</v>
      </c>
      <c r="B16" s="59" t="s">
        <v>1304</v>
      </c>
      <c r="C16" s="60" t="s">
        <v>1305</v>
      </c>
      <c r="D16" s="61">
        <v>75.019999999999996</v>
      </c>
    </row>
    <row r="17">
      <c r="A17" s="62" t="s">
        <v>120</v>
      </c>
      <c r="B17" s="63"/>
      <c r="C17" s="64" t="s">
        <v>1306</v>
      </c>
      <c r="D17" s="65">
        <v>75.019999999999996</v>
      </c>
    </row>
    <row r="18">
      <c r="A18" s="52" t="s">
        <v>1292</v>
      </c>
      <c r="B18" s="59" t="s">
        <v>1307</v>
      </c>
      <c r="C18" s="60" t="s">
        <v>1308</v>
      </c>
      <c r="D18" s="61">
        <v>0.40000000000000002</v>
      </c>
    </row>
    <row r="19">
      <c r="A19" s="62" t="s">
        <v>120</v>
      </c>
      <c r="B19" s="63"/>
      <c r="C19" s="66" t="s">
        <v>1309</v>
      </c>
      <c r="D19" s="67">
        <v>1</v>
      </c>
    </row>
    <row r="20">
      <c r="A20" s="62" t="s">
        <v>120</v>
      </c>
      <c r="B20" s="63"/>
      <c r="C20" s="66" t="s">
        <v>1310</v>
      </c>
      <c r="D20" s="67">
        <v>0.40000000000000002</v>
      </c>
    </row>
    <row r="21">
      <c r="A21" s="62" t="s">
        <v>120</v>
      </c>
      <c r="B21" s="63"/>
      <c r="C21" s="66" t="s">
        <v>1303</v>
      </c>
      <c r="D21" s="67">
        <v>0.40000000000000002</v>
      </c>
    </row>
    <row r="22" ht="25.51181" customHeight="1">
      <c r="A22" s="52" t="s">
        <v>1291</v>
      </c>
      <c r="B22" s="56" t="s">
        <v>15</v>
      </c>
      <c r="C22" s="68" t="s">
        <v>16</v>
      </c>
      <c r="D22" s="69"/>
    </row>
    <row r="23">
      <c r="A23" s="52" t="s">
        <v>1292</v>
      </c>
      <c r="B23" s="59" t="s">
        <v>81</v>
      </c>
      <c r="C23" s="60" t="s">
        <v>1311</v>
      </c>
      <c r="D23" s="61">
        <v>2437.71</v>
      </c>
    </row>
    <row r="24">
      <c r="A24" s="62" t="s">
        <v>120</v>
      </c>
      <c r="B24" s="63"/>
      <c r="C24" s="64" t="s">
        <v>1312</v>
      </c>
      <c r="D24" s="65">
        <v>2437.71</v>
      </c>
    </row>
    <row r="25">
      <c r="A25" s="52" t="s">
        <v>1292</v>
      </c>
      <c r="B25" s="59" t="s">
        <v>159</v>
      </c>
      <c r="C25" s="60" t="s">
        <v>1313</v>
      </c>
      <c r="D25" s="61">
        <v>59.530000000000001</v>
      </c>
    </row>
    <row r="26">
      <c r="A26" s="62" t="s">
        <v>120</v>
      </c>
      <c r="B26" s="63"/>
      <c r="C26" s="64" t="s">
        <v>1314</v>
      </c>
      <c r="D26" s="65">
        <v>59.530000000000001</v>
      </c>
    </row>
    <row r="27">
      <c r="A27" s="52" t="s">
        <v>1292</v>
      </c>
      <c r="B27" s="59" t="s">
        <v>498</v>
      </c>
      <c r="C27" s="60" t="s">
        <v>1315</v>
      </c>
      <c r="D27" s="61">
        <v>555.27999999999997</v>
      </c>
    </row>
    <row r="28">
      <c r="A28" s="62" t="s">
        <v>120</v>
      </c>
      <c r="B28" s="63"/>
      <c r="C28" s="64" t="s">
        <v>1316</v>
      </c>
      <c r="D28" s="65">
        <v>555.27999999999997</v>
      </c>
    </row>
    <row r="29">
      <c r="A29" s="52" t="s">
        <v>1292</v>
      </c>
      <c r="B29" s="59" t="s">
        <v>244</v>
      </c>
      <c r="C29" s="60" t="s">
        <v>1317</v>
      </c>
      <c r="D29" s="61">
        <v>0.29999999999999999</v>
      </c>
    </row>
    <row r="30">
      <c r="A30" s="62" t="s">
        <v>120</v>
      </c>
      <c r="B30" s="63"/>
      <c r="C30" s="64" t="s">
        <v>1318</v>
      </c>
      <c r="D30" s="65">
        <v>0.29999999999999999</v>
      </c>
    </row>
    <row r="31">
      <c r="A31" s="52" t="s">
        <v>1292</v>
      </c>
      <c r="B31" s="59" t="s">
        <v>165</v>
      </c>
      <c r="C31" s="60" t="s">
        <v>1319</v>
      </c>
      <c r="D31" s="61">
        <v>135.19999999999999</v>
      </c>
    </row>
    <row r="32">
      <c r="A32" s="62" t="s">
        <v>120</v>
      </c>
      <c r="B32" s="63"/>
      <c r="C32" s="64" t="s">
        <v>1320</v>
      </c>
      <c r="D32" s="65">
        <v>135.19999999999999</v>
      </c>
    </row>
    <row r="33">
      <c r="A33" s="52" t="s">
        <v>1292</v>
      </c>
      <c r="B33" s="59" t="s">
        <v>591</v>
      </c>
      <c r="C33" s="60" t="s">
        <v>1321</v>
      </c>
      <c r="D33" s="61">
        <v>38.299999999999997</v>
      </c>
    </row>
    <row r="34">
      <c r="A34" s="62" t="s">
        <v>120</v>
      </c>
      <c r="B34" s="63"/>
      <c r="C34" s="64" t="s">
        <v>1322</v>
      </c>
      <c r="D34" s="65">
        <v>38.299999999999997</v>
      </c>
    </row>
    <row r="35">
      <c r="A35" s="52" t="s">
        <v>1292</v>
      </c>
      <c r="B35" s="59" t="s">
        <v>617</v>
      </c>
      <c r="C35" s="60" t="s">
        <v>1323</v>
      </c>
      <c r="D35" s="61">
        <v>14.5</v>
      </c>
    </row>
    <row r="36">
      <c r="A36" s="62" t="s">
        <v>120</v>
      </c>
      <c r="B36" s="63"/>
      <c r="C36" s="64" t="s">
        <v>1324</v>
      </c>
      <c r="D36" s="65">
        <v>14.5</v>
      </c>
    </row>
    <row r="37">
      <c r="A37" s="52" t="s">
        <v>1292</v>
      </c>
      <c r="B37" s="59" t="s">
        <v>204</v>
      </c>
      <c r="C37" s="60" t="s">
        <v>1325</v>
      </c>
      <c r="D37" s="61">
        <v>37.299999999999997</v>
      </c>
    </row>
    <row r="38">
      <c r="A38" s="62" t="s">
        <v>120</v>
      </c>
      <c r="B38" s="70"/>
      <c r="C38" s="71" t="s">
        <v>1326</v>
      </c>
      <c r="D38" s="72">
        <v>37.299999999999997</v>
      </c>
    </row>
  </sheetData>
  <mergeCells count="2">
    <mergeCell ref="C2:C3"/>
    <mergeCell ref="C4:D4"/>
  </mergeCells>
  <hyperlinks>
    <hyperlink ref="B7" location="'I. SO 101.1'!C4" display="I. SO 101.1"/>
    <hyperlink ref="B22" location="'I. SO 101.2'!C4" display="I. SO 101.2"/>
  </hyperlinks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11</v>
      </c>
      <c r="I3" s="24">
        <f>SUMIFS(I8:I53,A8:A53,"SD")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SUMIFS(I9:I53,A9:A53,"P")</f>
        <v>0</v>
      </c>
      <c r="J8" s="35"/>
    </row>
    <row r="9">
      <c r="A9" s="36" t="s">
        <v>58</v>
      </c>
      <c r="B9" s="36">
        <v>1</v>
      </c>
      <c r="C9" s="37" t="s">
        <v>59</v>
      </c>
      <c r="D9" s="36" t="s">
        <v>60</v>
      </c>
      <c r="E9" s="38" t="s">
        <v>61</v>
      </c>
      <c r="F9" s="39" t="s">
        <v>62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120">
      <c r="A10" s="36" t="s">
        <v>63</v>
      </c>
      <c r="B10" s="43"/>
      <c r="C10" s="44"/>
      <c r="D10" s="44"/>
      <c r="E10" s="38" t="s">
        <v>64</v>
      </c>
      <c r="F10" s="44"/>
      <c r="G10" s="44"/>
      <c r="H10" s="44"/>
      <c r="I10" s="44"/>
      <c r="J10" s="45"/>
    </row>
    <row r="11" ht="60">
      <c r="A11" s="36" t="s">
        <v>65</v>
      </c>
      <c r="B11" s="43"/>
      <c r="C11" s="44"/>
      <c r="D11" s="44"/>
      <c r="E11" s="38" t="s">
        <v>66</v>
      </c>
      <c r="F11" s="44"/>
      <c r="G11" s="44"/>
      <c r="H11" s="44"/>
      <c r="I11" s="44"/>
      <c r="J11" s="45"/>
    </row>
    <row r="12">
      <c r="A12" s="36" t="s">
        <v>58</v>
      </c>
      <c r="B12" s="36">
        <v>2</v>
      </c>
      <c r="C12" s="37" t="s">
        <v>67</v>
      </c>
      <c r="D12" s="36" t="s">
        <v>60</v>
      </c>
      <c r="E12" s="38" t="s">
        <v>68</v>
      </c>
      <c r="F12" s="39" t="s">
        <v>62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45">
      <c r="A13" s="36" t="s">
        <v>63</v>
      </c>
      <c r="B13" s="43"/>
      <c r="C13" s="44"/>
      <c r="D13" s="44"/>
      <c r="E13" s="38" t="s">
        <v>69</v>
      </c>
      <c r="F13" s="44"/>
      <c r="G13" s="44"/>
      <c r="H13" s="44"/>
      <c r="I13" s="44"/>
      <c r="J13" s="45"/>
    </row>
    <row r="14" ht="60">
      <c r="A14" s="36" t="s">
        <v>65</v>
      </c>
      <c r="B14" s="43"/>
      <c r="C14" s="44"/>
      <c r="D14" s="44"/>
      <c r="E14" s="38" t="s">
        <v>70</v>
      </c>
      <c r="F14" s="44"/>
      <c r="G14" s="44"/>
      <c r="H14" s="44"/>
      <c r="I14" s="44"/>
      <c r="J14" s="45"/>
    </row>
    <row r="15">
      <c r="A15" s="36" t="s">
        <v>58</v>
      </c>
      <c r="B15" s="36">
        <v>3</v>
      </c>
      <c r="C15" s="37" t="s">
        <v>71</v>
      </c>
      <c r="D15" s="36"/>
      <c r="E15" s="38" t="s">
        <v>72</v>
      </c>
      <c r="F15" s="39" t="s">
        <v>62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75">
      <c r="A16" s="36" t="s">
        <v>63</v>
      </c>
      <c r="B16" s="43"/>
      <c r="C16" s="44"/>
      <c r="D16" s="44"/>
      <c r="E16" s="38" t="s">
        <v>73</v>
      </c>
      <c r="F16" s="44"/>
      <c r="G16" s="44"/>
      <c r="H16" s="44"/>
      <c r="I16" s="44"/>
      <c r="J16" s="45"/>
    </row>
    <row r="17" ht="60">
      <c r="A17" s="36" t="s">
        <v>65</v>
      </c>
      <c r="B17" s="43"/>
      <c r="C17" s="44"/>
      <c r="D17" s="44"/>
      <c r="E17" s="38" t="s">
        <v>74</v>
      </c>
      <c r="F17" s="44"/>
      <c r="G17" s="44"/>
      <c r="H17" s="44"/>
      <c r="I17" s="44"/>
      <c r="J17" s="45"/>
    </row>
    <row r="18">
      <c r="A18" s="36" t="s">
        <v>58</v>
      </c>
      <c r="B18" s="36">
        <v>4</v>
      </c>
      <c r="C18" s="37" t="s">
        <v>75</v>
      </c>
      <c r="D18" s="36" t="s">
        <v>60</v>
      </c>
      <c r="E18" s="38" t="s">
        <v>76</v>
      </c>
      <c r="F18" s="39" t="s">
        <v>62</v>
      </c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45">
      <c r="A19" s="36" t="s">
        <v>63</v>
      </c>
      <c r="B19" s="43"/>
      <c r="C19" s="44"/>
      <c r="D19" s="44"/>
      <c r="E19" s="38" t="s">
        <v>77</v>
      </c>
      <c r="F19" s="44"/>
      <c r="G19" s="44"/>
      <c r="H19" s="44"/>
      <c r="I19" s="44"/>
      <c r="J19" s="45"/>
    </row>
    <row r="20" ht="60">
      <c r="A20" s="36" t="s">
        <v>65</v>
      </c>
      <c r="B20" s="43"/>
      <c r="C20" s="44"/>
      <c r="D20" s="44"/>
      <c r="E20" s="38" t="s">
        <v>74</v>
      </c>
      <c r="F20" s="44"/>
      <c r="G20" s="44"/>
      <c r="H20" s="44"/>
      <c r="I20" s="44"/>
      <c r="J20" s="45"/>
    </row>
    <row r="21">
      <c r="A21" s="36" t="s">
        <v>58</v>
      </c>
      <c r="B21" s="36">
        <v>5</v>
      </c>
      <c r="C21" s="37" t="s">
        <v>78</v>
      </c>
      <c r="D21" s="36" t="s">
        <v>60</v>
      </c>
      <c r="E21" s="38" t="s">
        <v>79</v>
      </c>
      <c r="F21" s="39" t="s">
        <v>62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45">
      <c r="A22" s="36" t="s">
        <v>63</v>
      </c>
      <c r="B22" s="43"/>
      <c r="C22" s="44"/>
      <c r="D22" s="44"/>
      <c r="E22" s="38" t="s">
        <v>80</v>
      </c>
      <c r="F22" s="44"/>
      <c r="G22" s="44"/>
      <c r="H22" s="44"/>
      <c r="I22" s="44"/>
      <c r="J22" s="45"/>
    </row>
    <row r="23" ht="60">
      <c r="A23" s="36" t="s">
        <v>65</v>
      </c>
      <c r="B23" s="43"/>
      <c r="C23" s="44"/>
      <c r="D23" s="44"/>
      <c r="E23" s="38" t="s">
        <v>74</v>
      </c>
      <c r="F23" s="44"/>
      <c r="G23" s="44"/>
      <c r="H23" s="44"/>
      <c r="I23" s="44"/>
      <c r="J23" s="45"/>
    </row>
    <row r="24">
      <c r="A24" s="36" t="s">
        <v>58</v>
      </c>
      <c r="B24" s="36">
        <v>6</v>
      </c>
      <c r="C24" s="37" t="s">
        <v>78</v>
      </c>
      <c r="D24" s="36" t="s">
        <v>81</v>
      </c>
      <c r="E24" s="38" t="s">
        <v>79</v>
      </c>
      <c r="F24" s="39" t="s">
        <v>62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 ht="30">
      <c r="A25" s="36" t="s">
        <v>63</v>
      </c>
      <c r="B25" s="43"/>
      <c r="C25" s="44"/>
      <c r="D25" s="44"/>
      <c r="E25" s="38" t="s">
        <v>82</v>
      </c>
      <c r="F25" s="44"/>
      <c r="G25" s="44"/>
      <c r="H25" s="44"/>
      <c r="I25" s="44"/>
      <c r="J25" s="45"/>
    </row>
    <row r="26" ht="60">
      <c r="A26" s="36" t="s">
        <v>65</v>
      </c>
      <c r="B26" s="43"/>
      <c r="C26" s="44"/>
      <c r="D26" s="44"/>
      <c r="E26" s="38" t="s">
        <v>74</v>
      </c>
      <c r="F26" s="44"/>
      <c r="G26" s="44"/>
      <c r="H26" s="44"/>
      <c r="I26" s="44"/>
      <c r="J26" s="45"/>
    </row>
    <row r="27">
      <c r="A27" s="36" t="s">
        <v>58</v>
      </c>
      <c r="B27" s="36">
        <v>7</v>
      </c>
      <c r="C27" s="37" t="s">
        <v>83</v>
      </c>
      <c r="D27" s="36" t="s">
        <v>60</v>
      </c>
      <c r="E27" s="38" t="s">
        <v>84</v>
      </c>
      <c r="F27" s="39" t="s">
        <v>62</v>
      </c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 ht="30">
      <c r="A28" s="36" t="s">
        <v>63</v>
      </c>
      <c r="B28" s="43"/>
      <c r="C28" s="44"/>
      <c r="D28" s="44"/>
      <c r="E28" s="38" t="s">
        <v>85</v>
      </c>
      <c r="F28" s="44"/>
      <c r="G28" s="44"/>
      <c r="H28" s="44"/>
      <c r="I28" s="44"/>
      <c r="J28" s="45"/>
    </row>
    <row r="29" ht="60">
      <c r="A29" s="36" t="s">
        <v>65</v>
      </c>
      <c r="B29" s="43"/>
      <c r="C29" s="44"/>
      <c r="D29" s="44"/>
      <c r="E29" s="38" t="s">
        <v>74</v>
      </c>
      <c r="F29" s="44"/>
      <c r="G29" s="44"/>
      <c r="H29" s="44"/>
      <c r="I29" s="44"/>
      <c r="J29" s="45"/>
    </row>
    <row r="30">
      <c r="A30" s="36" t="s">
        <v>58</v>
      </c>
      <c r="B30" s="36">
        <v>8</v>
      </c>
      <c r="C30" s="37" t="s">
        <v>86</v>
      </c>
      <c r="D30" s="36" t="s">
        <v>60</v>
      </c>
      <c r="E30" s="38" t="s">
        <v>87</v>
      </c>
      <c r="F30" s="39" t="s">
        <v>62</v>
      </c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60">
      <c r="A31" s="36" t="s">
        <v>63</v>
      </c>
      <c r="B31" s="43"/>
      <c r="C31" s="44"/>
      <c r="D31" s="44"/>
      <c r="E31" s="38" t="s">
        <v>88</v>
      </c>
      <c r="F31" s="44"/>
      <c r="G31" s="44"/>
      <c r="H31" s="44"/>
      <c r="I31" s="44"/>
      <c r="J31" s="45"/>
    </row>
    <row r="32" ht="60">
      <c r="A32" s="36" t="s">
        <v>65</v>
      </c>
      <c r="B32" s="43"/>
      <c r="C32" s="44"/>
      <c r="D32" s="44"/>
      <c r="E32" s="38" t="s">
        <v>74</v>
      </c>
      <c r="F32" s="44"/>
      <c r="G32" s="44"/>
      <c r="H32" s="44"/>
      <c r="I32" s="44"/>
      <c r="J32" s="45"/>
    </row>
    <row r="33">
      <c r="A33" s="36" t="s">
        <v>58</v>
      </c>
      <c r="B33" s="36">
        <v>9</v>
      </c>
      <c r="C33" s="37" t="s">
        <v>89</v>
      </c>
      <c r="D33" s="36" t="s">
        <v>60</v>
      </c>
      <c r="E33" s="38" t="s">
        <v>90</v>
      </c>
      <c r="F33" s="39" t="s">
        <v>62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60">
      <c r="A34" s="36" t="s">
        <v>63</v>
      </c>
      <c r="B34" s="43"/>
      <c r="C34" s="44"/>
      <c r="D34" s="44"/>
      <c r="E34" s="38" t="s">
        <v>91</v>
      </c>
      <c r="F34" s="44"/>
      <c r="G34" s="44"/>
      <c r="H34" s="44"/>
      <c r="I34" s="44"/>
      <c r="J34" s="45"/>
    </row>
    <row r="35" ht="60">
      <c r="A35" s="36" t="s">
        <v>65</v>
      </c>
      <c r="B35" s="43"/>
      <c r="C35" s="44"/>
      <c r="D35" s="44"/>
      <c r="E35" s="38" t="s">
        <v>74</v>
      </c>
      <c r="F35" s="44"/>
      <c r="G35" s="44"/>
      <c r="H35" s="44"/>
      <c r="I35" s="44"/>
      <c r="J35" s="45"/>
    </row>
    <row r="36">
      <c r="A36" s="36" t="s">
        <v>58</v>
      </c>
      <c r="B36" s="36">
        <v>10</v>
      </c>
      <c r="C36" s="37" t="s">
        <v>92</v>
      </c>
      <c r="D36" s="36" t="s">
        <v>60</v>
      </c>
      <c r="E36" s="38" t="s">
        <v>93</v>
      </c>
      <c r="F36" s="39" t="s">
        <v>62</v>
      </c>
      <c r="G36" s="40">
        <v>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 ht="135">
      <c r="A37" s="36" t="s">
        <v>63</v>
      </c>
      <c r="B37" s="43"/>
      <c r="C37" s="44"/>
      <c r="D37" s="44"/>
      <c r="E37" s="38" t="s">
        <v>94</v>
      </c>
      <c r="F37" s="44"/>
      <c r="G37" s="44"/>
      <c r="H37" s="44"/>
      <c r="I37" s="44"/>
      <c r="J37" s="45"/>
    </row>
    <row r="38" ht="135">
      <c r="A38" s="36" t="s">
        <v>65</v>
      </c>
      <c r="B38" s="43"/>
      <c r="C38" s="44"/>
      <c r="D38" s="44"/>
      <c r="E38" s="38" t="s">
        <v>95</v>
      </c>
      <c r="F38" s="44"/>
      <c r="G38" s="44"/>
      <c r="H38" s="44"/>
      <c r="I38" s="44"/>
      <c r="J38" s="45"/>
    </row>
    <row r="39">
      <c r="A39" s="36" t="s">
        <v>58</v>
      </c>
      <c r="B39" s="36">
        <v>11</v>
      </c>
      <c r="C39" s="37" t="s">
        <v>96</v>
      </c>
      <c r="D39" s="36" t="s">
        <v>60</v>
      </c>
      <c r="E39" s="38" t="s">
        <v>97</v>
      </c>
      <c r="F39" s="39" t="s">
        <v>62</v>
      </c>
      <c r="G39" s="40">
        <v>1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 ht="60">
      <c r="A40" s="36" t="s">
        <v>63</v>
      </c>
      <c r="B40" s="43"/>
      <c r="C40" s="44"/>
      <c r="D40" s="44"/>
      <c r="E40" s="38" t="s">
        <v>98</v>
      </c>
      <c r="F40" s="44"/>
      <c r="G40" s="44"/>
      <c r="H40" s="44"/>
      <c r="I40" s="44"/>
      <c r="J40" s="45"/>
    </row>
    <row r="41" ht="105">
      <c r="A41" s="36" t="s">
        <v>65</v>
      </c>
      <c r="B41" s="43"/>
      <c r="C41" s="44"/>
      <c r="D41" s="44"/>
      <c r="E41" s="38" t="s">
        <v>99</v>
      </c>
      <c r="F41" s="44"/>
      <c r="G41" s="44"/>
      <c r="H41" s="44"/>
      <c r="I41" s="44"/>
      <c r="J41" s="45"/>
    </row>
    <row r="42">
      <c r="A42" s="36" t="s">
        <v>58</v>
      </c>
      <c r="B42" s="36">
        <v>12</v>
      </c>
      <c r="C42" s="37" t="s">
        <v>100</v>
      </c>
      <c r="D42" s="36" t="s">
        <v>60</v>
      </c>
      <c r="E42" s="38" t="s">
        <v>101</v>
      </c>
      <c r="F42" s="39" t="s">
        <v>62</v>
      </c>
      <c r="G42" s="40">
        <v>1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60">
      <c r="A43" s="36" t="s">
        <v>63</v>
      </c>
      <c r="B43" s="43"/>
      <c r="C43" s="44"/>
      <c r="D43" s="44"/>
      <c r="E43" s="38" t="s">
        <v>102</v>
      </c>
      <c r="F43" s="44"/>
      <c r="G43" s="44"/>
      <c r="H43" s="44"/>
      <c r="I43" s="44"/>
      <c r="J43" s="45"/>
    </row>
    <row r="44" ht="120">
      <c r="A44" s="36" t="s">
        <v>65</v>
      </c>
      <c r="B44" s="43"/>
      <c r="C44" s="44"/>
      <c r="D44" s="44"/>
      <c r="E44" s="38" t="s">
        <v>103</v>
      </c>
      <c r="F44" s="44"/>
      <c r="G44" s="44"/>
      <c r="H44" s="44"/>
      <c r="I44" s="44"/>
      <c r="J44" s="45"/>
    </row>
    <row r="45">
      <c r="A45" s="36" t="s">
        <v>58</v>
      </c>
      <c r="B45" s="36">
        <v>13</v>
      </c>
      <c r="C45" s="37" t="s">
        <v>104</v>
      </c>
      <c r="D45" s="36" t="s">
        <v>60</v>
      </c>
      <c r="E45" s="38" t="s">
        <v>105</v>
      </c>
      <c r="F45" s="39" t="s">
        <v>62</v>
      </c>
      <c r="G45" s="40">
        <v>1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 ht="60">
      <c r="A46" s="36" t="s">
        <v>63</v>
      </c>
      <c r="B46" s="43"/>
      <c r="C46" s="44"/>
      <c r="D46" s="44"/>
      <c r="E46" s="38" t="s">
        <v>106</v>
      </c>
      <c r="F46" s="44"/>
      <c r="G46" s="44"/>
      <c r="H46" s="44"/>
      <c r="I46" s="44"/>
      <c r="J46" s="45"/>
    </row>
    <row r="47" ht="60">
      <c r="A47" s="36" t="s">
        <v>65</v>
      </c>
      <c r="B47" s="43"/>
      <c r="C47" s="44"/>
      <c r="D47" s="44"/>
      <c r="E47" s="38" t="s">
        <v>74</v>
      </c>
      <c r="F47" s="44"/>
      <c r="G47" s="44"/>
      <c r="H47" s="44"/>
      <c r="I47" s="44"/>
      <c r="J47" s="45"/>
    </row>
    <row r="48">
      <c r="A48" s="36" t="s">
        <v>58</v>
      </c>
      <c r="B48" s="36">
        <v>14</v>
      </c>
      <c r="C48" s="37" t="s">
        <v>107</v>
      </c>
      <c r="D48" s="36" t="s">
        <v>60</v>
      </c>
      <c r="E48" s="38" t="s">
        <v>108</v>
      </c>
      <c r="F48" s="39" t="s">
        <v>109</v>
      </c>
      <c r="G48" s="40">
        <v>2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 ht="30">
      <c r="A49" s="36" t="s">
        <v>63</v>
      </c>
      <c r="B49" s="43"/>
      <c r="C49" s="44"/>
      <c r="D49" s="44"/>
      <c r="E49" s="38" t="s">
        <v>110</v>
      </c>
      <c r="F49" s="44"/>
      <c r="G49" s="44"/>
      <c r="H49" s="44"/>
      <c r="I49" s="44"/>
      <c r="J49" s="45"/>
    </row>
    <row r="50" ht="135">
      <c r="A50" s="36" t="s">
        <v>65</v>
      </c>
      <c r="B50" s="43"/>
      <c r="C50" s="44"/>
      <c r="D50" s="44"/>
      <c r="E50" s="38" t="s">
        <v>111</v>
      </c>
      <c r="F50" s="44"/>
      <c r="G50" s="44"/>
      <c r="H50" s="44"/>
      <c r="I50" s="44"/>
      <c r="J50" s="45"/>
    </row>
    <row r="51">
      <c r="A51" s="36" t="s">
        <v>58</v>
      </c>
      <c r="B51" s="36">
        <v>15</v>
      </c>
      <c r="C51" s="37" t="s">
        <v>112</v>
      </c>
      <c r="D51" s="36" t="s">
        <v>60</v>
      </c>
      <c r="E51" s="38" t="s">
        <v>113</v>
      </c>
      <c r="F51" s="39" t="s">
        <v>62</v>
      </c>
      <c r="G51" s="40">
        <v>1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 ht="60">
      <c r="A52" s="36" t="s">
        <v>63</v>
      </c>
      <c r="B52" s="43"/>
      <c r="C52" s="44"/>
      <c r="D52" s="44"/>
      <c r="E52" s="38" t="s">
        <v>114</v>
      </c>
      <c r="F52" s="44"/>
      <c r="G52" s="44"/>
      <c r="H52" s="44"/>
      <c r="I52" s="44"/>
      <c r="J52" s="45"/>
    </row>
    <row r="53" ht="75">
      <c r="A53" s="36" t="s">
        <v>65</v>
      </c>
      <c r="B53" s="46"/>
      <c r="C53" s="47"/>
      <c r="D53" s="47"/>
      <c r="E53" s="38" t="s">
        <v>115</v>
      </c>
      <c r="F53" s="47"/>
      <c r="G53" s="47"/>
      <c r="H53" s="47"/>
      <c r="I53" s="47"/>
      <c r="J5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13</v>
      </c>
      <c r="I3" s="24">
        <f>SUMIFS(I8:I132,A8:A132,"SD")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SUMIFS(I9:I20,A9:A20,"P")</f>
        <v>0</v>
      </c>
      <c r="J8" s="35"/>
    </row>
    <row r="9">
      <c r="A9" s="36" t="s">
        <v>58</v>
      </c>
      <c r="B9" s="36">
        <v>1</v>
      </c>
      <c r="C9" s="37" t="s">
        <v>116</v>
      </c>
      <c r="D9" s="36" t="s">
        <v>60</v>
      </c>
      <c r="E9" s="38" t="s">
        <v>117</v>
      </c>
      <c r="F9" s="39" t="s">
        <v>118</v>
      </c>
      <c r="G9" s="40">
        <v>331.584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63</v>
      </c>
      <c r="B10" s="43"/>
      <c r="C10" s="44"/>
      <c r="D10" s="44"/>
      <c r="E10" s="38" t="s">
        <v>119</v>
      </c>
      <c r="F10" s="44"/>
      <c r="G10" s="44"/>
      <c r="H10" s="44"/>
      <c r="I10" s="44"/>
      <c r="J10" s="45"/>
    </row>
    <row r="11">
      <c r="A11" s="36" t="s">
        <v>120</v>
      </c>
      <c r="B11" s="43"/>
      <c r="C11" s="44"/>
      <c r="D11" s="44"/>
      <c r="E11" s="49" t="s">
        <v>121</v>
      </c>
      <c r="F11" s="44"/>
      <c r="G11" s="44"/>
      <c r="H11" s="44"/>
      <c r="I11" s="44"/>
      <c r="J11" s="45"/>
    </row>
    <row r="12" ht="75">
      <c r="A12" s="36" t="s">
        <v>65</v>
      </c>
      <c r="B12" s="43"/>
      <c r="C12" s="44"/>
      <c r="D12" s="44"/>
      <c r="E12" s="38" t="s">
        <v>122</v>
      </c>
      <c r="F12" s="44"/>
      <c r="G12" s="44"/>
      <c r="H12" s="44"/>
      <c r="I12" s="44"/>
      <c r="J12" s="45"/>
    </row>
    <row r="13">
      <c r="A13" s="36" t="s">
        <v>58</v>
      </c>
      <c r="B13" s="36">
        <v>2</v>
      </c>
      <c r="C13" s="37" t="s">
        <v>116</v>
      </c>
      <c r="D13" s="36" t="s">
        <v>123</v>
      </c>
      <c r="E13" s="38" t="s">
        <v>117</v>
      </c>
      <c r="F13" s="39" t="s">
        <v>118</v>
      </c>
      <c r="G13" s="40">
        <v>89.736000000000004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63</v>
      </c>
      <c r="B14" s="43"/>
      <c r="C14" s="44"/>
      <c r="D14" s="44"/>
      <c r="E14" s="38" t="s">
        <v>124</v>
      </c>
      <c r="F14" s="44"/>
      <c r="G14" s="44"/>
      <c r="H14" s="44"/>
      <c r="I14" s="44"/>
      <c r="J14" s="45"/>
    </row>
    <row r="15">
      <c r="A15" s="36" t="s">
        <v>120</v>
      </c>
      <c r="B15" s="43"/>
      <c r="C15" s="44"/>
      <c r="D15" s="44"/>
      <c r="E15" s="49" t="s">
        <v>125</v>
      </c>
      <c r="F15" s="44"/>
      <c r="G15" s="44"/>
      <c r="H15" s="44"/>
      <c r="I15" s="44"/>
      <c r="J15" s="45"/>
    </row>
    <row r="16" ht="75">
      <c r="A16" s="36" t="s">
        <v>65</v>
      </c>
      <c r="B16" s="43"/>
      <c r="C16" s="44"/>
      <c r="D16" s="44"/>
      <c r="E16" s="38" t="s">
        <v>122</v>
      </c>
      <c r="F16" s="44"/>
      <c r="G16" s="44"/>
      <c r="H16" s="44"/>
      <c r="I16" s="44"/>
      <c r="J16" s="45"/>
    </row>
    <row r="17">
      <c r="A17" s="36" t="s">
        <v>58</v>
      </c>
      <c r="B17" s="36">
        <v>3</v>
      </c>
      <c r="C17" s="37" t="s">
        <v>116</v>
      </c>
      <c r="D17" s="36" t="s">
        <v>126</v>
      </c>
      <c r="E17" s="38" t="s">
        <v>117</v>
      </c>
      <c r="F17" s="39" t="s">
        <v>118</v>
      </c>
      <c r="G17" s="40">
        <v>60.015999999999998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30">
      <c r="A18" s="36" t="s">
        <v>63</v>
      </c>
      <c r="B18" s="43"/>
      <c r="C18" s="44"/>
      <c r="D18" s="44"/>
      <c r="E18" s="38" t="s">
        <v>127</v>
      </c>
      <c r="F18" s="44"/>
      <c r="G18" s="44"/>
      <c r="H18" s="44"/>
      <c r="I18" s="44"/>
      <c r="J18" s="45"/>
    </row>
    <row r="19">
      <c r="A19" s="36" t="s">
        <v>120</v>
      </c>
      <c r="B19" s="43"/>
      <c r="C19" s="44"/>
      <c r="D19" s="44"/>
      <c r="E19" s="49" t="s">
        <v>128</v>
      </c>
      <c r="F19" s="44"/>
      <c r="G19" s="44"/>
      <c r="H19" s="44"/>
      <c r="I19" s="44"/>
      <c r="J19" s="45"/>
    </row>
    <row r="20" ht="75">
      <c r="A20" s="36" t="s">
        <v>65</v>
      </c>
      <c r="B20" s="43"/>
      <c r="C20" s="44"/>
      <c r="D20" s="44"/>
      <c r="E20" s="38" t="s">
        <v>122</v>
      </c>
      <c r="F20" s="44"/>
      <c r="G20" s="44"/>
      <c r="H20" s="44"/>
      <c r="I20" s="44"/>
      <c r="J20" s="45"/>
    </row>
    <row r="21">
      <c r="A21" s="30" t="s">
        <v>55</v>
      </c>
      <c r="B21" s="31"/>
      <c r="C21" s="32" t="s">
        <v>81</v>
      </c>
      <c r="D21" s="33"/>
      <c r="E21" s="30" t="s">
        <v>129</v>
      </c>
      <c r="F21" s="33"/>
      <c r="G21" s="33"/>
      <c r="H21" s="33"/>
      <c r="I21" s="34">
        <f>SUMIFS(I22:I50,A22:A50,"P")</f>
        <v>0</v>
      </c>
      <c r="J21" s="35"/>
    </row>
    <row r="22">
      <c r="A22" s="36" t="s">
        <v>58</v>
      </c>
      <c r="B22" s="36">
        <v>4</v>
      </c>
      <c r="C22" s="37" t="s">
        <v>130</v>
      </c>
      <c r="D22" s="36" t="s">
        <v>60</v>
      </c>
      <c r="E22" s="38" t="s">
        <v>131</v>
      </c>
      <c r="F22" s="39" t="s">
        <v>132</v>
      </c>
      <c r="G22" s="40">
        <v>21.5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45">
      <c r="A23" s="36" t="s">
        <v>63</v>
      </c>
      <c r="B23" s="43"/>
      <c r="C23" s="44"/>
      <c r="D23" s="44"/>
      <c r="E23" s="38" t="s">
        <v>133</v>
      </c>
      <c r="F23" s="44"/>
      <c r="G23" s="44"/>
      <c r="H23" s="44"/>
      <c r="I23" s="44"/>
      <c r="J23" s="45"/>
    </row>
    <row r="24">
      <c r="A24" s="36" t="s">
        <v>120</v>
      </c>
      <c r="B24" s="43"/>
      <c r="C24" s="44"/>
      <c r="D24" s="44"/>
      <c r="E24" s="50" t="s">
        <v>60</v>
      </c>
      <c r="F24" s="44"/>
      <c r="G24" s="44"/>
      <c r="H24" s="44"/>
      <c r="I24" s="44"/>
      <c r="J24" s="45"/>
    </row>
    <row r="25" ht="120">
      <c r="A25" s="36" t="s">
        <v>65</v>
      </c>
      <c r="B25" s="43"/>
      <c r="C25" s="44"/>
      <c r="D25" s="44"/>
      <c r="E25" s="38" t="s">
        <v>134</v>
      </c>
      <c r="F25" s="44"/>
      <c r="G25" s="44"/>
      <c r="H25" s="44"/>
      <c r="I25" s="44"/>
      <c r="J25" s="45"/>
    </row>
    <row r="26">
      <c r="A26" s="36" t="s">
        <v>58</v>
      </c>
      <c r="B26" s="36">
        <v>5</v>
      </c>
      <c r="C26" s="37" t="s">
        <v>135</v>
      </c>
      <c r="D26" s="36" t="s">
        <v>60</v>
      </c>
      <c r="E26" s="38" t="s">
        <v>136</v>
      </c>
      <c r="F26" s="39" t="s">
        <v>132</v>
      </c>
      <c r="G26" s="40">
        <v>32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45">
      <c r="A27" s="36" t="s">
        <v>63</v>
      </c>
      <c r="B27" s="43"/>
      <c r="C27" s="44"/>
      <c r="D27" s="44"/>
      <c r="E27" s="38" t="s">
        <v>137</v>
      </c>
      <c r="F27" s="44"/>
      <c r="G27" s="44"/>
      <c r="H27" s="44"/>
      <c r="I27" s="44"/>
      <c r="J27" s="45"/>
    </row>
    <row r="28" ht="120">
      <c r="A28" s="36" t="s">
        <v>65</v>
      </c>
      <c r="B28" s="43"/>
      <c r="C28" s="44"/>
      <c r="D28" s="44"/>
      <c r="E28" s="38" t="s">
        <v>134</v>
      </c>
      <c r="F28" s="44"/>
      <c r="G28" s="44"/>
      <c r="H28" s="44"/>
      <c r="I28" s="44"/>
      <c r="J28" s="45"/>
    </row>
    <row r="29">
      <c r="A29" s="36" t="s">
        <v>58</v>
      </c>
      <c r="B29" s="36">
        <v>6</v>
      </c>
      <c r="C29" s="37" t="s">
        <v>138</v>
      </c>
      <c r="D29" s="36" t="s">
        <v>60</v>
      </c>
      <c r="E29" s="38" t="s">
        <v>139</v>
      </c>
      <c r="F29" s="39" t="s">
        <v>140</v>
      </c>
      <c r="G29" s="40">
        <v>60.167000000000002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63</v>
      </c>
      <c r="B30" s="43"/>
      <c r="C30" s="44"/>
      <c r="D30" s="44"/>
      <c r="E30" s="38" t="s">
        <v>141</v>
      </c>
      <c r="F30" s="44"/>
      <c r="G30" s="44"/>
      <c r="H30" s="44"/>
      <c r="I30" s="44"/>
      <c r="J30" s="45"/>
    </row>
    <row r="31">
      <c r="A31" s="36" t="s">
        <v>120</v>
      </c>
      <c r="B31" s="43"/>
      <c r="C31" s="44"/>
      <c r="D31" s="44"/>
      <c r="E31" s="49" t="s">
        <v>142</v>
      </c>
      <c r="F31" s="44"/>
      <c r="G31" s="44"/>
      <c r="H31" s="44"/>
      <c r="I31" s="44"/>
      <c r="J31" s="45"/>
    </row>
    <row r="32" ht="75">
      <c r="A32" s="36" t="s">
        <v>65</v>
      </c>
      <c r="B32" s="43"/>
      <c r="C32" s="44"/>
      <c r="D32" s="44"/>
      <c r="E32" s="38" t="s">
        <v>143</v>
      </c>
      <c r="F32" s="44"/>
      <c r="G32" s="44"/>
      <c r="H32" s="44"/>
      <c r="I32" s="44"/>
      <c r="J32" s="45"/>
    </row>
    <row r="33">
      <c r="A33" s="36" t="s">
        <v>58</v>
      </c>
      <c r="B33" s="36">
        <v>7</v>
      </c>
      <c r="C33" s="37" t="s">
        <v>144</v>
      </c>
      <c r="D33" s="36" t="s">
        <v>60</v>
      </c>
      <c r="E33" s="38" t="s">
        <v>145</v>
      </c>
      <c r="F33" s="39" t="s">
        <v>140</v>
      </c>
      <c r="G33" s="40">
        <v>165.792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45">
      <c r="A34" s="36" t="s">
        <v>63</v>
      </c>
      <c r="B34" s="43"/>
      <c r="C34" s="44"/>
      <c r="D34" s="44"/>
      <c r="E34" s="38" t="s">
        <v>146</v>
      </c>
      <c r="F34" s="44"/>
      <c r="G34" s="44"/>
      <c r="H34" s="44"/>
      <c r="I34" s="44"/>
      <c r="J34" s="45"/>
    </row>
    <row r="35">
      <c r="A35" s="36" t="s">
        <v>120</v>
      </c>
      <c r="B35" s="43"/>
      <c r="C35" s="44"/>
      <c r="D35" s="44"/>
      <c r="E35" s="49" t="s">
        <v>147</v>
      </c>
      <c r="F35" s="44"/>
      <c r="G35" s="44"/>
      <c r="H35" s="44"/>
      <c r="I35" s="44"/>
      <c r="J35" s="45"/>
    </row>
    <row r="36" ht="409.5">
      <c r="A36" s="36" t="s">
        <v>65</v>
      </c>
      <c r="B36" s="43"/>
      <c r="C36" s="44"/>
      <c r="D36" s="44"/>
      <c r="E36" s="38" t="s">
        <v>148</v>
      </c>
      <c r="F36" s="44"/>
      <c r="G36" s="44"/>
      <c r="H36" s="44"/>
      <c r="I36" s="44"/>
      <c r="J36" s="45"/>
    </row>
    <row r="37">
      <c r="A37" s="36" t="s">
        <v>58</v>
      </c>
      <c r="B37" s="36">
        <v>8</v>
      </c>
      <c r="C37" s="37" t="s">
        <v>144</v>
      </c>
      <c r="D37" s="36" t="s">
        <v>123</v>
      </c>
      <c r="E37" s="38" t="s">
        <v>145</v>
      </c>
      <c r="F37" s="39" t="s">
        <v>140</v>
      </c>
      <c r="G37" s="40">
        <v>44.868000000000002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 ht="45">
      <c r="A38" s="36" t="s">
        <v>63</v>
      </c>
      <c r="B38" s="43"/>
      <c r="C38" s="44"/>
      <c r="D38" s="44"/>
      <c r="E38" s="38" t="s">
        <v>149</v>
      </c>
      <c r="F38" s="44"/>
      <c r="G38" s="44"/>
      <c r="H38" s="44"/>
      <c r="I38" s="44"/>
      <c r="J38" s="45"/>
    </row>
    <row r="39">
      <c r="A39" s="36" t="s">
        <v>120</v>
      </c>
      <c r="B39" s="43"/>
      <c r="C39" s="44"/>
      <c r="D39" s="44"/>
      <c r="E39" s="49" t="s">
        <v>150</v>
      </c>
      <c r="F39" s="44"/>
      <c r="G39" s="44"/>
      <c r="H39" s="44"/>
      <c r="I39" s="44"/>
      <c r="J39" s="45"/>
    </row>
    <row r="40" ht="409.5">
      <c r="A40" s="36" t="s">
        <v>65</v>
      </c>
      <c r="B40" s="43"/>
      <c r="C40" s="44"/>
      <c r="D40" s="44"/>
      <c r="E40" s="38" t="s">
        <v>148</v>
      </c>
      <c r="F40" s="44"/>
      <c r="G40" s="44"/>
      <c r="H40" s="44"/>
      <c r="I40" s="44"/>
      <c r="J40" s="45"/>
    </row>
    <row r="41">
      <c r="A41" s="36" t="s">
        <v>58</v>
      </c>
      <c r="B41" s="36">
        <v>9</v>
      </c>
      <c r="C41" s="37" t="s">
        <v>144</v>
      </c>
      <c r="D41" s="36" t="s">
        <v>126</v>
      </c>
      <c r="E41" s="38" t="s">
        <v>145</v>
      </c>
      <c r="F41" s="39" t="s">
        <v>140</v>
      </c>
      <c r="G41" s="40">
        <v>30.007999999999999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 ht="45">
      <c r="A42" s="36" t="s">
        <v>63</v>
      </c>
      <c r="B42" s="43"/>
      <c r="C42" s="44"/>
      <c r="D42" s="44"/>
      <c r="E42" s="38" t="s">
        <v>151</v>
      </c>
      <c r="F42" s="44"/>
      <c r="G42" s="44"/>
      <c r="H42" s="44"/>
      <c r="I42" s="44"/>
      <c r="J42" s="45"/>
    </row>
    <row r="43">
      <c r="A43" s="36" t="s">
        <v>120</v>
      </c>
      <c r="B43" s="43"/>
      <c r="C43" s="44"/>
      <c r="D43" s="44"/>
      <c r="E43" s="49" t="s">
        <v>152</v>
      </c>
      <c r="F43" s="44"/>
      <c r="G43" s="44"/>
      <c r="H43" s="44"/>
      <c r="I43" s="44"/>
      <c r="J43" s="45"/>
    </row>
    <row r="44" ht="409.5">
      <c r="A44" s="36" t="s">
        <v>65</v>
      </c>
      <c r="B44" s="43"/>
      <c r="C44" s="44"/>
      <c r="D44" s="44"/>
      <c r="E44" s="38" t="s">
        <v>148</v>
      </c>
      <c r="F44" s="44"/>
      <c r="G44" s="44"/>
      <c r="H44" s="44"/>
      <c r="I44" s="44"/>
      <c r="J44" s="45"/>
    </row>
    <row r="45">
      <c r="A45" s="36" t="s">
        <v>58</v>
      </c>
      <c r="B45" s="36">
        <v>10</v>
      </c>
      <c r="C45" s="37" t="s">
        <v>144</v>
      </c>
      <c r="D45" s="36" t="s">
        <v>153</v>
      </c>
      <c r="E45" s="38" t="s">
        <v>145</v>
      </c>
      <c r="F45" s="39" t="s">
        <v>140</v>
      </c>
      <c r="G45" s="40">
        <v>253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 ht="30">
      <c r="A46" s="36" t="s">
        <v>63</v>
      </c>
      <c r="B46" s="43"/>
      <c r="C46" s="44"/>
      <c r="D46" s="44"/>
      <c r="E46" s="38" t="s">
        <v>154</v>
      </c>
      <c r="F46" s="44"/>
      <c r="G46" s="44"/>
      <c r="H46" s="44"/>
      <c r="I46" s="44"/>
      <c r="J46" s="45"/>
    </row>
    <row r="47" ht="409.5">
      <c r="A47" s="36" t="s">
        <v>65</v>
      </c>
      <c r="B47" s="43"/>
      <c r="C47" s="44"/>
      <c r="D47" s="44"/>
      <c r="E47" s="38" t="s">
        <v>148</v>
      </c>
      <c r="F47" s="44"/>
      <c r="G47" s="44"/>
      <c r="H47" s="44"/>
      <c r="I47" s="44"/>
      <c r="J47" s="45"/>
    </row>
    <row r="48">
      <c r="A48" s="36" t="s">
        <v>58</v>
      </c>
      <c r="B48" s="36">
        <v>11</v>
      </c>
      <c r="C48" s="37" t="s">
        <v>155</v>
      </c>
      <c r="D48" s="36" t="s">
        <v>60</v>
      </c>
      <c r="E48" s="38" t="s">
        <v>156</v>
      </c>
      <c r="F48" s="39" t="s">
        <v>140</v>
      </c>
      <c r="G48" s="40">
        <v>253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63</v>
      </c>
      <c r="B49" s="43"/>
      <c r="C49" s="44"/>
      <c r="D49" s="44"/>
      <c r="E49" s="38" t="s">
        <v>157</v>
      </c>
      <c r="F49" s="44"/>
      <c r="G49" s="44"/>
      <c r="H49" s="44"/>
      <c r="I49" s="44"/>
      <c r="J49" s="45"/>
    </row>
    <row r="50" ht="375">
      <c r="A50" s="36" t="s">
        <v>65</v>
      </c>
      <c r="B50" s="43"/>
      <c r="C50" s="44"/>
      <c r="D50" s="44"/>
      <c r="E50" s="38" t="s">
        <v>158</v>
      </c>
      <c r="F50" s="44"/>
      <c r="G50" s="44"/>
      <c r="H50" s="44"/>
      <c r="I50" s="44"/>
      <c r="J50" s="45"/>
    </row>
    <row r="51">
      <c r="A51" s="30" t="s">
        <v>55</v>
      </c>
      <c r="B51" s="31"/>
      <c r="C51" s="32" t="s">
        <v>159</v>
      </c>
      <c r="D51" s="33"/>
      <c r="E51" s="30" t="s">
        <v>160</v>
      </c>
      <c r="F51" s="33"/>
      <c r="G51" s="33"/>
      <c r="H51" s="33"/>
      <c r="I51" s="34">
        <f>SUMIFS(I52:I63,A52:A63,"P")</f>
        <v>0</v>
      </c>
      <c r="J51" s="35"/>
    </row>
    <row r="52">
      <c r="A52" s="36" t="s">
        <v>58</v>
      </c>
      <c r="B52" s="36">
        <v>12</v>
      </c>
      <c r="C52" s="37" t="s">
        <v>161</v>
      </c>
      <c r="D52" s="36" t="s">
        <v>60</v>
      </c>
      <c r="E52" s="38" t="s">
        <v>162</v>
      </c>
      <c r="F52" s="39" t="s">
        <v>140</v>
      </c>
      <c r="G52" s="40">
        <v>165.792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 ht="45">
      <c r="A53" s="36" t="s">
        <v>63</v>
      </c>
      <c r="B53" s="43"/>
      <c r="C53" s="44"/>
      <c r="D53" s="44"/>
      <c r="E53" s="38" t="s">
        <v>163</v>
      </c>
      <c r="F53" s="44"/>
      <c r="G53" s="44"/>
      <c r="H53" s="44"/>
      <c r="I53" s="44"/>
      <c r="J53" s="45"/>
    </row>
    <row r="54">
      <c r="A54" s="36" t="s">
        <v>120</v>
      </c>
      <c r="B54" s="43"/>
      <c r="C54" s="44"/>
      <c r="D54" s="44"/>
      <c r="E54" s="49" t="s">
        <v>147</v>
      </c>
      <c r="F54" s="44"/>
      <c r="G54" s="44"/>
      <c r="H54" s="44"/>
      <c r="I54" s="44"/>
      <c r="J54" s="45"/>
    </row>
    <row r="55" ht="105">
      <c r="A55" s="36" t="s">
        <v>65</v>
      </c>
      <c r="B55" s="43"/>
      <c r="C55" s="44"/>
      <c r="D55" s="44"/>
      <c r="E55" s="38" t="s">
        <v>164</v>
      </c>
      <c r="F55" s="44"/>
      <c r="G55" s="44"/>
      <c r="H55" s="44"/>
      <c r="I55" s="44"/>
      <c r="J55" s="45"/>
    </row>
    <row r="56">
      <c r="A56" s="36" t="s">
        <v>58</v>
      </c>
      <c r="B56" s="36">
        <v>13</v>
      </c>
      <c r="C56" s="37" t="s">
        <v>161</v>
      </c>
      <c r="D56" s="36" t="s">
        <v>123</v>
      </c>
      <c r="E56" s="38" t="s">
        <v>162</v>
      </c>
      <c r="F56" s="39" t="s">
        <v>140</v>
      </c>
      <c r="G56" s="40">
        <v>44.868000000000002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 ht="45">
      <c r="A57" s="36" t="s">
        <v>63</v>
      </c>
      <c r="B57" s="43"/>
      <c r="C57" s="44"/>
      <c r="D57" s="44"/>
      <c r="E57" s="38" t="s">
        <v>163</v>
      </c>
      <c r="F57" s="44"/>
      <c r="G57" s="44"/>
      <c r="H57" s="44"/>
      <c r="I57" s="44"/>
      <c r="J57" s="45"/>
    </row>
    <row r="58">
      <c r="A58" s="36" t="s">
        <v>120</v>
      </c>
      <c r="B58" s="43"/>
      <c r="C58" s="44"/>
      <c r="D58" s="44"/>
      <c r="E58" s="49" t="s">
        <v>150</v>
      </c>
      <c r="F58" s="44"/>
      <c r="G58" s="44"/>
      <c r="H58" s="44"/>
      <c r="I58" s="44"/>
      <c r="J58" s="45"/>
    </row>
    <row r="59" ht="105">
      <c r="A59" s="36" t="s">
        <v>65</v>
      </c>
      <c r="B59" s="43"/>
      <c r="C59" s="44"/>
      <c r="D59" s="44"/>
      <c r="E59" s="38" t="s">
        <v>164</v>
      </c>
      <c r="F59" s="44"/>
      <c r="G59" s="44"/>
      <c r="H59" s="44"/>
      <c r="I59" s="44"/>
      <c r="J59" s="45"/>
    </row>
    <row r="60">
      <c r="A60" s="36" t="s">
        <v>58</v>
      </c>
      <c r="B60" s="36">
        <v>14</v>
      </c>
      <c r="C60" s="37" t="s">
        <v>161</v>
      </c>
      <c r="D60" s="36" t="s">
        <v>126</v>
      </c>
      <c r="E60" s="38" t="s">
        <v>162</v>
      </c>
      <c r="F60" s="39" t="s">
        <v>140</v>
      </c>
      <c r="G60" s="40">
        <v>30.007999999999999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 ht="45">
      <c r="A61" s="36" t="s">
        <v>63</v>
      </c>
      <c r="B61" s="43"/>
      <c r="C61" s="44"/>
      <c r="D61" s="44"/>
      <c r="E61" s="38" t="s">
        <v>163</v>
      </c>
      <c r="F61" s="44"/>
      <c r="G61" s="44"/>
      <c r="H61" s="44"/>
      <c r="I61" s="44"/>
      <c r="J61" s="45"/>
    </row>
    <row r="62">
      <c r="A62" s="36" t="s">
        <v>120</v>
      </c>
      <c r="B62" s="43"/>
      <c r="C62" s="44"/>
      <c r="D62" s="44"/>
      <c r="E62" s="49" t="s">
        <v>152</v>
      </c>
      <c r="F62" s="44"/>
      <c r="G62" s="44"/>
      <c r="H62" s="44"/>
      <c r="I62" s="44"/>
      <c r="J62" s="45"/>
    </row>
    <row r="63" ht="105">
      <c r="A63" s="36" t="s">
        <v>65</v>
      </c>
      <c r="B63" s="43"/>
      <c r="C63" s="44"/>
      <c r="D63" s="44"/>
      <c r="E63" s="38" t="s">
        <v>164</v>
      </c>
      <c r="F63" s="44"/>
      <c r="G63" s="44"/>
      <c r="H63" s="44"/>
      <c r="I63" s="44"/>
      <c r="J63" s="45"/>
    </row>
    <row r="64">
      <c r="A64" s="30" t="s">
        <v>55</v>
      </c>
      <c r="B64" s="31"/>
      <c r="C64" s="32" t="s">
        <v>165</v>
      </c>
      <c r="D64" s="33"/>
      <c r="E64" s="30" t="s">
        <v>166</v>
      </c>
      <c r="F64" s="33"/>
      <c r="G64" s="33"/>
      <c r="H64" s="33"/>
      <c r="I64" s="34">
        <f>SUMIFS(I65:I127,A65:A127,"P")</f>
        <v>0</v>
      </c>
      <c r="J64" s="35"/>
    </row>
    <row r="65">
      <c r="A65" s="36" t="s">
        <v>58</v>
      </c>
      <c r="B65" s="36">
        <v>15</v>
      </c>
      <c r="C65" s="37" t="s">
        <v>167</v>
      </c>
      <c r="D65" s="36" t="s">
        <v>60</v>
      </c>
      <c r="E65" s="38" t="s">
        <v>168</v>
      </c>
      <c r="F65" s="39" t="s">
        <v>140</v>
      </c>
      <c r="G65" s="40">
        <v>60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63</v>
      </c>
      <c r="B66" s="43"/>
      <c r="C66" s="44"/>
      <c r="D66" s="44"/>
      <c r="E66" s="38" t="s">
        <v>169</v>
      </c>
      <c r="F66" s="44"/>
      <c r="G66" s="44"/>
      <c r="H66" s="44"/>
      <c r="I66" s="44"/>
      <c r="J66" s="45"/>
    </row>
    <row r="67" ht="90">
      <c r="A67" s="36" t="s">
        <v>65</v>
      </c>
      <c r="B67" s="43"/>
      <c r="C67" s="44"/>
      <c r="D67" s="44"/>
      <c r="E67" s="38" t="s">
        <v>170</v>
      </c>
      <c r="F67" s="44"/>
      <c r="G67" s="44"/>
      <c r="H67" s="44"/>
      <c r="I67" s="44"/>
      <c r="J67" s="45"/>
    </row>
    <row r="68">
      <c r="A68" s="36" t="s">
        <v>58</v>
      </c>
      <c r="B68" s="36">
        <v>16</v>
      </c>
      <c r="C68" s="37" t="s">
        <v>171</v>
      </c>
      <c r="D68" s="36"/>
      <c r="E68" s="38" t="s">
        <v>172</v>
      </c>
      <c r="F68" s="39" t="s">
        <v>173</v>
      </c>
      <c r="G68" s="40">
        <v>112.17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63</v>
      </c>
      <c r="B69" s="43"/>
      <c r="C69" s="44"/>
      <c r="D69" s="44"/>
      <c r="E69" s="38" t="s">
        <v>174</v>
      </c>
      <c r="F69" s="44"/>
      <c r="G69" s="44"/>
      <c r="H69" s="44"/>
      <c r="I69" s="44"/>
      <c r="J69" s="45"/>
    </row>
    <row r="70">
      <c r="A70" s="36" t="s">
        <v>120</v>
      </c>
      <c r="B70" s="43"/>
      <c r="C70" s="44"/>
      <c r="D70" s="44"/>
      <c r="E70" s="49" t="s">
        <v>175</v>
      </c>
      <c r="F70" s="44"/>
      <c r="G70" s="44"/>
      <c r="H70" s="44"/>
      <c r="I70" s="44"/>
      <c r="J70" s="45"/>
    </row>
    <row r="71" ht="90">
      <c r="A71" s="36" t="s">
        <v>65</v>
      </c>
      <c r="B71" s="43"/>
      <c r="C71" s="44"/>
      <c r="D71" s="44"/>
      <c r="E71" s="38" t="s">
        <v>170</v>
      </c>
      <c r="F71" s="44"/>
      <c r="G71" s="44"/>
      <c r="H71" s="44"/>
      <c r="I71" s="44"/>
      <c r="J71" s="45"/>
    </row>
    <row r="72">
      <c r="A72" s="36" t="s">
        <v>58</v>
      </c>
      <c r="B72" s="36">
        <v>17</v>
      </c>
      <c r="C72" s="37" t="s">
        <v>171</v>
      </c>
      <c r="D72" s="36" t="s">
        <v>123</v>
      </c>
      <c r="E72" s="38" t="s">
        <v>172</v>
      </c>
      <c r="F72" s="39" t="s">
        <v>173</v>
      </c>
      <c r="G72" s="40">
        <v>75.019999999999996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63</v>
      </c>
      <c r="B73" s="43"/>
      <c r="C73" s="44"/>
      <c r="D73" s="44"/>
      <c r="E73" s="38" t="s">
        <v>174</v>
      </c>
      <c r="F73" s="44"/>
      <c r="G73" s="44"/>
      <c r="H73" s="44"/>
      <c r="I73" s="44"/>
      <c r="J73" s="45"/>
    </row>
    <row r="74">
      <c r="A74" s="36" t="s">
        <v>120</v>
      </c>
      <c r="B74" s="43"/>
      <c r="C74" s="44"/>
      <c r="D74" s="44"/>
      <c r="E74" s="49" t="s">
        <v>176</v>
      </c>
      <c r="F74" s="44"/>
      <c r="G74" s="44"/>
      <c r="H74" s="44"/>
      <c r="I74" s="44"/>
      <c r="J74" s="45"/>
    </row>
    <row r="75" ht="90">
      <c r="A75" s="36" t="s">
        <v>65</v>
      </c>
      <c r="B75" s="43"/>
      <c r="C75" s="44"/>
      <c r="D75" s="44"/>
      <c r="E75" s="38" t="s">
        <v>170</v>
      </c>
      <c r="F75" s="44"/>
      <c r="G75" s="44"/>
      <c r="H75" s="44"/>
      <c r="I75" s="44"/>
      <c r="J75" s="45"/>
    </row>
    <row r="76">
      <c r="A76" s="36" t="s">
        <v>58</v>
      </c>
      <c r="B76" s="36">
        <v>18</v>
      </c>
      <c r="C76" s="37" t="s">
        <v>177</v>
      </c>
      <c r="D76" s="36" t="s">
        <v>60</v>
      </c>
      <c r="E76" s="38" t="s">
        <v>178</v>
      </c>
      <c r="F76" s="39" t="s">
        <v>173</v>
      </c>
      <c r="G76" s="40">
        <v>414.48000000000002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63</v>
      </c>
      <c r="B77" s="43"/>
      <c r="C77" s="44"/>
      <c r="D77" s="44"/>
      <c r="E77" s="38" t="s">
        <v>179</v>
      </c>
      <c r="F77" s="44"/>
      <c r="G77" s="44"/>
      <c r="H77" s="44"/>
      <c r="I77" s="44"/>
      <c r="J77" s="45"/>
    </row>
    <row r="78">
      <c r="A78" s="36" t="s">
        <v>120</v>
      </c>
      <c r="B78" s="43"/>
      <c r="C78" s="44"/>
      <c r="D78" s="44"/>
      <c r="E78" s="49" t="s">
        <v>180</v>
      </c>
      <c r="F78" s="44"/>
      <c r="G78" s="44"/>
      <c r="H78" s="44"/>
      <c r="I78" s="44"/>
      <c r="J78" s="45"/>
    </row>
    <row r="79" ht="90">
      <c r="A79" s="36" t="s">
        <v>65</v>
      </c>
      <c r="B79" s="43"/>
      <c r="C79" s="44"/>
      <c r="D79" s="44"/>
      <c r="E79" s="38" t="s">
        <v>170</v>
      </c>
      <c r="F79" s="44"/>
      <c r="G79" s="44"/>
      <c r="H79" s="44"/>
      <c r="I79" s="44"/>
      <c r="J79" s="45"/>
    </row>
    <row r="80">
      <c r="A80" s="36" t="s">
        <v>58</v>
      </c>
      <c r="B80" s="36">
        <v>19</v>
      </c>
      <c r="C80" s="37" t="s">
        <v>177</v>
      </c>
      <c r="D80" s="36" t="s">
        <v>123</v>
      </c>
      <c r="E80" s="38" t="s">
        <v>178</v>
      </c>
      <c r="F80" s="39" t="s">
        <v>173</v>
      </c>
      <c r="G80" s="40">
        <v>112.17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63</v>
      </c>
      <c r="B81" s="43"/>
      <c r="C81" s="44"/>
      <c r="D81" s="44"/>
      <c r="E81" s="38" t="s">
        <v>179</v>
      </c>
      <c r="F81" s="44"/>
      <c r="G81" s="44"/>
      <c r="H81" s="44"/>
      <c r="I81" s="44"/>
      <c r="J81" s="45"/>
    </row>
    <row r="82">
      <c r="A82" s="36" t="s">
        <v>120</v>
      </c>
      <c r="B82" s="43"/>
      <c r="C82" s="44"/>
      <c r="D82" s="44"/>
      <c r="E82" s="49" t="s">
        <v>175</v>
      </c>
      <c r="F82" s="44"/>
      <c r="G82" s="44"/>
      <c r="H82" s="44"/>
      <c r="I82" s="44"/>
      <c r="J82" s="45"/>
    </row>
    <row r="83" ht="90">
      <c r="A83" s="36" t="s">
        <v>65</v>
      </c>
      <c r="B83" s="43"/>
      <c r="C83" s="44"/>
      <c r="D83" s="44"/>
      <c r="E83" s="38" t="s">
        <v>170</v>
      </c>
      <c r="F83" s="44"/>
      <c r="G83" s="44"/>
      <c r="H83" s="44"/>
      <c r="I83" s="44"/>
      <c r="J83" s="45"/>
    </row>
    <row r="84">
      <c r="A84" s="36" t="s">
        <v>58</v>
      </c>
      <c r="B84" s="36">
        <v>20</v>
      </c>
      <c r="C84" s="37" t="s">
        <v>177</v>
      </c>
      <c r="D84" s="36" t="s">
        <v>126</v>
      </c>
      <c r="E84" s="38" t="s">
        <v>178</v>
      </c>
      <c r="F84" s="39" t="s">
        <v>173</v>
      </c>
      <c r="G84" s="40">
        <v>75.019999999999996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63</v>
      </c>
      <c r="B85" s="43"/>
      <c r="C85" s="44"/>
      <c r="D85" s="44"/>
      <c r="E85" s="38" t="s">
        <v>179</v>
      </c>
      <c r="F85" s="44"/>
      <c r="G85" s="44"/>
      <c r="H85" s="44"/>
      <c r="I85" s="44"/>
      <c r="J85" s="45"/>
    </row>
    <row r="86">
      <c r="A86" s="36" t="s">
        <v>120</v>
      </c>
      <c r="B86" s="43"/>
      <c r="C86" s="44"/>
      <c r="D86" s="44"/>
      <c r="E86" s="49" t="s">
        <v>176</v>
      </c>
      <c r="F86" s="44"/>
      <c r="G86" s="44"/>
      <c r="H86" s="44"/>
      <c r="I86" s="44"/>
      <c r="J86" s="45"/>
    </row>
    <row r="87" ht="90">
      <c r="A87" s="36" t="s">
        <v>65</v>
      </c>
      <c r="B87" s="43"/>
      <c r="C87" s="44"/>
      <c r="D87" s="44"/>
      <c r="E87" s="38" t="s">
        <v>170</v>
      </c>
      <c r="F87" s="44"/>
      <c r="G87" s="44"/>
      <c r="H87" s="44"/>
      <c r="I87" s="44"/>
      <c r="J87" s="45"/>
    </row>
    <row r="88">
      <c r="A88" s="36" t="s">
        <v>58</v>
      </c>
      <c r="B88" s="36">
        <v>21</v>
      </c>
      <c r="C88" s="37" t="s">
        <v>181</v>
      </c>
      <c r="D88" s="36" t="s">
        <v>60</v>
      </c>
      <c r="E88" s="38" t="s">
        <v>182</v>
      </c>
      <c r="F88" s="39" t="s">
        <v>173</v>
      </c>
      <c r="G88" s="40">
        <v>414.48000000000002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 ht="120">
      <c r="A89" s="36" t="s">
        <v>63</v>
      </c>
      <c r="B89" s="43"/>
      <c r="C89" s="44"/>
      <c r="D89" s="44"/>
      <c r="E89" s="38" t="s">
        <v>183</v>
      </c>
      <c r="F89" s="44"/>
      <c r="G89" s="44"/>
      <c r="H89" s="44"/>
      <c r="I89" s="44"/>
      <c r="J89" s="45"/>
    </row>
    <row r="90">
      <c r="A90" s="36" t="s">
        <v>120</v>
      </c>
      <c r="B90" s="43"/>
      <c r="C90" s="44"/>
      <c r="D90" s="44"/>
      <c r="E90" s="49" t="s">
        <v>180</v>
      </c>
      <c r="F90" s="44"/>
      <c r="G90" s="44"/>
      <c r="H90" s="44"/>
      <c r="I90" s="44"/>
      <c r="J90" s="45"/>
    </row>
    <row r="91" ht="120">
      <c r="A91" s="36" t="s">
        <v>65</v>
      </c>
      <c r="B91" s="43"/>
      <c r="C91" s="44"/>
      <c r="D91" s="44"/>
      <c r="E91" s="38" t="s">
        <v>184</v>
      </c>
      <c r="F91" s="44"/>
      <c r="G91" s="44"/>
      <c r="H91" s="44"/>
      <c r="I91" s="44"/>
      <c r="J91" s="45"/>
    </row>
    <row r="92">
      <c r="A92" s="36" t="s">
        <v>58</v>
      </c>
      <c r="B92" s="36">
        <v>22</v>
      </c>
      <c r="C92" s="37" t="s">
        <v>185</v>
      </c>
      <c r="D92" s="36"/>
      <c r="E92" s="38" t="s">
        <v>186</v>
      </c>
      <c r="F92" s="39" t="s">
        <v>173</v>
      </c>
      <c r="G92" s="40">
        <v>414.48000000000002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63</v>
      </c>
      <c r="B93" s="43"/>
      <c r="C93" s="44"/>
      <c r="D93" s="44"/>
      <c r="E93" s="38" t="s">
        <v>187</v>
      </c>
      <c r="F93" s="44"/>
      <c r="G93" s="44"/>
      <c r="H93" s="44"/>
      <c r="I93" s="44"/>
      <c r="J93" s="45"/>
    </row>
    <row r="94">
      <c r="A94" s="36" t="s">
        <v>120</v>
      </c>
      <c r="B94" s="43"/>
      <c r="C94" s="44"/>
      <c r="D94" s="44"/>
      <c r="E94" s="49" t="s">
        <v>180</v>
      </c>
      <c r="F94" s="44"/>
      <c r="G94" s="44"/>
      <c r="H94" s="44"/>
      <c r="I94" s="44"/>
      <c r="J94" s="45"/>
    </row>
    <row r="95" ht="120">
      <c r="A95" s="36" t="s">
        <v>65</v>
      </c>
      <c r="B95" s="43"/>
      <c r="C95" s="44"/>
      <c r="D95" s="44"/>
      <c r="E95" s="38" t="s">
        <v>188</v>
      </c>
      <c r="F95" s="44"/>
      <c r="G95" s="44"/>
      <c r="H95" s="44"/>
      <c r="I95" s="44"/>
      <c r="J95" s="45"/>
    </row>
    <row r="96">
      <c r="A96" s="36" t="s">
        <v>58</v>
      </c>
      <c r="B96" s="36">
        <v>23</v>
      </c>
      <c r="C96" s="37" t="s">
        <v>185</v>
      </c>
      <c r="D96" s="36" t="s">
        <v>123</v>
      </c>
      <c r="E96" s="38" t="s">
        <v>186</v>
      </c>
      <c r="F96" s="39" t="s">
        <v>173</v>
      </c>
      <c r="G96" s="40">
        <v>75.019999999999996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63</v>
      </c>
      <c r="B97" s="43"/>
      <c r="C97" s="44"/>
      <c r="D97" s="44"/>
      <c r="E97" s="38" t="s">
        <v>187</v>
      </c>
      <c r="F97" s="44"/>
      <c r="G97" s="44"/>
      <c r="H97" s="44"/>
      <c r="I97" s="44"/>
      <c r="J97" s="45"/>
    </row>
    <row r="98">
      <c r="A98" s="36" t="s">
        <v>120</v>
      </c>
      <c r="B98" s="43"/>
      <c r="C98" s="44"/>
      <c r="D98" s="44"/>
      <c r="E98" s="49" t="s">
        <v>176</v>
      </c>
      <c r="F98" s="44"/>
      <c r="G98" s="44"/>
      <c r="H98" s="44"/>
      <c r="I98" s="44"/>
      <c r="J98" s="45"/>
    </row>
    <row r="99" ht="120">
      <c r="A99" s="36" t="s">
        <v>65</v>
      </c>
      <c r="B99" s="43"/>
      <c r="C99" s="44"/>
      <c r="D99" s="44"/>
      <c r="E99" s="38" t="s">
        <v>188</v>
      </c>
      <c r="F99" s="44"/>
      <c r="G99" s="44"/>
      <c r="H99" s="44"/>
      <c r="I99" s="44"/>
      <c r="J99" s="45"/>
    </row>
    <row r="100">
      <c r="A100" s="36" t="s">
        <v>58</v>
      </c>
      <c r="B100" s="36">
        <v>24</v>
      </c>
      <c r="C100" s="37" t="s">
        <v>189</v>
      </c>
      <c r="D100" s="36" t="s">
        <v>60</v>
      </c>
      <c r="E100" s="38" t="s">
        <v>190</v>
      </c>
      <c r="F100" s="39" t="s">
        <v>173</v>
      </c>
      <c r="G100" s="40">
        <v>414.48000000000002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63</v>
      </c>
      <c r="B101" s="43"/>
      <c r="C101" s="44"/>
      <c r="D101" s="44"/>
      <c r="E101" s="38" t="s">
        <v>191</v>
      </c>
      <c r="F101" s="44"/>
      <c r="G101" s="44"/>
      <c r="H101" s="44"/>
      <c r="I101" s="44"/>
      <c r="J101" s="45"/>
    </row>
    <row r="102">
      <c r="A102" s="36" t="s">
        <v>120</v>
      </c>
      <c r="B102" s="43"/>
      <c r="C102" s="44"/>
      <c r="D102" s="44"/>
      <c r="E102" s="49" t="s">
        <v>180</v>
      </c>
      <c r="F102" s="44"/>
      <c r="G102" s="44"/>
      <c r="H102" s="44"/>
      <c r="I102" s="44"/>
      <c r="J102" s="45"/>
    </row>
    <row r="103" ht="120">
      <c r="A103" s="36" t="s">
        <v>65</v>
      </c>
      <c r="B103" s="43"/>
      <c r="C103" s="44"/>
      <c r="D103" s="44"/>
      <c r="E103" s="38" t="s">
        <v>188</v>
      </c>
      <c r="F103" s="44"/>
      <c r="G103" s="44"/>
      <c r="H103" s="44"/>
      <c r="I103" s="44"/>
      <c r="J103" s="45"/>
    </row>
    <row r="104">
      <c r="A104" s="36" t="s">
        <v>58</v>
      </c>
      <c r="B104" s="36">
        <v>25</v>
      </c>
      <c r="C104" s="37" t="s">
        <v>189</v>
      </c>
      <c r="D104" s="36" t="s">
        <v>123</v>
      </c>
      <c r="E104" s="38" t="s">
        <v>190</v>
      </c>
      <c r="F104" s="39" t="s">
        <v>173</v>
      </c>
      <c r="G104" s="40">
        <v>75.019999999999996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63</v>
      </c>
      <c r="B105" s="43"/>
      <c r="C105" s="44"/>
      <c r="D105" s="44"/>
      <c r="E105" s="38" t="s">
        <v>191</v>
      </c>
      <c r="F105" s="44"/>
      <c r="G105" s="44"/>
      <c r="H105" s="44"/>
      <c r="I105" s="44"/>
      <c r="J105" s="45"/>
    </row>
    <row r="106">
      <c r="A106" s="36" t="s">
        <v>120</v>
      </c>
      <c r="B106" s="43"/>
      <c r="C106" s="44"/>
      <c r="D106" s="44"/>
      <c r="E106" s="49" t="s">
        <v>176</v>
      </c>
      <c r="F106" s="44"/>
      <c r="G106" s="44"/>
      <c r="H106" s="44"/>
      <c r="I106" s="44"/>
      <c r="J106" s="45"/>
    </row>
    <row r="107" ht="120">
      <c r="A107" s="36" t="s">
        <v>65</v>
      </c>
      <c r="B107" s="43"/>
      <c r="C107" s="44"/>
      <c r="D107" s="44"/>
      <c r="E107" s="38" t="s">
        <v>188</v>
      </c>
      <c r="F107" s="44"/>
      <c r="G107" s="44"/>
      <c r="H107" s="44"/>
      <c r="I107" s="44"/>
      <c r="J107" s="45"/>
    </row>
    <row r="108">
      <c r="A108" s="36" t="s">
        <v>58</v>
      </c>
      <c r="B108" s="36">
        <v>26</v>
      </c>
      <c r="C108" s="37" t="s">
        <v>192</v>
      </c>
      <c r="D108" s="36" t="s">
        <v>60</v>
      </c>
      <c r="E108" s="38" t="s">
        <v>193</v>
      </c>
      <c r="F108" s="39" t="s">
        <v>173</v>
      </c>
      <c r="G108" s="40">
        <v>414.48000000000002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63</v>
      </c>
      <c r="B109" s="43"/>
      <c r="C109" s="44"/>
      <c r="D109" s="44"/>
      <c r="E109" s="38" t="s">
        <v>194</v>
      </c>
      <c r="F109" s="44"/>
      <c r="G109" s="44"/>
      <c r="H109" s="44"/>
      <c r="I109" s="44"/>
      <c r="J109" s="45"/>
    </row>
    <row r="110">
      <c r="A110" s="36" t="s">
        <v>120</v>
      </c>
      <c r="B110" s="43"/>
      <c r="C110" s="44"/>
      <c r="D110" s="44"/>
      <c r="E110" s="49" t="s">
        <v>180</v>
      </c>
      <c r="F110" s="44"/>
      <c r="G110" s="44"/>
      <c r="H110" s="44"/>
      <c r="I110" s="44"/>
      <c r="J110" s="45"/>
    </row>
    <row r="111" ht="195">
      <c r="A111" s="36" t="s">
        <v>65</v>
      </c>
      <c r="B111" s="43"/>
      <c r="C111" s="44"/>
      <c r="D111" s="44"/>
      <c r="E111" s="38" t="s">
        <v>195</v>
      </c>
      <c r="F111" s="44"/>
      <c r="G111" s="44"/>
      <c r="H111" s="44"/>
      <c r="I111" s="44"/>
      <c r="J111" s="45"/>
    </row>
    <row r="112">
      <c r="A112" s="36" t="s">
        <v>58</v>
      </c>
      <c r="B112" s="36">
        <v>27</v>
      </c>
      <c r="C112" s="37" t="s">
        <v>192</v>
      </c>
      <c r="D112" s="36" t="s">
        <v>123</v>
      </c>
      <c r="E112" s="38" t="s">
        <v>193</v>
      </c>
      <c r="F112" s="39" t="s">
        <v>173</v>
      </c>
      <c r="G112" s="40">
        <v>75.019999999999996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63</v>
      </c>
      <c r="B113" s="43"/>
      <c r="C113" s="44"/>
      <c r="D113" s="44"/>
      <c r="E113" s="38" t="s">
        <v>194</v>
      </c>
      <c r="F113" s="44"/>
      <c r="G113" s="44"/>
      <c r="H113" s="44"/>
      <c r="I113" s="44"/>
      <c r="J113" s="45"/>
    </row>
    <row r="114">
      <c r="A114" s="36" t="s">
        <v>120</v>
      </c>
      <c r="B114" s="43"/>
      <c r="C114" s="44"/>
      <c r="D114" s="44"/>
      <c r="E114" s="49" t="s">
        <v>176</v>
      </c>
      <c r="F114" s="44"/>
      <c r="G114" s="44"/>
      <c r="H114" s="44"/>
      <c r="I114" s="44"/>
      <c r="J114" s="45"/>
    </row>
    <row r="115" ht="195">
      <c r="A115" s="36" t="s">
        <v>65</v>
      </c>
      <c r="B115" s="43"/>
      <c r="C115" s="44"/>
      <c r="D115" s="44"/>
      <c r="E115" s="38" t="s">
        <v>195</v>
      </c>
      <c r="F115" s="44"/>
      <c r="G115" s="44"/>
      <c r="H115" s="44"/>
      <c r="I115" s="44"/>
      <c r="J115" s="45"/>
    </row>
    <row r="116">
      <c r="A116" s="36" t="s">
        <v>58</v>
      </c>
      <c r="B116" s="36">
        <v>28</v>
      </c>
      <c r="C116" s="37" t="s">
        <v>196</v>
      </c>
      <c r="D116" s="36" t="s">
        <v>60</v>
      </c>
      <c r="E116" s="38" t="s">
        <v>197</v>
      </c>
      <c r="F116" s="39" t="s">
        <v>173</v>
      </c>
      <c r="G116" s="40">
        <v>414.48000000000002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63</v>
      </c>
      <c r="B117" s="43"/>
      <c r="C117" s="44"/>
      <c r="D117" s="44"/>
      <c r="E117" s="38" t="s">
        <v>198</v>
      </c>
      <c r="F117" s="44"/>
      <c r="G117" s="44"/>
      <c r="H117" s="44"/>
      <c r="I117" s="44"/>
      <c r="J117" s="45"/>
    </row>
    <row r="118">
      <c r="A118" s="36" t="s">
        <v>120</v>
      </c>
      <c r="B118" s="43"/>
      <c r="C118" s="44"/>
      <c r="D118" s="44"/>
      <c r="E118" s="49" t="s">
        <v>180</v>
      </c>
      <c r="F118" s="44"/>
      <c r="G118" s="44"/>
      <c r="H118" s="44"/>
      <c r="I118" s="44"/>
      <c r="J118" s="45"/>
    </row>
    <row r="119" ht="195">
      <c r="A119" s="36" t="s">
        <v>65</v>
      </c>
      <c r="B119" s="43"/>
      <c r="C119" s="44"/>
      <c r="D119" s="44"/>
      <c r="E119" s="38" t="s">
        <v>195</v>
      </c>
      <c r="F119" s="44"/>
      <c r="G119" s="44"/>
      <c r="H119" s="44"/>
      <c r="I119" s="44"/>
      <c r="J119" s="45"/>
    </row>
    <row r="120">
      <c r="A120" s="36" t="s">
        <v>58</v>
      </c>
      <c r="B120" s="36">
        <v>29</v>
      </c>
      <c r="C120" s="37" t="s">
        <v>196</v>
      </c>
      <c r="D120" s="36" t="s">
        <v>123</v>
      </c>
      <c r="E120" s="38" t="s">
        <v>197</v>
      </c>
      <c r="F120" s="39" t="s">
        <v>173</v>
      </c>
      <c r="G120" s="40">
        <v>75.019999999999996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63</v>
      </c>
      <c r="B121" s="43"/>
      <c r="C121" s="44"/>
      <c r="D121" s="44"/>
      <c r="E121" s="38" t="s">
        <v>198</v>
      </c>
      <c r="F121" s="44"/>
      <c r="G121" s="44"/>
      <c r="H121" s="44"/>
      <c r="I121" s="44"/>
      <c r="J121" s="45"/>
    </row>
    <row r="122">
      <c r="A122" s="36" t="s">
        <v>120</v>
      </c>
      <c r="B122" s="43"/>
      <c r="C122" s="44"/>
      <c r="D122" s="44"/>
      <c r="E122" s="49" t="s">
        <v>176</v>
      </c>
      <c r="F122" s="44"/>
      <c r="G122" s="44"/>
      <c r="H122" s="44"/>
      <c r="I122" s="44"/>
      <c r="J122" s="45"/>
    </row>
    <row r="123" ht="195">
      <c r="A123" s="36" t="s">
        <v>65</v>
      </c>
      <c r="B123" s="43"/>
      <c r="C123" s="44"/>
      <c r="D123" s="44"/>
      <c r="E123" s="38" t="s">
        <v>195</v>
      </c>
      <c r="F123" s="44"/>
      <c r="G123" s="44"/>
      <c r="H123" s="44"/>
      <c r="I123" s="44"/>
      <c r="J123" s="45"/>
    </row>
    <row r="124">
      <c r="A124" s="36" t="s">
        <v>58</v>
      </c>
      <c r="B124" s="36">
        <v>30</v>
      </c>
      <c r="C124" s="37" t="s">
        <v>199</v>
      </c>
      <c r="D124" s="36" t="s">
        <v>60</v>
      </c>
      <c r="E124" s="38" t="s">
        <v>200</v>
      </c>
      <c r="F124" s="39" t="s">
        <v>173</v>
      </c>
      <c r="G124" s="40">
        <v>489.5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63</v>
      </c>
      <c r="B125" s="43"/>
      <c r="C125" s="44"/>
      <c r="D125" s="44"/>
      <c r="E125" s="38" t="s">
        <v>201</v>
      </c>
      <c r="F125" s="44"/>
      <c r="G125" s="44"/>
      <c r="H125" s="44"/>
      <c r="I125" s="44"/>
      <c r="J125" s="45"/>
    </row>
    <row r="126">
      <c r="A126" s="36" t="s">
        <v>120</v>
      </c>
      <c r="B126" s="43"/>
      <c r="C126" s="44"/>
      <c r="D126" s="44"/>
      <c r="E126" s="49" t="s">
        <v>202</v>
      </c>
      <c r="F126" s="44"/>
      <c r="G126" s="44"/>
      <c r="H126" s="44"/>
      <c r="I126" s="44"/>
      <c r="J126" s="45"/>
    </row>
    <row r="127" ht="75">
      <c r="A127" s="36" t="s">
        <v>65</v>
      </c>
      <c r="B127" s="43"/>
      <c r="C127" s="44"/>
      <c r="D127" s="44"/>
      <c r="E127" s="38" t="s">
        <v>203</v>
      </c>
      <c r="F127" s="44"/>
      <c r="G127" s="44"/>
      <c r="H127" s="44"/>
      <c r="I127" s="44"/>
      <c r="J127" s="45"/>
    </row>
    <row r="128">
      <c r="A128" s="30" t="s">
        <v>55</v>
      </c>
      <c r="B128" s="31"/>
      <c r="C128" s="32" t="s">
        <v>204</v>
      </c>
      <c r="D128" s="33"/>
      <c r="E128" s="30" t="s">
        <v>205</v>
      </c>
      <c r="F128" s="33"/>
      <c r="G128" s="33"/>
      <c r="H128" s="33"/>
      <c r="I128" s="34">
        <f>SUMIFS(I129:I132,A129:A132,"P")</f>
        <v>0</v>
      </c>
      <c r="J128" s="35"/>
    </row>
    <row r="129">
      <c r="A129" s="36" t="s">
        <v>58</v>
      </c>
      <c r="B129" s="36">
        <v>31</v>
      </c>
      <c r="C129" s="37" t="s">
        <v>206</v>
      </c>
      <c r="D129" s="36" t="s">
        <v>60</v>
      </c>
      <c r="E129" s="38" t="s">
        <v>207</v>
      </c>
      <c r="F129" s="39" t="s">
        <v>132</v>
      </c>
      <c r="G129" s="40">
        <v>85</v>
      </c>
      <c r="H129" s="41">
        <v>0</v>
      </c>
      <c r="I129" s="41">
        <f>ROUND(G129*H129,P4)</f>
        <v>0</v>
      </c>
      <c r="J129" s="36"/>
      <c r="O129" s="42">
        <f>I129*0.21</f>
        <v>0</v>
      </c>
      <c r="P129">
        <v>3</v>
      </c>
    </row>
    <row r="130" ht="45">
      <c r="A130" s="36" t="s">
        <v>63</v>
      </c>
      <c r="B130" s="43"/>
      <c r="C130" s="44"/>
      <c r="D130" s="44"/>
      <c r="E130" s="38" t="s">
        <v>208</v>
      </c>
      <c r="F130" s="44"/>
      <c r="G130" s="44"/>
      <c r="H130" s="44"/>
      <c r="I130" s="44"/>
      <c r="J130" s="45"/>
    </row>
    <row r="131">
      <c r="A131" s="36" t="s">
        <v>120</v>
      </c>
      <c r="B131" s="43"/>
      <c r="C131" s="44"/>
      <c r="D131" s="44"/>
      <c r="E131" s="49" t="s">
        <v>209</v>
      </c>
      <c r="F131" s="44"/>
      <c r="G131" s="44"/>
      <c r="H131" s="44"/>
      <c r="I131" s="44"/>
      <c r="J131" s="45"/>
    </row>
    <row r="132" ht="315">
      <c r="A132" s="36" t="s">
        <v>65</v>
      </c>
      <c r="B132" s="46"/>
      <c r="C132" s="47"/>
      <c r="D132" s="47"/>
      <c r="E132" s="38" t="s">
        <v>210</v>
      </c>
      <c r="F132" s="47"/>
      <c r="G132" s="47"/>
      <c r="H132" s="47"/>
      <c r="I132" s="47"/>
      <c r="J13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15</v>
      </c>
      <c r="I3" s="24">
        <f>SUMIFS(I8:I170,A8:A170,"SD")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SUMIFS(I9:I12,A9:A12,"P")</f>
        <v>0</v>
      </c>
      <c r="J8" s="35"/>
    </row>
    <row r="9">
      <c r="A9" s="36" t="s">
        <v>58</v>
      </c>
      <c r="B9" s="36">
        <v>1</v>
      </c>
      <c r="C9" s="37" t="s">
        <v>116</v>
      </c>
      <c r="D9" s="36" t="s">
        <v>60</v>
      </c>
      <c r="E9" s="38" t="s">
        <v>117</v>
      </c>
      <c r="F9" s="39" t="s">
        <v>118</v>
      </c>
      <c r="G9" s="40">
        <v>7.25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63</v>
      </c>
      <c r="B10" s="43"/>
      <c r="C10" s="44"/>
      <c r="D10" s="44"/>
      <c r="E10" s="38" t="s">
        <v>211</v>
      </c>
      <c r="F10" s="44"/>
      <c r="G10" s="44"/>
      <c r="H10" s="44"/>
      <c r="I10" s="44"/>
      <c r="J10" s="45"/>
    </row>
    <row r="11">
      <c r="A11" s="36" t="s">
        <v>120</v>
      </c>
      <c r="B11" s="43"/>
      <c r="C11" s="44"/>
      <c r="D11" s="44"/>
      <c r="E11" s="49" t="s">
        <v>212</v>
      </c>
      <c r="F11" s="44"/>
      <c r="G11" s="44"/>
      <c r="H11" s="44"/>
      <c r="I11" s="44"/>
      <c r="J11" s="45"/>
    </row>
    <row r="12" ht="75">
      <c r="A12" s="36" t="s">
        <v>65</v>
      </c>
      <c r="B12" s="43"/>
      <c r="C12" s="44"/>
      <c r="D12" s="44"/>
      <c r="E12" s="38" t="s">
        <v>122</v>
      </c>
      <c r="F12" s="44"/>
      <c r="G12" s="44"/>
      <c r="H12" s="44"/>
      <c r="I12" s="44"/>
      <c r="J12" s="45"/>
    </row>
    <row r="13">
      <c r="A13" s="30" t="s">
        <v>55</v>
      </c>
      <c r="B13" s="31"/>
      <c r="C13" s="32" t="s">
        <v>81</v>
      </c>
      <c r="D13" s="33"/>
      <c r="E13" s="30" t="s">
        <v>129</v>
      </c>
      <c r="F13" s="33"/>
      <c r="G13" s="33"/>
      <c r="H13" s="33"/>
      <c r="I13" s="34">
        <f>SUMIFS(I14:I45,A14:A45,"P")</f>
        <v>0</v>
      </c>
      <c r="J13" s="35"/>
    </row>
    <row r="14">
      <c r="A14" s="36" t="s">
        <v>58</v>
      </c>
      <c r="B14" s="36">
        <v>2</v>
      </c>
      <c r="C14" s="37" t="s">
        <v>213</v>
      </c>
      <c r="D14" s="36" t="s">
        <v>60</v>
      </c>
      <c r="E14" s="38" t="s">
        <v>214</v>
      </c>
      <c r="F14" s="39" t="s">
        <v>140</v>
      </c>
      <c r="G14" s="40">
        <v>6.7599999999999998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30">
      <c r="A15" s="36" t="s">
        <v>63</v>
      </c>
      <c r="B15" s="43"/>
      <c r="C15" s="44"/>
      <c r="D15" s="44"/>
      <c r="E15" s="38" t="s">
        <v>215</v>
      </c>
      <c r="F15" s="44"/>
      <c r="G15" s="44"/>
      <c r="H15" s="44"/>
      <c r="I15" s="44"/>
      <c r="J15" s="45"/>
    </row>
    <row r="16">
      <c r="A16" s="36" t="s">
        <v>120</v>
      </c>
      <c r="B16" s="43"/>
      <c r="C16" s="44"/>
      <c r="D16" s="44"/>
      <c r="E16" s="49" t="s">
        <v>216</v>
      </c>
      <c r="F16" s="44"/>
      <c r="G16" s="44"/>
      <c r="H16" s="44"/>
      <c r="I16" s="44"/>
      <c r="J16" s="45"/>
    </row>
    <row r="17" ht="120">
      <c r="A17" s="36" t="s">
        <v>65</v>
      </c>
      <c r="B17" s="43"/>
      <c r="C17" s="44"/>
      <c r="D17" s="44"/>
      <c r="E17" s="38" t="s">
        <v>134</v>
      </c>
      <c r="F17" s="44"/>
      <c r="G17" s="44"/>
      <c r="H17" s="44"/>
      <c r="I17" s="44"/>
      <c r="J17" s="45"/>
    </row>
    <row r="18">
      <c r="A18" s="36" t="s">
        <v>58</v>
      </c>
      <c r="B18" s="36">
        <v>3</v>
      </c>
      <c r="C18" s="37" t="s">
        <v>213</v>
      </c>
      <c r="D18" s="36" t="s">
        <v>123</v>
      </c>
      <c r="E18" s="38" t="s">
        <v>214</v>
      </c>
      <c r="F18" s="39" t="s">
        <v>140</v>
      </c>
      <c r="G18" s="40">
        <v>1.915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63</v>
      </c>
      <c r="B19" s="43"/>
      <c r="C19" s="44"/>
      <c r="D19" s="44"/>
      <c r="E19" s="38" t="s">
        <v>217</v>
      </c>
      <c r="F19" s="44"/>
      <c r="G19" s="44"/>
      <c r="H19" s="44"/>
      <c r="I19" s="44"/>
      <c r="J19" s="45"/>
    </row>
    <row r="20">
      <c r="A20" s="36" t="s">
        <v>120</v>
      </c>
      <c r="B20" s="43"/>
      <c r="C20" s="44"/>
      <c r="D20" s="44"/>
      <c r="E20" s="49" t="s">
        <v>218</v>
      </c>
      <c r="F20" s="44"/>
      <c r="G20" s="44"/>
      <c r="H20" s="44"/>
      <c r="I20" s="44"/>
      <c r="J20" s="45"/>
    </row>
    <row r="21" ht="120">
      <c r="A21" s="36" t="s">
        <v>65</v>
      </c>
      <c r="B21" s="43"/>
      <c r="C21" s="44"/>
      <c r="D21" s="44"/>
      <c r="E21" s="38" t="s">
        <v>134</v>
      </c>
      <c r="F21" s="44"/>
      <c r="G21" s="44"/>
      <c r="H21" s="44"/>
      <c r="I21" s="44"/>
      <c r="J21" s="45"/>
    </row>
    <row r="22">
      <c r="A22" s="36" t="s">
        <v>58</v>
      </c>
      <c r="B22" s="36">
        <v>4</v>
      </c>
      <c r="C22" s="37" t="s">
        <v>213</v>
      </c>
      <c r="D22" s="36" t="s">
        <v>126</v>
      </c>
      <c r="E22" s="38" t="s">
        <v>214</v>
      </c>
      <c r="F22" s="39" t="s">
        <v>140</v>
      </c>
      <c r="G22" s="40">
        <v>11.906000000000001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75">
      <c r="A23" s="36" t="s">
        <v>63</v>
      </c>
      <c r="B23" s="43"/>
      <c r="C23" s="44"/>
      <c r="D23" s="44"/>
      <c r="E23" s="38" t="s">
        <v>219</v>
      </c>
      <c r="F23" s="44"/>
      <c r="G23" s="44"/>
      <c r="H23" s="44"/>
      <c r="I23" s="44"/>
      <c r="J23" s="45"/>
    </row>
    <row r="24">
      <c r="A24" s="36" t="s">
        <v>120</v>
      </c>
      <c r="B24" s="43"/>
      <c r="C24" s="44"/>
      <c r="D24" s="44"/>
      <c r="E24" s="49" t="s">
        <v>220</v>
      </c>
      <c r="F24" s="44"/>
      <c r="G24" s="44"/>
      <c r="H24" s="44"/>
      <c r="I24" s="44"/>
      <c r="J24" s="45"/>
    </row>
    <row r="25" ht="120">
      <c r="A25" s="36" t="s">
        <v>65</v>
      </c>
      <c r="B25" s="43"/>
      <c r="C25" s="44"/>
      <c r="D25" s="44"/>
      <c r="E25" s="38" t="s">
        <v>134</v>
      </c>
      <c r="F25" s="44"/>
      <c r="G25" s="44"/>
      <c r="H25" s="44"/>
      <c r="I25" s="44"/>
      <c r="J25" s="45"/>
    </row>
    <row r="26" ht="30">
      <c r="A26" s="36" t="s">
        <v>58</v>
      </c>
      <c r="B26" s="36">
        <v>5</v>
      </c>
      <c r="C26" s="37" t="s">
        <v>221</v>
      </c>
      <c r="D26" s="36" t="s">
        <v>60</v>
      </c>
      <c r="E26" s="38" t="s">
        <v>222</v>
      </c>
      <c r="F26" s="39" t="s">
        <v>140</v>
      </c>
      <c r="G26" s="40">
        <v>8.9299999999999997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 ht="60">
      <c r="A27" s="36" t="s">
        <v>63</v>
      </c>
      <c r="B27" s="43"/>
      <c r="C27" s="44"/>
      <c r="D27" s="44"/>
      <c r="E27" s="38" t="s">
        <v>223</v>
      </c>
      <c r="F27" s="44"/>
      <c r="G27" s="44"/>
      <c r="H27" s="44"/>
      <c r="I27" s="44"/>
      <c r="J27" s="45"/>
    </row>
    <row r="28">
      <c r="A28" s="36" t="s">
        <v>120</v>
      </c>
      <c r="B28" s="43"/>
      <c r="C28" s="44"/>
      <c r="D28" s="44"/>
      <c r="E28" s="49" t="s">
        <v>224</v>
      </c>
      <c r="F28" s="44"/>
      <c r="G28" s="44"/>
      <c r="H28" s="44"/>
      <c r="I28" s="44"/>
      <c r="J28" s="45"/>
    </row>
    <row r="29" ht="120">
      <c r="A29" s="36" t="s">
        <v>65</v>
      </c>
      <c r="B29" s="43"/>
      <c r="C29" s="44"/>
      <c r="D29" s="44"/>
      <c r="E29" s="38" t="s">
        <v>134</v>
      </c>
      <c r="F29" s="44"/>
      <c r="G29" s="44"/>
      <c r="H29" s="44"/>
      <c r="I29" s="44"/>
      <c r="J29" s="45"/>
    </row>
    <row r="30">
      <c r="A30" s="36" t="s">
        <v>58</v>
      </c>
      <c r="B30" s="36">
        <v>6</v>
      </c>
      <c r="C30" s="37" t="s">
        <v>225</v>
      </c>
      <c r="D30" s="36" t="s">
        <v>60</v>
      </c>
      <c r="E30" s="38" t="s">
        <v>226</v>
      </c>
      <c r="F30" s="39" t="s">
        <v>140</v>
      </c>
      <c r="G30" s="40">
        <v>3.625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63</v>
      </c>
      <c r="B31" s="43"/>
      <c r="C31" s="44"/>
      <c r="D31" s="44"/>
      <c r="E31" s="38" t="s">
        <v>227</v>
      </c>
      <c r="F31" s="44"/>
      <c r="G31" s="44"/>
      <c r="H31" s="44"/>
      <c r="I31" s="44"/>
      <c r="J31" s="45"/>
    </row>
    <row r="32">
      <c r="A32" s="36" t="s">
        <v>120</v>
      </c>
      <c r="B32" s="43"/>
      <c r="C32" s="44"/>
      <c r="D32" s="44"/>
      <c r="E32" s="49" t="s">
        <v>228</v>
      </c>
      <c r="F32" s="44"/>
      <c r="G32" s="44"/>
      <c r="H32" s="44"/>
      <c r="I32" s="44"/>
      <c r="J32" s="45"/>
    </row>
    <row r="33" ht="409.5">
      <c r="A33" s="36" t="s">
        <v>65</v>
      </c>
      <c r="B33" s="43"/>
      <c r="C33" s="44"/>
      <c r="D33" s="44"/>
      <c r="E33" s="38" t="s">
        <v>148</v>
      </c>
      <c r="F33" s="44"/>
      <c r="G33" s="44"/>
      <c r="H33" s="44"/>
      <c r="I33" s="44"/>
      <c r="J33" s="45"/>
    </row>
    <row r="34">
      <c r="A34" s="36" t="s">
        <v>58</v>
      </c>
      <c r="B34" s="36">
        <v>7</v>
      </c>
      <c r="C34" s="37" t="s">
        <v>229</v>
      </c>
      <c r="D34" s="36" t="s">
        <v>60</v>
      </c>
      <c r="E34" s="38" t="s">
        <v>230</v>
      </c>
      <c r="F34" s="39" t="s">
        <v>173</v>
      </c>
      <c r="G34" s="40">
        <v>268.10000000000002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45">
      <c r="A35" s="36" t="s">
        <v>63</v>
      </c>
      <c r="B35" s="43"/>
      <c r="C35" s="44"/>
      <c r="D35" s="44"/>
      <c r="E35" s="38" t="s">
        <v>231</v>
      </c>
      <c r="F35" s="44"/>
      <c r="G35" s="44"/>
      <c r="H35" s="44"/>
      <c r="I35" s="44"/>
      <c r="J35" s="45"/>
    </row>
    <row r="36">
      <c r="A36" s="36" t="s">
        <v>120</v>
      </c>
      <c r="B36" s="43"/>
      <c r="C36" s="44"/>
      <c r="D36" s="44"/>
      <c r="E36" s="49" t="s">
        <v>232</v>
      </c>
      <c r="F36" s="44"/>
      <c r="G36" s="44"/>
      <c r="H36" s="44"/>
      <c r="I36" s="44"/>
      <c r="J36" s="45"/>
    </row>
    <row r="37" ht="60">
      <c r="A37" s="36" t="s">
        <v>65</v>
      </c>
      <c r="B37" s="43"/>
      <c r="C37" s="44"/>
      <c r="D37" s="44"/>
      <c r="E37" s="38" t="s">
        <v>233</v>
      </c>
      <c r="F37" s="44"/>
      <c r="G37" s="44"/>
      <c r="H37" s="44"/>
      <c r="I37" s="44"/>
      <c r="J37" s="45"/>
    </row>
    <row r="38">
      <c r="A38" s="36" t="s">
        <v>58</v>
      </c>
      <c r="B38" s="36">
        <v>8</v>
      </c>
      <c r="C38" s="37" t="s">
        <v>234</v>
      </c>
      <c r="D38" s="36" t="s">
        <v>60</v>
      </c>
      <c r="E38" s="38" t="s">
        <v>235</v>
      </c>
      <c r="F38" s="39" t="s">
        <v>173</v>
      </c>
      <c r="G38" s="40">
        <v>32.200000000000003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45">
      <c r="A39" s="36" t="s">
        <v>63</v>
      </c>
      <c r="B39" s="43"/>
      <c r="C39" s="44"/>
      <c r="D39" s="44"/>
      <c r="E39" s="38" t="s">
        <v>236</v>
      </c>
      <c r="F39" s="44"/>
      <c r="G39" s="44"/>
      <c r="H39" s="44"/>
      <c r="I39" s="44"/>
      <c r="J39" s="45"/>
    </row>
    <row r="40">
      <c r="A40" s="36" t="s">
        <v>120</v>
      </c>
      <c r="B40" s="43"/>
      <c r="C40" s="44"/>
      <c r="D40" s="44"/>
      <c r="E40" s="49" t="s">
        <v>237</v>
      </c>
      <c r="F40" s="44"/>
      <c r="G40" s="44"/>
      <c r="H40" s="44"/>
      <c r="I40" s="44"/>
      <c r="J40" s="45"/>
    </row>
    <row r="41" ht="75">
      <c r="A41" s="36" t="s">
        <v>65</v>
      </c>
      <c r="B41" s="43"/>
      <c r="C41" s="44"/>
      <c r="D41" s="44"/>
      <c r="E41" s="38" t="s">
        <v>238</v>
      </c>
      <c r="F41" s="44"/>
      <c r="G41" s="44"/>
      <c r="H41" s="44"/>
      <c r="I41" s="44"/>
      <c r="J41" s="45"/>
    </row>
    <row r="42">
      <c r="A42" s="36" t="s">
        <v>58</v>
      </c>
      <c r="B42" s="36">
        <v>9</v>
      </c>
      <c r="C42" s="37" t="s">
        <v>239</v>
      </c>
      <c r="D42" s="36" t="s">
        <v>60</v>
      </c>
      <c r="E42" s="38" t="s">
        <v>240</v>
      </c>
      <c r="F42" s="39" t="s">
        <v>173</v>
      </c>
      <c r="G42" s="40">
        <v>300.30000000000001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30">
      <c r="A43" s="36" t="s">
        <v>63</v>
      </c>
      <c r="B43" s="43"/>
      <c r="C43" s="44"/>
      <c r="D43" s="44"/>
      <c r="E43" s="38" t="s">
        <v>241</v>
      </c>
      <c r="F43" s="44"/>
      <c r="G43" s="44"/>
      <c r="H43" s="44"/>
      <c r="I43" s="44"/>
      <c r="J43" s="45"/>
    </row>
    <row r="44">
      <c r="A44" s="36" t="s">
        <v>120</v>
      </c>
      <c r="B44" s="43"/>
      <c r="C44" s="44"/>
      <c r="D44" s="44"/>
      <c r="E44" s="49" t="s">
        <v>242</v>
      </c>
      <c r="F44" s="44"/>
      <c r="G44" s="44"/>
      <c r="H44" s="44"/>
      <c r="I44" s="44"/>
      <c r="J44" s="45"/>
    </row>
    <row r="45" ht="75">
      <c r="A45" s="36" t="s">
        <v>65</v>
      </c>
      <c r="B45" s="43"/>
      <c r="C45" s="44"/>
      <c r="D45" s="44"/>
      <c r="E45" s="38" t="s">
        <v>243</v>
      </c>
      <c r="F45" s="44"/>
      <c r="G45" s="44"/>
      <c r="H45" s="44"/>
      <c r="I45" s="44"/>
      <c r="J45" s="45"/>
    </row>
    <row r="46">
      <c r="A46" s="30" t="s">
        <v>55</v>
      </c>
      <c r="B46" s="31"/>
      <c r="C46" s="32" t="s">
        <v>244</v>
      </c>
      <c r="D46" s="33"/>
      <c r="E46" s="30" t="s">
        <v>245</v>
      </c>
      <c r="F46" s="33"/>
      <c r="G46" s="33"/>
      <c r="H46" s="33"/>
      <c r="I46" s="34">
        <f>SUMIFS(I47:I54,A47:A54,"P")</f>
        <v>0</v>
      </c>
      <c r="J46" s="35"/>
    </row>
    <row r="47">
      <c r="A47" s="36" t="s">
        <v>58</v>
      </c>
      <c r="B47" s="36">
        <v>10</v>
      </c>
      <c r="C47" s="37" t="s">
        <v>246</v>
      </c>
      <c r="D47" s="36" t="s">
        <v>60</v>
      </c>
      <c r="E47" s="38" t="s">
        <v>247</v>
      </c>
      <c r="F47" s="39" t="s">
        <v>140</v>
      </c>
      <c r="G47" s="40">
        <v>0.375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63</v>
      </c>
      <c r="B48" s="43"/>
      <c r="C48" s="44"/>
      <c r="D48" s="44"/>
      <c r="E48" s="38" t="s">
        <v>248</v>
      </c>
      <c r="F48" s="44"/>
      <c r="G48" s="44"/>
      <c r="H48" s="44"/>
      <c r="I48" s="44"/>
      <c r="J48" s="45"/>
    </row>
    <row r="49">
      <c r="A49" s="36" t="s">
        <v>120</v>
      </c>
      <c r="B49" s="43"/>
      <c r="C49" s="44"/>
      <c r="D49" s="44"/>
      <c r="E49" s="49" t="s">
        <v>249</v>
      </c>
      <c r="F49" s="44"/>
      <c r="G49" s="44"/>
      <c r="H49" s="44"/>
      <c r="I49" s="44"/>
      <c r="J49" s="45"/>
    </row>
    <row r="50" ht="409.5">
      <c r="A50" s="36" t="s">
        <v>65</v>
      </c>
      <c r="B50" s="43"/>
      <c r="C50" s="44"/>
      <c r="D50" s="44"/>
      <c r="E50" s="38" t="s">
        <v>250</v>
      </c>
      <c r="F50" s="44"/>
      <c r="G50" s="44"/>
      <c r="H50" s="44"/>
      <c r="I50" s="44"/>
      <c r="J50" s="45"/>
    </row>
    <row r="51">
      <c r="A51" s="36" t="s">
        <v>58</v>
      </c>
      <c r="B51" s="36">
        <v>11</v>
      </c>
      <c r="C51" s="37" t="s">
        <v>251</v>
      </c>
      <c r="D51" s="36" t="s">
        <v>60</v>
      </c>
      <c r="E51" s="38" t="s">
        <v>252</v>
      </c>
      <c r="F51" s="39" t="s">
        <v>140</v>
      </c>
      <c r="G51" s="40">
        <v>0.5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 ht="30">
      <c r="A52" s="36" t="s">
        <v>63</v>
      </c>
      <c r="B52" s="43"/>
      <c r="C52" s="44"/>
      <c r="D52" s="44"/>
      <c r="E52" s="38" t="s">
        <v>253</v>
      </c>
      <c r="F52" s="44"/>
      <c r="G52" s="44"/>
      <c r="H52" s="44"/>
      <c r="I52" s="44"/>
      <c r="J52" s="45"/>
    </row>
    <row r="53">
      <c r="A53" s="36" t="s">
        <v>120</v>
      </c>
      <c r="B53" s="43"/>
      <c r="C53" s="44"/>
      <c r="D53" s="44"/>
      <c r="E53" s="49" t="s">
        <v>254</v>
      </c>
      <c r="F53" s="44"/>
      <c r="G53" s="44"/>
      <c r="H53" s="44"/>
      <c r="I53" s="44"/>
      <c r="J53" s="45"/>
    </row>
    <row r="54" ht="150">
      <c r="A54" s="36" t="s">
        <v>65</v>
      </c>
      <c r="B54" s="43"/>
      <c r="C54" s="44"/>
      <c r="D54" s="44"/>
      <c r="E54" s="38" t="s">
        <v>255</v>
      </c>
      <c r="F54" s="44"/>
      <c r="G54" s="44"/>
      <c r="H54" s="44"/>
      <c r="I54" s="44"/>
      <c r="J54" s="45"/>
    </row>
    <row r="55">
      <c r="A55" s="30" t="s">
        <v>55</v>
      </c>
      <c r="B55" s="31"/>
      <c r="C55" s="32" t="s">
        <v>165</v>
      </c>
      <c r="D55" s="33"/>
      <c r="E55" s="30" t="s">
        <v>166</v>
      </c>
      <c r="F55" s="33"/>
      <c r="G55" s="33"/>
      <c r="H55" s="33"/>
      <c r="I55" s="34">
        <f>SUMIFS(I56:I143,A56:A143,"P")</f>
        <v>0</v>
      </c>
      <c r="J55" s="35"/>
    </row>
    <row r="56">
      <c r="A56" s="36" t="s">
        <v>58</v>
      </c>
      <c r="B56" s="36">
        <v>12</v>
      </c>
      <c r="C56" s="37" t="s">
        <v>167</v>
      </c>
      <c r="D56" s="36" t="s">
        <v>60</v>
      </c>
      <c r="E56" s="38" t="s">
        <v>168</v>
      </c>
      <c r="F56" s="39" t="s">
        <v>140</v>
      </c>
      <c r="G56" s="40">
        <v>2.7999999999999998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63</v>
      </c>
      <c r="B57" s="43"/>
      <c r="C57" s="44"/>
      <c r="D57" s="44"/>
      <c r="E57" s="38" t="s">
        <v>256</v>
      </c>
      <c r="F57" s="44"/>
      <c r="G57" s="44"/>
      <c r="H57" s="44"/>
      <c r="I57" s="44"/>
      <c r="J57" s="45"/>
    </row>
    <row r="58">
      <c r="A58" s="36" t="s">
        <v>120</v>
      </c>
      <c r="B58" s="43"/>
      <c r="C58" s="44"/>
      <c r="D58" s="44"/>
      <c r="E58" s="49" t="s">
        <v>257</v>
      </c>
      <c r="F58" s="44"/>
      <c r="G58" s="44"/>
      <c r="H58" s="44"/>
      <c r="I58" s="44"/>
      <c r="J58" s="45"/>
    </row>
    <row r="59" ht="90">
      <c r="A59" s="36" t="s">
        <v>65</v>
      </c>
      <c r="B59" s="43"/>
      <c r="C59" s="44"/>
      <c r="D59" s="44"/>
      <c r="E59" s="38" t="s">
        <v>170</v>
      </c>
      <c r="F59" s="44"/>
      <c r="G59" s="44"/>
      <c r="H59" s="44"/>
      <c r="I59" s="44"/>
      <c r="J59" s="45"/>
    </row>
    <row r="60">
      <c r="A60" s="36" t="s">
        <v>58</v>
      </c>
      <c r="B60" s="36">
        <v>13</v>
      </c>
      <c r="C60" s="37" t="s">
        <v>177</v>
      </c>
      <c r="D60" s="36" t="s">
        <v>60</v>
      </c>
      <c r="E60" s="38" t="s">
        <v>178</v>
      </c>
      <c r="F60" s="39" t="s">
        <v>173</v>
      </c>
      <c r="G60" s="40">
        <v>14.5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 ht="30">
      <c r="A61" s="36" t="s">
        <v>63</v>
      </c>
      <c r="B61" s="43"/>
      <c r="C61" s="44"/>
      <c r="D61" s="44"/>
      <c r="E61" s="38" t="s">
        <v>258</v>
      </c>
      <c r="F61" s="44"/>
      <c r="G61" s="44"/>
      <c r="H61" s="44"/>
      <c r="I61" s="44"/>
      <c r="J61" s="45"/>
    </row>
    <row r="62">
      <c r="A62" s="36" t="s">
        <v>120</v>
      </c>
      <c r="B62" s="43"/>
      <c r="C62" s="44"/>
      <c r="D62" s="44"/>
      <c r="E62" s="49" t="s">
        <v>259</v>
      </c>
      <c r="F62" s="44"/>
      <c r="G62" s="44"/>
      <c r="H62" s="44"/>
      <c r="I62" s="44"/>
      <c r="J62" s="45"/>
    </row>
    <row r="63" ht="90">
      <c r="A63" s="36" t="s">
        <v>65</v>
      </c>
      <c r="B63" s="43"/>
      <c r="C63" s="44"/>
      <c r="D63" s="44"/>
      <c r="E63" s="38" t="s">
        <v>170</v>
      </c>
      <c r="F63" s="44"/>
      <c r="G63" s="44"/>
      <c r="H63" s="44"/>
      <c r="I63" s="44"/>
      <c r="J63" s="45"/>
    </row>
    <row r="64">
      <c r="A64" s="36" t="s">
        <v>58</v>
      </c>
      <c r="B64" s="36">
        <v>14</v>
      </c>
      <c r="C64" s="37" t="s">
        <v>181</v>
      </c>
      <c r="D64" s="36" t="s">
        <v>60</v>
      </c>
      <c r="E64" s="38" t="s">
        <v>182</v>
      </c>
      <c r="F64" s="39" t="s">
        <v>173</v>
      </c>
      <c r="G64" s="40">
        <v>2437.71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 ht="120">
      <c r="A65" s="36" t="s">
        <v>63</v>
      </c>
      <c r="B65" s="43"/>
      <c r="C65" s="44"/>
      <c r="D65" s="44"/>
      <c r="E65" s="38" t="s">
        <v>260</v>
      </c>
      <c r="F65" s="44"/>
      <c r="G65" s="44"/>
      <c r="H65" s="44"/>
      <c r="I65" s="44"/>
      <c r="J65" s="45"/>
    </row>
    <row r="66">
      <c r="A66" s="36" t="s">
        <v>120</v>
      </c>
      <c r="B66" s="43"/>
      <c r="C66" s="44"/>
      <c r="D66" s="44"/>
      <c r="E66" s="49" t="s">
        <v>261</v>
      </c>
      <c r="F66" s="44"/>
      <c r="G66" s="44"/>
      <c r="H66" s="44"/>
      <c r="I66" s="44"/>
      <c r="J66" s="45"/>
    </row>
    <row r="67" ht="120">
      <c r="A67" s="36" t="s">
        <v>65</v>
      </c>
      <c r="B67" s="43"/>
      <c r="C67" s="44"/>
      <c r="D67" s="44"/>
      <c r="E67" s="38" t="s">
        <v>184</v>
      </c>
      <c r="F67" s="44"/>
      <c r="G67" s="44"/>
      <c r="H67" s="44"/>
      <c r="I67" s="44"/>
      <c r="J67" s="45"/>
    </row>
    <row r="68">
      <c r="A68" s="36" t="s">
        <v>58</v>
      </c>
      <c r="B68" s="36">
        <v>15</v>
      </c>
      <c r="C68" s="37" t="s">
        <v>262</v>
      </c>
      <c r="D68" s="36" t="s">
        <v>60</v>
      </c>
      <c r="E68" s="38" t="s">
        <v>263</v>
      </c>
      <c r="F68" s="39" t="s">
        <v>173</v>
      </c>
      <c r="G68" s="40">
        <v>21.888000000000002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63</v>
      </c>
      <c r="B69" s="43"/>
      <c r="C69" s="44"/>
      <c r="D69" s="44"/>
      <c r="E69" s="38" t="s">
        <v>264</v>
      </c>
      <c r="F69" s="44"/>
      <c r="G69" s="44"/>
      <c r="H69" s="44"/>
      <c r="I69" s="44"/>
      <c r="J69" s="45"/>
    </row>
    <row r="70">
      <c r="A70" s="36" t="s">
        <v>120</v>
      </c>
      <c r="B70" s="43"/>
      <c r="C70" s="44"/>
      <c r="D70" s="44"/>
      <c r="E70" s="49" t="s">
        <v>265</v>
      </c>
      <c r="F70" s="44"/>
      <c r="G70" s="44"/>
      <c r="H70" s="44"/>
      <c r="I70" s="44"/>
      <c r="J70" s="45"/>
    </row>
    <row r="71" ht="120">
      <c r="A71" s="36" t="s">
        <v>65</v>
      </c>
      <c r="B71" s="43"/>
      <c r="C71" s="44"/>
      <c r="D71" s="44"/>
      <c r="E71" s="38" t="s">
        <v>266</v>
      </c>
      <c r="F71" s="44"/>
      <c r="G71" s="44"/>
      <c r="H71" s="44"/>
      <c r="I71" s="44"/>
      <c r="J71" s="45"/>
    </row>
    <row r="72">
      <c r="A72" s="36" t="s">
        <v>58</v>
      </c>
      <c r="B72" s="36">
        <v>16</v>
      </c>
      <c r="C72" s="37" t="s">
        <v>262</v>
      </c>
      <c r="D72" s="36" t="s">
        <v>123</v>
      </c>
      <c r="E72" s="38" t="s">
        <v>263</v>
      </c>
      <c r="F72" s="39" t="s">
        <v>173</v>
      </c>
      <c r="G72" s="40">
        <v>224.32499999999999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63</v>
      </c>
      <c r="B73" s="43"/>
      <c r="C73" s="44"/>
      <c r="D73" s="44"/>
      <c r="E73" s="38" t="s">
        <v>267</v>
      </c>
      <c r="F73" s="44"/>
      <c r="G73" s="44"/>
      <c r="H73" s="44"/>
      <c r="I73" s="44"/>
      <c r="J73" s="45"/>
    </row>
    <row r="74">
      <c r="A74" s="36" t="s">
        <v>120</v>
      </c>
      <c r="B74" s="43"/>
      <c r="C74" s="44"/>
      <c r="D74" s="44"/>
      <c r="E74" s="49" t="s">
        <v>268</v>
      </c>
      <c r="F74" s="44"/>
      <c r="G74" s="44"/>
      <c r="H74" s="44"/>
      <c r="I74" s="44"/>
      <c r="J74" s="45"/>
    </row>
    <row r="75" ht="120">
      <c r="A75" s="36" t="s">
        <v>65</v>
      </c>
      <c r="B75" s="43"/>
      <c r="C75" s="44"/>
      <c r="D75" s="44"/>
      <c r="E75" s="38" t="s">
        <v>266</v>
      </c>
      <c r="F75" s="44"/>
      <c r="G75" s="44"/>
      <c r="H75" s="44"/>
      <c r="I75" s="44"/>
      <c r="J75" s="45"/>
    </row>
    <row r="76">
      <c r="A76" s="36" t="s">
        <v>58</v>
      </c>
      <c r="B76" s="36">
        <v>17</v>
      </c>
      <c r="C76" s="37" t="s">
        <v>185</v>
      </c>
      <c r="D76" s="36" t="s">
        <v>60</v>
      </c>
      <c r="E76" s="38" t="s">
        <v>186</v>
      </c>
      <c r="F76" s="39" t="s">
        <v>173</v>
      </c>
      <c r="G76" s="40">
        <v>2437.71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63</v>
      </c>
      <c r="B77" s="43"/>
      <c r="C77" s="44"/>
      <c r="D77" s="44"/>
      <c r="E77" s="38" t="s">
        <v>187</v>
      </c>
      <c r="F77" s="44"/>
      <c r="G77" s="44"/>
      <c r="H77" s="44"/>
      <c r="I77" s="44"/>
      <c r="J77" s="45"/>
    </row>
    <row r="78">
      <c r="A78" s="36" t="s">
        <v>120</v>
      </c>
      <c r="B78" s="43"/>
      <c r="C78" s="44"/>
      <c r="D78" s="44"/>
      <c r="E78" s="49" t="s">
        <v>261</v>
      </c>
      <c r="F78" s="44"/>
      <c r="G78" s="44"/>
      <c r="H78" s="44"/>
      <c r="I78" s="44"/>
      <c r="J78" s="45"/>
    </row>
    <row r="79" ht="120">
      <c r="A79" s="36" t="s">
        <v>65</v>
      </c>
      <c r="B79" s="43"/>
      <c r="C79" s="44"/>
      <c r="D79" s="44"/>
      <c r="E79" s="38" t="s">
        <v>188</v>
      </c>
      <c r="F79" s="44"/>
      <c r="G79" s="44"/>
      <c r="H79" s="44"/>
      <c r="I79" s="44"/>
      <c r="J79" s="45"/>
    </row>
    <row r="80">
      <c r="A80" s="36" t="s">
        <v>58</v>
      </c>
      <c r="B80" s="36">
        <v>18</v>
      </c>
      <c r="C80" s="37" t="s">
        <v>189</v>
      </c>
      <c r="D80" s="36" t="s">
        <v>60</v>
      </c>
      <c r="E80" s="38" t="s">
        <v>190</v>
      </c>
      <c r="F80" s="39" t="s">
        <v>173</v>
      </c>
      <c r="G80" s="40">
        <v>2437.71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63</v>
      </c>
      <c r="B81" s="43"/>
      <c r="C81" s="44"/>
      <c r="D81" s="44"/>
      <c r="E81" s="38" t="s">
        <v>191</v>
      </c>
      <c r="F81" s="44"/>
      <c r="G81" s="44"/>
      <c r="H81" s="44"/>
      <c r="I81" s="44"/>
      <c r="J81" s="45"/>
    </row>
    <row r="82">
      <c r="A82" s="36" t="s">
        <v>120</v>
      </c>
      <c r="B82" s="43"/>
      <c r="C82" s="44"/>
      <c r="D82" s="44"/>
      <c r="E82" s="49" t="s">
        <v>261</v>
      </c>
      <c r="F82" s="44"/>
      <c r="G82" s="44"/>
      <c r="H82" s="44"/>
      <c r="I82" s="44"/>
      <c r="J82" s="45"/>
    </row>
    <row r="83" ht="120">
      <c r="A83" s="36" t="s">
        <v>65</v>
      </c>
      <c r="B83" s="43"/>
      <c r="C83" s="44"/>
      <c r="D83" s="44"/>
      <c r="E83" s="38" t="s">
        <v>188</v>
      </c>
      <c r="F83" s="44"/>
      <c r="G83" s="44"/>
      <c r="H83" s="44"/>
      <c r="I83" s="44"/>
      <c r="J83" s="45"/>
    </row>
    <row r="84">
      <c r="A84" s="36" t="s">
        <v>58</v>
      </c>
      <c r="B84" s="36">
        <v>19</v>
      </c>
      <c r="C84" s="37" t="s">
        <v>189</v>
      </c>
      <c r="D84" s="36" t="s">
        <v>123</v>
      </c>
      <c r="E84" s="38" t="s">
        <v>190</v>
      </c>
      <c r="F84" s="39" t="s">
        <v>173</v>
      </c>
      <c r="G84" s="40">
        <v>555.27999999999997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63</v>
      </c>
      <c r="B85" s="43"/>
      <c r="C85" s="44"/>
      <c r="D85" s="44"/>
      <c r="E85" s="38" t="s">
        <v>191</v>
      </c>
      <c r="F85" s="44"/>
      <c r="G85" s="44"/>
      <c r="H85" s="44"/>
      <c r="I85" s="44"/>
      <c r="J85" s="45"/>
    </row>
    <row r="86">
      <c r="A86" s="36" t="s">
        <v>120</v>
      </c>
      <c r="B86" s="43"/>
      <c r="C86" s="44"/>
      <c r="D86" s="44"/>
      <c r="E86" s="49" t="s">
        <v>269</v>
      </c>
      <c r="F86" s="44"/>
      <c r="G86" s="44"/>
      <c r="H86" s="44"/>
      <c r="I86" s="44"/>
      <c r="J86" s="45"/>
    </row>
    <row r="87" ht="120">
      <c r="A87" s="36" t="s">
        <v>65</v>
      </c>
      <c r="B87" s="43"/>
      <c r="C87" s="44"/>
      <c r="D87" s="44"/>
      <c r="E87" s="38" t="s">
        <v>188</v>
      </c>
      <c r="F87" s="44"/>
      <c r="G87" s="44"/>
      <c r="H87" s="44"/>
      <c r="I87" s="44"/>
      <c r="J87" s="45"/>
    </row>
    <row r="88">
      <c r="A88" s="36" t="s">
        <v>58</v>
      </c>
      <c r="B88" s="36">
        <v>20</v>
      </c>
      <c r="C88" s="37" t="s">
        <v>189</v>
      </c>
      <c r="D88" s="36" t="s">
        <v>126</v>
      </c>
      <c r="E88" s="38" t="s">
        <v>190</v>
      </c>
      <c r="F88" s="39" t="s">
        <v>173</v>
      </c>
      <c r="G88" s="40">
        <v>135.19999999999999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 ht="30">
      <c r="A89" s="36" t="s">
        <v>63</v>
      </c>
      <c r="B89" s="43"/>
      <c r="C89" s="44"/>
      <c r="D89" s="44"/>
      <c r="E89" s="38" t="s">
        <v>270</v>
      </c>
      <c r="F89" s="44"/>
      <c r="G89" s="44"/>
      <c r="H89" s="44"/>
      <c r="I89" s="44"/>
      <c r="J89" s="45"/>
    </row>
    <row r="90">
      <c r="A90" s="36" t="s">
        <v>120</v>
      </c>
      <c r="B90" s="43"/>
      <c r="C90" s="44"/>
      <c r="D90" s="44"/>
      <c r="E90" s="49" t="s">
        <v>271</v>
      </c>
      <c r="F90" s="44"/>
      <c r="G90" s="44"/>
      <c r="H90" s="44"/>
      <c r="I90" s="44"/>
      <c r="J90" s="45"/>
    </row>
    <row r="91" ht="120">
      <c r="A91" s="36" t="s">
        <v>65</v>
      </c>
      <c r="B91" s="43"/>
      <c r="C91" s="44"/>
      <c r="D91" s="44"/>
      <c r="E91" s="38" t="s">
        <v>188</v>
      </c>
      <c r="F91" s="44"/>
      <c r="G91" s="44"/>
      <c r="H91" s="44"/>
      <c r="I91" s="44"/>
      <c r="J91" s="45"/>
    </row>
    <row r="92">
      <c r="A92" s="36" t="s">
        <v>58</v>
      </c>
      <c r="B92" s="36">
        <v>21</v>
      </c>
      <c r="C92" s="37" t="s">
        <v>189</v>
      </c>
      <c r="D92" s="36" t="s">
        <v>153</v>
      </c>
      <c r="E92" s="38" t="s">
        <v>190</v>
      </c>
      <c r="F92" s="39" t="s">
        <v>173</v>
      </c>
      <c r="G92" s="40">
        <v>38.299999999999997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 ht="30">
      <c r="A93" s="36" t="s">
        <v>63</v>
      </c>
      <c r="B93" s="43"/>
      <c r="C93" s="44"/>
      <c r="D93" s="44"/>
      <c r="E93" s="38" t="s">
        <v>272</v>
      </c>
      <c r="F93" s="44"/>
      <c r="G93" s="44"/>
      <c r="H93" s="44"/>
      <c r="I93" s="44"/>
      <c r="J93" s="45"/>
    </row>
    <row r="94">
      <c r="A94" s="36" t="s">
        <v>120</v>
      </c>
      <c r="B94" s="43"/>
      <c r="C94" s="44"/>
      <c r="D94" s="44"/>
      <c r="E94" s="49" t="s">
        <v>273</v>
      </c>
      <c r="F94" s="44"/>
      <c r="G94" s="44"/>
      <c r="H94" s="44"/>
      <c r="I94" s="44"/>
      <c r="J94" s="45"/>
    </row>
    <row r="95" ht="120">
      <c r="A95" s="36" t="s">
        <v>65</v>
      </c>
      <c r="B95" s="43"/>
      <c r="C95" s="44"/>
      <c r="D95" s="44"/>
      <c r="E95" s="38" t="s">
        <v>188</v>
      </c>
      <c r="F95" s="44"/>
      <c r="G95" s="44"/>
      <c r="H95" s="44"/>
      <c r="I95" s="44"/>
      <c r="J95" s="45"/>
    </row>
    <row r="96">
      <c r="A96" s="36" t="s">
        <v>58</v>
      </c>
      <c r="B96" s="36">
        <v>22</v>
      </c>
      <c r="C96" s="37" t="s">
        <v>274</v>
      </c>
      <c r="D96" s="36" t="s">
        <v>60</v>
      </c>
      <c r="E96" s="38" t="s">
        <v>275</v>
      </c>
      <c r="F96" s="39" t="s">
        <v>173</v>
      </c>
      <c r="G96" s="40">
        <v>555.27999999999997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63</v>
      </c>
      <c r="B97" s="43"/>
      <c r="C97" s="44"/>
      <c r="D97" s="44"/>
      <c r="E97" s="38" t="s">
        <v>276</v>
      </c>
      <c r="F97" s="44"/>
      <c r="G97" s="44"/>
      <c r="H97" s="44"/>
      <c r="I97" s="44"/>
      <c r="J97" s="45"/>
    </row>
    <row r="98">
      <c r="A98" s="36" t="s">
        <v>120</v>
      </c>
      <c r="B98" s="43"/>
      <c r="C98" s="44"/>
      <c r="D98" s="44"/>
      <c r="E98" s="49" t="s">
        <v>269</v>
      </c>
      <c r="F98" s="44"/>
      <c r="G98" s="44"/>
      <c r="H98" s="44"/>
      <c r="I98" s="44"/>
      <c r="J98" s="45"/>
    </row>
    <row r="99" ht="120">
      <c r="A99" s="36" t="s">
        <v>65</v>
      </c>
      <c r="B99" s="43"/>
      <c r="C99" s="44"/>
      <c r="D99" s="44"/>
      <c r="E99" s="38" t="s">
        <v>188</v>
      </c>
      <c r="F99" s="44"/>
      <c r="G99" s="44"/>
      <c r="H99" s="44"/>
      <c r="I99" s="44"/>
      <c r="J99" s="45"/>
    </row>
    <row r="100">
      <c r="A100" s="36" t="s">
        <v>58</v>
      </c>
      <c r="B100" s="36">
        <v>23</v>
      </c>
      <c r="C100" s="37" t="s">
        <v>192</v>
      </c>
      <c r="D100" s="36" t="s">
        <v>60</v>
      </c>
      <c r="E100" s="38" t="s">
        <v>193</v>
      </c>
      <c r="F100" s="39" t="s">
        <v>173</v>
      </c>
      <c r="G100" s="40">
        <v>2437.71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63</v>
      </c>
      <c r="B101" s="43"/>
      <c r="C101" s="44"/>
      <c r="D101" s="44"/>
      <c r="E101" s="38" t="s">
        <v>194</v>
      </c>
      <c r="F101" s="44"/>
      <c r="G101" s="44"/>
      <c r="H101" s="44"/>
      <c r="I101" s="44"/>
      <c r="J101" s="45"/>
    </row>
    <row r="102">
      <c r="A102" s="36" t="s">
        <v>120</v>
      </c>
      <c r="B102" s="43"/>
      <c r="C102" s="44"/>
      <c r="D102" s="44"/>
      <c r="E102" s="49" t="s">
        <v>261</v>
      </c>
      <c r="F102" s="44"/>
      <c r="G102" s="44"/>
      <c r="H102" s="44"/>
      <c r="I102" s="44"/>
      <c r="J102" s="45"/>
    </row>
    <row r="103" ht="195">
      <c r="A103" s="36" t="s">
        <v>65</v>
      </c>
      <c r="B103" s="43"/>
      <c r="C103" s="44"/>
      <c r="D103" s="44"/>
      <c r="E103" s="38" t="s">
        <v>195</v>
      </c>
      <c r="F103" s="44"/>
      <c r="G103" s="44"/>
      <c r="H103" s="44"/>
      <c r="I103" s="44"/>
      <c r="J103" s="45"/>
    </row>
    <row r="104">
      <c r="A104" s="36" t="s">
        <v>58</v>
      </c>
      <c r="B104" s="36">
        <v>24</v>
      </c>
      <c r="C104" s="37" t="s">
        <v>192</v>
      </c>
      <c r="D104" s="36" t="s">
        <v>123</v>
      </c>
      <c r="E104" s="38" t="s">
        <v>193</v>
      </c>
      <c r="F104" s="39" t="s">
        <v>173</v>
      </c>
      <c r="G104" s="40">
        <v>555.27999999999997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63</v>
      </c>
      <c r="B105" s="43"/>
      <c r="C105" s="44"/>
      <c r="D105" s="44"/>
      <c r="E105" s="38" t="s">
        <v>194</v>
      </c>
      <c r="F105" s="44"/>
      <c r="G105" s="44"/>
      <c r="H105" s="44"/>
      <c r="I105" s="44"/>
      <c r="J105" s="45"/>
    </row>
    <row r="106">
      <c r="A106" s="36" t="s">
        <v>120</v>
      </c>
      <c r="B106" s="43"/>
      <c r="C106" s="44"/>
      <c r="D106" s="44"/>
      <c r="E106" s="49" t="s">
        <v>269</v>
      </c>
      <c r="F106" s="44"/>
      <c r="G106" s="44"/>
      <c r="H106" s="44"/>
      <c r="I106" s="44"/>
      <c r="J106" s="45"/>
    </row>
    <row r="107" ht="195">
      <c r="A107" s="36" t="s">
        <v>65</v>
      </c>
      <c r="B107" s="43"/>
      <c r="C107" s="44"/>
      <c r="D107" s="44"/>
      <c r="E107" s="38" t="s">
        <v>195</v>
      </c>
      <c r="F107" s="44"/>
      <c r="G107" s="44"/>
      <c r="H107" s="44"/>
      <c r="I107" s="44"/>
      <c r="J107" s="45"/>
    </row>
    <row r="108">
      <c r="A108" s="36" t="s">
        <v>58</v>
      </c>
      <c r="B108" s="36">
        <v>25</v>
      </c>
      <c r="C108" s="37" t="s">
        <v>192</v>
      </c>
      <c r="D108" s="36" t="s">
        <v>126</v>
      </c>
      <c r="E108" s="38" t="s">
        <v>193</v>
      </c>
      <c r="F108" s="39" t="s">
        <v>173</v>
      </c>
      <c r="G108" s="40">
        <v>135.19999999999999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 ht="30">
      <c r="A109" s="36" t="s">
        <v>63</v>
      </c>
      <c r="B109" s="43"/>
      <c r="C109" s="44"/>
      <c r="D109" s="44"/>
      <c r="E109" s="38" t="s">
        <v>277</v>
      </c>
      <c r="F109" s="44"/>
      <c r="G109" s="44"/>
      <c r="H109" s="44"/>
      <c r="I109" s="44"/>
      <c r="J109" s="45"/>
    </row>
    <row r="110">
      <c r="A110" s="36" t="s">
        <v>120</v>
      </c>
      <c r="B110" s="43"/>
      <c r="C110" s="44"/>
      <c r="D110" s="44"/>
      <c r="E110" s="49" t="s">
        <v>271</v>
      </c>
      <c r="F110" s="44"/>
      <c r="G110" s="44"/>
      <c r="H110" s="44"/>
      <c r="I110" s="44"/>
      <c r="J110" s="45"/>
    </row>
    <row r="111" ht="195">
      <c r="A111" s="36" t="s">
        <v>65</v>
      </c>
      <c r="B111" s="43"/>
      <c r="C111" s="44"/>
      <c r="D111" s="44"/>
      <c r="E111" s="38" t="s">
        <v>195</v>
      </c>
      <c r="F111" s="44"/>
      <c r="G111" s="44"/>
      <c r="H111" s="44"/>
      <c r="I111" s="44"/>
      <c r="J111" s="45"/>
    </row>
    <row r="112">
      <c r="A112" s="36" t="s">
        <v>58</v>
      </c>
      <c r="B112" s="36">
        <v>26</v>
      </c>
      <c r="C112" s="37" t="s">
        <v>192</v>
      </c>
      <c r="D112" s="36" t="s">
        <v>153</v>
      </c>
      <c r="E112" s="38" t="s">
        <v>193</v>
      </c>
      <c r="F112" s="39" t="s">
        <v>173</v>
      </c>
      <c r="G112" s="40">
        <v>38.299999999999997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63</v>
      </c>
      <c r="B113" s="43"/>
      <c r="C113" s="44"/>
      <c r="D113" s="44"/>
      <c r="E113" s="38" t="s">
        <v>278</v>
      </c>
      <c r="F113" s="44"/>
      <c r="G113" s="44"/>
      <c r="H113" s="44"/>
      <c r="I113" s="44"/>
      <c r="J113" s="45"/>
    </row>
    <row r="114">
      <c r="A114" s="36" t="s">
        <v>120</v>
      </c>
      <c r="B114" s="43"/>
      <c r="C114" s="44"/>
      <c r="D114" s="44"/>
      <c r="E114" s="49" t="s">
        <v>273</v>
      </c>
      <c r="F114" s="44"/>
      <c r="G114" s="44"/>
      <c r="H114" s="44"/>
      <c r="I114" s="44"/>
      <c r="J114" s="45"/>
    </row>
    <row r="115" ht="195">
      <c r="A115" s="36" t="s">
        <v>65</v>
      </c>
      <c r="B115" s="43"/>
      <c r="C115" s="44"/>
      <c r="D115" s="44"/>
      <c r="E115" s="38" t="s">
        <v>195</v>
      </c>
      <c r="F115" s="44"/>
      <c r="G115" s="44"/>
      <c r="H115" s="44"/>
      <c r="I115" s="44"/>
      <c r="J115" s="45"/>
    </row>
    <row r="116">
      <c r="A116" s="36" t="s">
        <v>58</v>
      </c>
      <c r="B116" s="36">
        <v>27</v>
      </c>
      <c r="C116" s="37" t="s">
        <v>279</v>
      </c>
      <c r="D116" s="36" t="s">
        <v>60</v>
      </c>
      <c r="E116" s="38" t="s">
        <v>280</v>
      </c>
      <c r="F116" s="39" t="s">
        <v>140</v>
      </c>
      <c r="G116" s="40">
        <v>2.028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 ht="45">
      <c r="A117" s="36" t="s">
        <v>63</v>
      </c>
      <c r="B117" s="43"/>
      <c r="C117" s="44"/>
      <c r="D117" s="44"/>
      <c r="E117" s="38" t="s">
        <v>281</v>
      </c>
      <c r="F117" s="44"/>
      <c r="G117" s="44"/>
      <c r="H117" s="44"/>
      <c r="I117" s="44"/>
      <c r="J117" s="45"/>
    </row>
    <row r="118">
      <c r="A118" s="36" t="s">
        <v>120</v>
      </c>
      <c r="B118" s="43"/>
      <c r="C118" s="44"/>
      <c r="D118" s="44"/>
      <c r="E118" s="49" t="s">
        <v>282</v>
      </c>
      <c r="F118" s="44"/>
      <c r="G118" s="44"/>
      <c r="H118" s="44"/>
      <c r="I118" s="44"/>
      <c r="J118" s="45"/>
    </row>
    <row r="119" ht="195">
      <c r="A119" s="36" t="s">
        <v>65</v>
      </c>
      <c r="B119" s="43"/>
      <c r="C119" s="44"/>
      <c r="D119" s="44"/>
      <c r="E119" s="38" t="s">
        <v>195</v>
      </c>
      <c r="F119" s="44"/>
      <c r="G119" s="44"/>
      <c r="H119" s="44"/>
      <c r="I119" s="44"/>
      <c r="J119" s="45"/>
    </row>
    <row r="120">
      <c r="A120" s="36" t="s">
        <v>58</v>
      </c>
      <c r="B120" s="36">
        <v>28</v>
      </c>
      <c r="C120" s="37" t="s">
        <v>279</v>
      </c>
      <c r="D120" s="36" t="s">
        <v>123</v>
      </c>
      <c r="E120" s="38" t="s">
        <v>280</v>
      </c>
      <c r="F120" s="39" t="s">
        <v>140</v>
      </c>
      <c r="G120" s="40">
        <v>0.57499999999999996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 ht="45">
      <c r="A121" s="36" t="s">
        <v>63</v>
      </c>
      <c r="B121" s="43"/>
      <c r="C121" s="44"/>
      <c r="D121" s="44"/>
      <c r="E121" s="38" t="s">
        <v>283</v>
      </c>
      <c r="F121" s="44"/>
      <c r="G121" s="44"/>
      <c r="H121" s="44"/>
      <c r="I121" s="44"/>
      <c r="J121" s="45"/>
    </row>
    <row r="122">
      <c r="A122" s="36" t="s">
        <v>120</v>
      </c>
      <c r="B122" s="43"/>
      <c r="C122" s="44"/>
      <c r="D122" s="44"/>
      <c r="E122" s="49" t="s">
        <v>284</v>
      </c>
      <c r="F122" s="44"/>
      <c r="G122" s="44"/>
      <c r="H122" s="44"/>
      <c r="I122" s="44"/>
      <c r="J122" s="45"/>
    </row>
    <row r="123" ht="195">
      <c r="A123" s="36" t="s">
        <v>65</v>
      </c>
      <c r="B123" s="43"/>
      <c r="C123" s="44"/>
      <c r="D123" s="44"/>
      <c r="E123" s="38" t="s">
        <v>195</v>
      </c>
      <c r="F123" s="44"/>
      <c r="G123" s="44"/>
      <c r="H123" s="44"/>
      <c r="I123" s="44"/>
      <c r="J123" s="45"/>
    </row>
    <row r="124">
      <c r="A124" s="36" t="s">
        <v>58</v>
      </c>
      <c r="B124" s="36">
        <v>29</v>
      </c>
      <c r="C124" s="37" t="s">
        <v>196</v>
      </c>
      <c r="D124" s="36" t="s">
        <v>60</v>
      </c>
      <c r="E124" s="38" t="s">
        <v>197</v>
      </c>
      <c r="F124" s="39" t="s">
        <v>173</v>
      </c>
      <c r="G124" s="40">
        <v>2437.71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63</v>
      </c>
      <c r="B125" s="43"/>
      <c r="C125" s="44"/>
      <c r="D125" s="44"/>
      <c r="E125" s="38" t="s">
        <v>198</v>
      </c>
      <c r="F125" s="44"/>
      <c r="G125" s="44"/>
      <c r="H125" s="44"/>
      <c r="I125" s="44"/>
      <c r="J125" s="45"/>
    </row>
    <row r="126">
      <c r="A126" s="36" t="s">
        <v>120</v>
      </c>
      <c r="B126" s="43"/>
      <c r="C126" s="44"/>
      <c r="D126" s="44"/>
      <c r="E126" s="49" t="s">
        <v>261</v>
      </c>
      <c r="F126" s="44"/>
      <c r="G126" s="44"/>
      <c r="H126" s="44"/>
      <c r="I126" s="44"/>
      <c r="J126" s="45"/>
    </row>
    <row r="127" ht="195">
      <c r="A127" s="36" t="s">
        <v>65</v>
      </c>
      <c r="B127" s="43"/>
      <c r="C127" s="44"/>
      <c r="D127" s="44"/>
      <c r="E127" s="38" t="s">
        <v>195</v>
      </c>
      <c r="F127" s="44"/>
      <c r="G127" s="44"/>
      <c r="H127" s="44"/>
      <c r="I127" s="44"/>
      <c r="J127" s="45"/>
    </row>
    <row r="128">
      <c r="A128" s="36" t="s">
        <v>58</v>
      </c>
      <c r="B128" s="36">
        <v>30</v>
      </c>
      <c r="C128" s="37" t="s">
        <v>196</v>
      </c>
      <c r="D128" s="36" t="s">
        <v>123</v>
      </c>
      <c r="E128" s="38" t="s">
        <v>197</v>
      </c>
      <c r="F128" s="39" t="s">
        <v>173</v>
      </c>
      <c r="G128" s="40">
        <v>555.27999999999997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63</v>
      </c>
      <c r="B129" s="43"/>
      <c r="C129" s="44"/>
      <c r="D129" s="44"/>
      <c r="E129" s="38" t="s">
        <v>198</v>
      </c>
      <c r="F129" s="44"/>
      <c r="G129" s="44"/>
      <c r="H129" s="44"/>
      <c r="I129" s="44"/>
      <c r="J129" s="45"/>
    </row>
    <row r="130">
      <c r="A130" s="36" t="s">
        <v>120</v>
      </c>
      <c r="B130" s="43"/>
      <c r="C130" s="44"/>
      <c r="D130" s="44"/>
      <c r="E130" s="49" t="s">
        <v>269</v>
      </c>
      <c r="F130" s="44"/>
      <c r="G130" s="44"/>
      <c r="H130" s="44"/>
      <c r="I130" s="44"/>
      <c r="J130" s="45"/>
    </row>
    <row r="131" ht="195">
      <c r="A131" s="36" t="s">
        <v>65</v>
      </c>
      <c r="B131" s="43"/>
      <c r="C131" s="44"/>
      <c r="D131" s="44"/>
      <c r="E131" s="38" t="s">
        <v>195</v>
      </c>
      <c r="F131" s="44"/>
      <c r="G131" s="44"/>
      <c r="H131" s="44"/>
      <c r="I131" s="44"/>
      <c r="J131" s="45"/>
    </row>
    <row r="132">
      <c r="A132" s="36" t="s">
        <v>58</v>
      </c>
      <c r="B132" s="36">
        <v>31</v>
      </c>
      <c r="C132" s="37" t="s">
        <v>285</v>
      </c>
      <c r="D132" s="36" t="s">
        <v>60</v>
      </c>
      <c r="E132" s="38" t="s">
        <v>286</v>
      </c>
      <c r="F132" s="39" t="s">
        <v>140</v>
      </c>
      <c r="G132" s="40">
        <v>8.3290000000000006</v>
      </c>
      <c r="H132" s="41">
        <v>0</v>
      </c>
      <c r="I132" s="41">
        <f>ROUND(G132*H132,P4)</f>
        <v>0</v>
      </c>
      <c r="J132" s="36"/>
      <c r="O132" s="42">
        <f>I132*0.21</f>
        <v>0</v>
      </c>
      <c r="P132">
        <v>3</v>
      </c>
    </row>
    <row r="133" ht="75">
      <c r="A133" s="36" t="s">
        <v>63</v>
      </c>
      <c r="B133" s="43"/>
      <c r="C133" s="44"/>
      <c r="D133" s="44"/>
      <c r="E133" s="38" t="s">
        <v>287</v>
      </c>
      <c r="F133" s="44"/>
      <c r="G133" s="44"/>
      <c r="H133" s="44"/>
      <c r="I133" s="44"/>
      <c r="J133" s="45"/>
    </row>
    <row r="134">
      <c r="A134" s="36" t="s">
        <v>120</v>
      </c>
      <c r="B134" s="43"/>
      <c r="C134" s="44"/>
      <c r="D134" s="44"/>
      <c r="E134" s="49" t="s">
        <v>288</v>
      </c>
      <c r="F134" s="44"/>
      <c r="G134" s="44"/>
      <c r="H134" s="44"/>
      <c r="I134" s="44"/>
      <c r="J134" s="45"/>
    </row>
    <row r="135" ht="195">
      <c r="A135" s="36" t="s">
        <v>65</v>
      </c>
      <c r="B135" s="43"/>
      <c r="C135" s="44"/>
      <c r="D135" s="44"/>
      <c r="E135" s="38" t="s">
        <v>195</v>
      </c>
      <c r="F135" s="44"/>
      <c r="G135" s="44"/>
      <c r="H135" s="44"/>
      <c r="I135" s="44"/>
      <c r="J135" s="45"/>
    </row>
    <row r="136">
      <c r="A136" s="36" t="s">
        <v>58</v>
      </c>
      <c r="B136" s="36">
        <v>32</v>
      </c>
      <c r="C136" s="37" t="s">
        <v>199</v>
      </c>
      <c r="D136" s="36" t="s">
        <v>60</v>
      </c>
      <c r="E136" s="38" t="s">
        <v>200</v>
      </c>
      <c r="F136" s="39" t="s">
        <v>173</v>
      </c>
      <c r="G136" s="40">
        <v>2437.71</v>
      </c>
      <c r="H136" s="41">
        <v>0</v>
      </c>
      <c r="I136" s="41">
        <f>ROUND(G136*H136,P4)</f>
        <v>0</v>
      </c>
      <c r="J136" s="36"/>
      <c r="O136" s="42">
        <f>I136*0.21</f>
        <v>0</v>
      </c>
      <c r="P136">
        <v>3</v>
      </c>
    </row>
    <row r="137">
      <c r="A137" s="36" t="s">
        <v>63</v>
      </c>
      <c r="B137" s="43"/>
      <c r="C137" s="44"/>
      <c r="D137" s="44"/>
      <c r="E137" s="38" t="s">
        <v>201</v>
      </c>
      <c r="F137" s="44"/>
      <c r="G137" s="44"/>
      <c r="H137" s="44"/>
      <c r="I137" s="44"/>
      <c r="J137" s="45"/>
    </row>
    <row r="138">
      <c r="A138" s="36" t="s">
        <v>120</v>
      </c>
      <c r="B138" s="43"/>
      <c r="C138" s="44"/>
      <c r="D138" s="44"/>
      <c r="E138" s="49" t="s">
        <v>261</v>
      </c>
      <c r="F138" s="44"/>
      <c r="G138" s="44"/>
      <c r="H138" s="44"/>
      <c r="I138" s="44"/>
      <c r="J138" s="45"/>
    </row>
    <row r="139" ht="75">
      <c r="A139" s="36" t="s">
        <v>65</v>
      </c>
      <c r="B139" s="43"/>
      <c r="C139" s="44"/>
      <c r="D139" s="44"/>
      <c r="E139" s="38" t="s">
        <v>203</v>
      </c>
      <c r="F139" s="44"/>
      <c r="G139" s="44"/>
      <c r="H139" s="44"/>
      <c r="I139" s="44"/>
      <c r="J139" s="45"/>
    </row>
    <row r="140">
      <c r="A140" s="36" t="s">
        <v>58</v>
      </c>
      <c r="B140" s="36">
        <v>33</v>
      </c>
      <c r="C140" s="37" t="s">
        <v>289</v>
      </c>
      <c r="D140" s="36" t="s">
        <v>60</v>
      </c>
      <c r="E140" s="38" t="s">
        <v>290</v>
      </c>
      <c r="F140" s="39" t="s">
        <v>173</v>
      </c>
      <c r="G140" s="40">
        <v>37.299999999999997</v>
      </c>
      <c r="H140" s="41">
        <v>0</v>
      </c>
      <c r="I140" s="41">
        <f>ROUND(G140*H140,P4)</f>
        <v>0</v>
      </c>
      <c r="J140" s="36"/>
      <c r="O140" s="42">
        <f>I140*0.21</f>
        <v>0</v>
      </c>
      <c r="P140">
        <v>3</v>
      </c>
    </row>
    <row r="141" ht="105">
      <c r="A141" s="36" t="s">
        <v>63</v>
      </c>
      <c r="B141" s="43"/>
      <c r="C141" s="44"/>
      <c r="D141" s="44"/>
      <c r="E141" s="38" t="s">
        <v>291</v>
      </c>
      <c r="F141" s="44"/>
      <c r="G141" s="44"/>
      <c r="H141" s="44"/>
      <c r="I141" s="44"/>
      <c r="J141" s="45"/>
    </row>
    <row r="142">
      <c r="A142" s="36" t="s">
        <v>120</v>
      </c>
      <c r="B142" s="43"/>
      <c r="C142" s="44"/>
      <c r="D142" s="44"/>
      <c r="E142" s="49" t="s">
        <v>292</v>
      </c>
      <c r="F142" s="44"/>
      <c r="G142" s="44"/>
      <c r="H142" s="44"/>
      <c r="I142" s="44"/>
      <c r="J142" s="45"/>
    </row>
    <row r="143" ht="165">
      <c r="A143" s="36" t="s">
        <v>65</v>
      </c>
      <c r="B143" s="43"/>
      <c r="C143" s="44"/>
      <c r="D143" s="44"/>
      <c r="E143" s="38" t="s">
        <v>293</v>
      </c>
      <c r="F143" s="44"/>
      <c r="G143" s="44"/>
      <c r="H143" s="44"/>
      <c r="I143" s="44"/>
      <c r="J143" s="45"/>
    </row>
    <row r="144">
      <c r="A144" s="30" t="s">
        <v>55</v>
      </c>
      <c r="B144" s="31"/>
      <c r="C144" s="32" t="s">
        <v>204</v>
      </c>
      <c r="D144" s="33"/>
      <c r="E144" s="30" t="s">
        <v>205</v>
      </c>
      <c r="F144" s="33"/>
      <c r="G144" s="33"/>
      <c r="H144" s="33"/>
      <c r="I144" s="34">
        <f>SUMIFS(I145:I147,A145:A147,"P")</f>
        <v>0</v>
      </c>
      <c r="J144" s="35"/>
    </row>
    <row r="145">
      <c r="A145" s="36" t="s">
        <v>58</v>
      </c>
      <c r="B145" s="36">
        <v>34</v>
      </c>
      <c r="C145" s="37" t="s">
        <v>294</v>
      </c>
      <c r="D145" s="36" t="s">
        <v>60</v>
      </c>
      <c r="E145" s="38" t="s">
        <v>295</v>
      </c>
      <c r="F145" s="39" t="s">
        <v>109</v>
      </c>
      <c r="G145" s="40">
        <v>1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 ht="30">
      <c r="A146" s="36" t="s">
        <v>63</v>
      </c>
      <c r="B146" s="43"/>
      <c r="C146" s="44"/>
      <c r="D146" s="44"/>
      <c r="E146" s="38" t="s">
        <v>296</v>
      </c>
      <c r="F146" s="44"/>
      <c r="G146" s="44"/>
      <c r="H146" s="44"/>
      <c r="I146" s="44"/>
      <c r="J146" s="45"/>
    </row>
    <row r="147" ht="120">
      <c r="A147" s="36" t="s">
        <v>65</v>
      </c>
      <c r="B147" s="43"/>
      <c r="C147" s="44"/>
      <c r="D147" s="44"/>
      <c r="E147" s="38" t="s">
        <v>297</v>
      </c>
      <c r="F147" s="44"/>
      <c r="G147" s="44"/>
      <c r="H147" s="44"/>
      <c r="I147" s="44"/>
      <c r="J147" s="45"/>
    </row>
    <row r="148">
      <c r="A148" s="30" t="s">
        <v>55</v>
      </c>
      <c r="B148" s="31"/>
      <c r="C148" s="32" t="s">
        <v>298</v>
      </c>
      <c r="D148" s="33"/>
      <c r="E148" s="30" t="s">
        <v>299</v>
      </c>
      <c r="F148" s="33"/>
      <c r="G148" s="33"/>
      <c r="H148" s="33"/>
      <c r="I148" s="34">
        <f>SUMIFS(I149:I170,A149:A170,"P")</f>
        <v>0</v>
      </c>
      <c r="J148" s="35"/>
    </row>
    <row r="149" ht="30">
      <c r="A149" s="36" t="s">
        <v>58</v>
      </c>
      <c r="B149" s="36">
        <v>35</v>
      </c>
      <c r="C149" s="37" t="s">
        <v>300</v>
      </c>
      <c r="D149" s="36" t="s">
        <v>60</v>
      </c>
      <c r="E149" s="38" t="s">
        <v>301</v>
      </c>
      <c r="F149" s="39" t="s">
        <v>109</v>
      </c>
      <c r="G149" s="40">
        <v>7</v>
      </c>
      <c r="H149" s="41">
        <v>0</v>
      </c>
      <c r="I149" s="41">
        <f>ROUND(G149*H149,P4)</f>
        <v>0</v>
      </c>
      <c r="J149" s="36"/>
      <c r="O149" s="42">
        <f>I149*0.21</f>
        <v>0</v>
      </c>
      <c r="P149">
        <v>3</v>
      </c>
    </row>
    <row r="150" ht="45">
      <c r="A150" s="36" t="s">
        <v>63</v>
      </c>
      <c r="B150" s="43"/>
      <c r="C150" s="44"/>
      <c r="D150" s="44"/>
      <c r="E150" s="38" t="s">
        <v>302</v>
      </c>
      <c r="F150" s="44"/>
      <c r="G150" s="44"/>
      <c r="H150" s="44"/>
      <c r="I150" s="44"/>
      <c r="J150" s="45"/>
    </row>
    <row r="151" ht="60">
      <c r="A151" s="36" t="s">
        <v>65</v>
      </c>
      <c r="B151" s="43"/>
      <c r="C151" s="44"/>
      <c r="D151" s="44"/>
      <c r="E151" s="38" t="s">
        <v>303</v>
      </c>
      <c r="F151" s="44"/>
      <c r="G151" s="44"/>
      <c r="H151" s="44"/>
      <c r="I151" s="44"/>
      <c r="J151" s="45"/>
    </row>
    <row r="152" ht="30">
      <c r="A152" s="36" t="s">
        <v>58</v>
      </c>
      <c r="B152" s="36">
        <v>36</v>
      </c>
      <c r="C152" s="37" t="s">
        <v>304</v>
      </c>
      <c r="D152" s="36" t="s">
        <v>60</v>
      </c>
      <c r="E152" s="38" t="s">
        <v>305</v>
      </c>
      <c r="F152" s="39" t="s">
        <v>109</v>
      </c>
      <c r="G152" s="40">
        <v>3</v>
      </c>
      <c r="H152" s="41">
        <v>0</v>
      </c>
      <c r="I152" s="41">
        <f>ROUND(G152*H152,P4)</f>
        <v>0</v>
      </c>
      <c r="J152" s="36"/>
      <c r="O152" s="42">
        <f>I152*0.21</f>
        <v>0</v>
      </c>
      <c r="P152">
        <v>3</v>
      </c>
    </row>
    <row r="153">
      <c r="A153" s="36" t="s">
        <v>63</v>
      </c>
      <c r="B153" s="43"/>
      <c r="C153" s="44"/>
      <c r="D153" s="44"/>
      <c r="E153" s="38" t="s">
        <v>306</v>
      </c>
      <c r="F153" s="44"/>
      <c r="G153" s="44"/>
      <c r="H153" s="44"/>
      <c r="I153" s="44"/>
      <c r="J153" s="45"/>
    </row>
    <row r="154" ht="90">
      <c r="A154" s="36" t="s">
        <v>65</v>
      </c>
      <c r="B154" s="43"/>
      <c r="C154" s="44"/>
      <c r="D154" s="44"/>
      <c r="E154" s="38" t="s">
        <v>307</v>
      </c>
      <c r="F154" s="44"/>
      <c r="G154" s="44"/>
      <c r="H154" s="44"/>
      <c r="I154" s="44"/>
      <c r="J154" s="45"/>
    </row>
    <row r="155" ht="30">
      <c r="A155" s="36" t="s">
        <v>58</v>
      </c>
      <c r="B155" s="36">
        <v>37</v>
      </c>
      <c r="C155" s="37" t="s">
        <v>308</v>
      </c>
      <c r="D155" s="36" t="s">
        <v>60</v>
      </c>
      <c r="E155" s="38" t="s">
        <v>309</v>
      </c>
      <c r="F155" s="39" t="s">
        <v>109</v>
      </c>
      <c r="G155" s="40">
        <v>7</v>
      </c>
      <c r="H155" s="41">
        <v>0</v>
      </c>
      <c r="I155" s="41">
        <f>ROUND(G155*H155,P4)</f>
        <v>0</v>
      </c>
      <c r="J155" s="36"/>
      <c r="O155" s="42">
        <f>I155*0.21</f>
        <v>0</v>
      </c>
      <c r="P155">
        <v>3</v>
      </c>
    </row>
    <row r="156" ht="75">
      <c r="A156" s="36" t="s">
        <v>63</v>
      </c>
      <c r="B156" s="43"/>
      <c r="C156" s="44"/>
      <c r="D156" s="44"/>
      <c r="E156" s="38" t="s">
        <v>310</v>
      </c>
      <c r="F156" s="44"/>
      <c r="G156" s="44"/>
      <c r="H156" s="44"/>
      <c r="I156" s="44"/>
      <c r="J156" s="45"/>
    </row>
    <row r="157" ht="75">
      <c r="A157" s="36" t="s">
        <v>65</v>
      </c>
      <c r="B157" s="43"/>
      <c r="C157" s="44"/>
      <c r="D157" s="44"/>
      <c r="E157" s="38" t="s">
        <v>311</v>
      </c>
      <c r="F157" s="44"/>
      <c r="G157" s="44"/>
      <c r="H157" s="44"/>
      <c r="I157" s="44"/>
      <c r="J157" s="45"/>
    </row>
    <row r="158" ht="30">
      <c r="A158" s="36" t="s">
        <v>58</v>
      </c>
      <c r="B158" s="36">
        <v>38</v>
      </c>
      <c r="C158" s="37" t="s">
        <v>312</v>
      </c>
      <c r="D158" s="36" t="s">
        <v>60</v>
      </c>
      <c r="E158" s="38" t="s">
        <v>313</v>
      </c>
      <c r="F158" s="39" t="s">
        <v>109</v>
      </c>
      <c r="G158" s="40">
        <v>4</v>
      </c>
      <c r="H158" s="41">
        <v>0</v>
      </c>
      <c r="I158" s="41">
        <f>ROUND(G158*H158,P4)</f>
        <v>0</v>
      </c>
      <c r="J158" s="36"/>
      <c r="O158" s="42">
        <f>I158*0.21</f>
        <v>0</v>
      </c>
      <c r="P158">
        <v>3</v>
      </c>
    </row>
    <row r="159" ht="45">
      <c r="A159" s="36" t="s">
        <v>63</v>
      </c>
      <c r="B159" s="43"/>
      <c r="C159" s="44"/>
      <c r="D159" s="44"/>
      <c r="E159" s="38" t="s">
        <v>314</v>
      </c>
      <c r="F159" s="44"/>
      <c r="G159" s="44"/>
      <c r="H159" s="44"/>
      <c r="I159" s="44"/>
      <c r="J159" s="45"/>
    </row>
    <row r="160" ht="90">
      <c r="A160" s="36" t="s">
        <v>65</v>
      </c>
      <c r="B160" s="43"/>
      <c r="C160" s="44"/>
      <c r="D160" s="44"/>
      <c r="E160" s="38" t="s">
        <v>315</v>
      </c>
      <c r="F160" s="44"/>
      <c r="G160" s="44"/>
      <c r="H160" s="44"/>
      <c r="I160" s="44"/>
      <c r="J160" s="45"/>
    </row>
    <row r="161" ht="30">
      <c r="A161" s="36" t="s">
        <v>58</v>
      </c>
      <c r="B161" s="36">
        <v>39</v>
      </c>
      <c r="C161" s="37" t="s">
        <v>316</v>
      </c>
      <c r="D161" s="36" t="s">
        <v>60</v>
      </c>
      <c r="E161" s="38" t="s">
        <v>317</v>
      </c>
      <c r="F161" s="39" t="s">
        <v>132</v>
      </c>
      <c r="G161" s="40">
        <v>56.5</v>
      </c>
      <c r="H161" s="41">
        <v>0</v>
      </c>
      <c r="I161" s="41">
        <f>ROUND(G161*H161,P4)</f>
        <v>0</v>
      </c>
      <c r="J161" s="36"/>
      <c r="O161" s="42">
        <f>I161*0.21</f>
        <v>0</v>
      </c>
      <c r="P161">
        <v>3</v>
      </c>
    </row>
    <row r="162" ht="90">
      <c r="A162" s="36" t="s">
        <v>63</v>
      </c>
      <c r="B162" s="43"/>
      <c r="C162" s="44"/>
      <c r="D162" s="44"/>
      <c r="E162" s="38" t="s">
        <v>318</v>
      </c>
      <c r="F162" s="44"/>
      <c r="G162" s="44"/>
      <c r="H162" s="44"/>
      <c r="I162" s="44"/>
      <c r="J162" s="45"/>
    </row>
    <row r="163">
      <c r="A163" s="36" t="s">
        <v>120</v>
      </c>
      <c r="B163" s="43"/>
      <c r="C163" s="44"/>
      <c r="D163" s="44"/>
      <c r="E163" s="49" t="s">
        <v>319</v>
      </c>
      <c r="F163" s="44"/>
      <c r="G163" s="44"/>
      <c r="H163" s="44"/>
      <c r="I163" s="44"/>
      <c r="J163" s="45"/>
    </row>
    <row r="164" ht="90">
      <c r="A164" s="36" t="s">
        <v>65</v>
      </c>
      <c r="B164" s="43"/>
      <c r="C164" s="44"/>
      <c r="D164" s="44"/>
      <c r="E164" s="38" t="s">
        <v>320</v>
      </c>
      <c r="F164" s="44"/>
      <c r="G164" s="44"/>
      <c r="H164" s="44"/>
      <c r="I164" s="44"/>
      <c r="J164" s="45"/>
    </row>
    <row r="165">
      <c r="A165" s="36" t="s">
        <v>58</v>
      </c>
      <c r="B165" s="36">
        <v>40</v>
      </c>
      <c r="C165" s="37" t="s">
        <v>321</v>
      </c>
      <c r="D165" s="36" t="s">
        <v>60</v>
      </c>
      <c r="E165" s="38" t="s">
        <v>322</v>
      </c>
      <c r="F165" s="39" t="s">
        <v>132</v>
      </c>
      <c r="G165" s="40">
        <v>76.900000000000006</v>
      </c>
      <c r="H165" s="41">
        <v>0</v>
      </c>
      <c r="I165" s="41">
        <f>ROUND(G165*H165,P4)</f>
        <v>0</v>
      </c>
      <c r="J165" s="36"/>
      <c r="O165" s="42">
        <f>I165*0.21</f>
        <v>0</v>
      </c>
      <c r="P165">
        <v>3</v>
      </c>
    </row>
    <row r="166" ht="30">
      <c r="A166" s="36" t="s">
        <v>63</v>
      </c>
      <c r="B166" s="43"/>
      <c r="C166" s="44"/>
      <c r="D166" s="44"/>
      <c r="E166" s="38" t="s">
        <v>323</v>
      </c>
      <c r="F166" s="44"/>
      <c r="G166" s="44"/>
      <c r="H166" s="44"/>
      <c r="I166" s="44"/>
      <c r="J166" s="45"/>
    </row>
    <row r="167" ht="75">
      <c r="A167" s="36" t="s">
        <v>65</v>
      </c>
      <c r="B167" s="43"/>
      <c r="C167" s="44"/>
      <c r="D167" s="44"/>
      <c r="E167" s="38" t="s">
        <v>324</v>
      </c>
      <c r="F167" s="44"/>
      <c r="G167" s="44"/>
      <c r="H167" s="44"/>
      <c r="I167" s="44"/>
      <c r="J167" s="45"/>
    </row>
    <row r="168">
      <c r="A168" s="36" t="s">
        <v>58</v>
      </c>
      <c r="B168" s="36">
        <v>41</v>
      </c>
      <c r="C168" s="37" t="s">
        <v>325</v>
      </c>
      <c r="D168" s="36" t="s">
        <v>60</v>
      </c>
      <c r="E168" s="38" t="s">
        <v>326</v>
      </c>
      <c r="F168" s="39" t="s">
        <v>132</v>
      </c>
      <c r="G168" s="40">
        <v>76.900000000000006</v>
      </c>
      <c r="H168" s="41">
        <v>0</v>
      </c>
      <c r="I168" s="41">
        <f>ROUND(G168*H168,P4)</f>
        <v>0</v>
      </c>
      <c r="J168" s="36"/>
      <c r="O168" s="42">
        <f>I168*0.21</f>
        <v>0</v>
      </c>
      <c r="P168">
        <v>3</v>
      </c>
    </row>
    <row r="169" ht="30">
      <c r="A169" s="36" t="s">
        <v>63</v>
      </c>
      <c r="B169" s="43"/>
      <c r="C169" s="44"/>
      <c r="D169" s="44"/>
      <c r="E169" s="38" t="s">
        <v>327</v>
      </c>
      <c r="F169" s="44"/>
      <c r="G169" s="44"/>
      <c r="H169" s="44"/>
      <c r="I169" s="44"/>
      <c r="J169" s="45"/>
    </row>
    <row r="170" ht="90">
      <c r="A170" s="36" t="s">
        <v>65</v>
      </c>
      <c r="B170" s="46"/>
      <c r="C170" s="47"/>
      <c r="D170" s="47"/>
      <c r="E170" s="38" t="s">
        <v>328</v>
      </c>
      <c r="F170" s="47"/>
      <c r="G170" s="47"/>
      <c r="H170" s="47"/>
      <c r="I170" s="47"/>
      <c r="J17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17</v>
      </c>
      <c r="I3" s="24">
        <f>SUMIFS(I8:I78,A8:A78,"SD")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SUMIFS(I9:I20,A9:A20,"P")</f>
        <v>0</v>
      </c>
      <c r="J8" s="35"/>
    </row>
    <row r="9">
      <c r="A9" s="36" t="s">
        <v>58</v>
      </c>
      <c r="B9" s="36">
        <v>1</v>
      </c>
      <c r="C9" s="37" t="s">
        <v>329</v>
      </c>
      <c r="D9" s="36" t="s">
        <v>60</v>
      </c>
      <c r="E9" s="38" t="s">
        <v>330</v>
      </c>
      <c r="F9" s="39" t="s">
        <v>118</v>
      </c>
      <c r="G9" s="40">
        <v>14.680999999999999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45">
      <c r="A10" s="36" t="s">
        <v>63</v>
      </c>
      <c r="B10" s="43"/>
      <c r="C10" s="44"/>
      <c r="D10" s="44"/>
      <c r="E10" s="38" t="s">
        <v>331</v>
      </c>
      <c r="F10" s="44"/>
      <c r="G10" s="44"/>
      <c r="H10" s="44"/>
      <c r="I10" s="44"/>
      <c r="J10" s="45"/>
    </row>
    <row r="11" ht="45">
      <c r="A11" s="36" t="s">
        <v>120</v>
      </c>
      <c r="B11" s="43"/>
      <c r="C11" s="44"/>
      <c r="D11" s="44"/>
      <c r="E11" s="49" t="s">
        <v>332</v>
      </c>
      <c r="F11" s="44"/>
      <c r="G11" s="44"/>
      <c r="H11" s="44"/>
      <c r="I11" s="44"/>
      <c r="J11" s="45"/>
    </row>
    <row r="12" ht="30">
      <c r="A12" s="36" t="s">
        <v>65</v>
      </c>
      <c r="B12" s="43"/>
      <c r="C12" s="44"/>
      <c r="D12" s="44"/>
      <c r="E12" s="38" t="s">
        <v>333</v>
      </c>
      <c r="F12" s="44"/>
      <c r="G12" s="44"/>
      <c r="H12" s="44"/>
      <c r="I12" s="44"/>
      <c r="J12" s="45"/>
    </row>
    <row r="13" ht="30">
      <c r="A13" s="36" t="s">
        <v>58</v>
      </c>
      <c r="B13" s="36">
        <v>2</v>
      </c>
      <c r="C13" s="37" t="s">
        <v>334</v>
      </c>
      <c r="D13" s="36" t="s">
        <v>159</v>
      </c>
      <c r="E13" s="38" t="s">
        <v>335</v>
      </c>
      <c r="F13" s="39" t="s">
        <v>118</v>
      </c>
      <c r="G13" s="40">
        <v>219.81399999999999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63</v>
      </c>
      <c r="B14" s="43"/>
      <c r="C14" s="44"/>
      <c r="D14" s="44"/>
      <c r="E14" s="38" t="s">
        <v>336</v>
      </c>
      <c r="F14" s="44"/>
      <c r="G14" s="44"/>
      <c r="H14" s="44"/>
      <c r="I14" s="44"/>
      <c r="J14" s="45"/>
    </row>
    <row r="15" ht="60">
      <c r="A15" s="36" t="s">
        <v>120</v>
      </c>
      <c r="B15" s="43"/>
      <c r="C15" s="44"/>
      <c r="D15" s="44"/>
      <c r="E15" s="49" t="s">
        <v>337</v>
      </c>
      <c r="F15" s="44"/>
      <c r="G15" s="44"/>
      <c r="H15" s="44"/>
      <c r="I15" s="44"/>
      <c r="J15" s="45"/>
    </row>
    <row r="16" ht="165">
      <c r="A16" s="36" t="s">
        <v>65</v>
      </c>
      <c r="B16" s="43"/>
      <c r="C16" s="44"/>
      <c r="D16" s="44"/>
      <c r="E16" s="38" t="s">
        <v>338</v>
      </c>
      <c r="F16" s="44"/>
      <c r="G16" s="44"/>
      <c r="H16" s="44"/>
      <c r="I16" s="44"/>
      <c r="J16" s="45"/>
    </row>
    <row r="17" ht="30">
      <c r="A17" s="36" t="s">
        <v>58</v>
      </c>
      <c r="B17" s="36">
        <v>3</v>
      </c>
      <c r="C17" s="37" t="s">
        <v>339</v>
      </c>
      <c r="D17" s="36" t="s">
        <v>60</v>
      </c>
      <c r="E17" s="38" t="s">
        <v>340</v>
      </c>
      <c r="F17" s="39" t="s">
        <v>118</v>
      </c>
      <c r="G17" s="40">
        <v>11.339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30">
      <c r="A18" s="36" t="s">
        <v>63</v>
      </c>
      <c r="B18" s="43"/>
      <c r="C18" s="44"/>
      <c r="D18" s="44"/>
      <c r="E18" s="38" t="s">
        <v>341</v>
      </c>
      <c r="F18" s="44"/>
      <c r="G18" s="44"/>
      <c r="H18" s="44"/>
      <c r="I18" s="44"/>
      <c r="J18" s="45"/>
    </row>
    <row r="19" ht="30">
      <c r="A19" s="36" t="s">
        <v>120</v>
      </c>
      <c r="B19" s="43"/>
      <c r="C19" s="44"/>
      <c r="D19" s="44"/>
      <c r="E19" s="49" t="s">
        <v>342</v>
      </c>
      <c r="F19" s="44"/>
      <c r="G19" s="44"/>
      <c r="H19" s="44"/>
      <c r="I19" s="44"/>
      <c r="J19" s="45"/>
    </row>
    <row r="20" ht="165">
      <c r="A20" s="36" t="s">
        <v>65</v>
      </c>
      <c r="B20" s="43"/>
      <c r="C20" s="44"/>
      <c r="D20" s="44"/>
      <c r="E20" s="38" t="s">
        <v>338</v>
      </c>
      <c r="F20" s="44"/>
      <c r="G20" s="44"/>
      <c r="H20" s="44"/>
      <c r="I20" s="44"/>
      <c r="J20" s="45"/>
    </row>
    <row r="21">
      <c r="A21" s="30" t="s">
        <v>55</v>
      </c>
      <c r="B21" s="31"/>
      <c r="C21" s="32" t="s">
        <v>81</v>
      </c>
      <c r="D21" s="33"/>
      <c r="E21" s="30" t="s">
        <v>129</v>
      </c>
      <c r="F21" s="33"/>
      <c r="G21" s="33"/>
      <c r="H21" s="33"/>
      <c r="I21" s="34">
        <f>SUMIFS(I22:I62,A22:A62,"P")</f>
        <v>0</v>
      </c>
      <c r="J21" s="35"/>
    </row>
    <row r="22">
      <c r="A22" s="36" t="s">
        <v>58</v>
      </c>
      <c r="B22" s="36">
        <v>4</v>
      </c>
      <c r="C22" s="37" t="s">
        <v>343</v>
      </c>
      <c r="D22" s="36" t="s">
        <v>60</v>
      </c>
      <c r="E22" s="38" t="s">
        <v>344</v>
      </c>
      <c r="F22" s="39" t="s">
        <v>173</v>
      </c>
      <c r="G22" s="40">
        <v>30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30">
      <c r="A23" s="36" t="s">
        <v>63</v>
      </c>
      <c r="B23" s="43"/>
      <c r="C23" s="44"/>
      <c r="D23" s="44"/>
      <c r="E23" s="38" t="s">
        <v>345</v>
      </c>
      <c r="F23" s="44"/>
      <c r="G23" s="44"/>
      <c r="H23" s="44"/>
      <c r="I23" s="44"/>
      <c r="J23" s="45"/>
    </row>
    <row r="24" ht="90">
      <c r="A24" s="36" t="s">
        <v>65</v>
      </c>
      <c r="B24" s="43"/>
      <c r="C24" s="44"/>
      <c r="D24" s="44"/>
      <c r="E24" s="38" t="s">
        <v>346</v>
      </c>
      <c r="F24" s="44"/>
      <c r="G24" s="44"/>
      <c r="H24" s="44"/>
      <c r="I24" s="44"/>
      <c r="J24" s="45"/>
    </row>
    <row r="25">
      <c r="A25" s="36" t="s">
        <v>58</v>
      </c>
      <c r="B25" s="36">
        <v>5</v>
      </c>
      <c r="C25" s="37" t="s">
        <v>347</v>
      </c>
      <c r="D25" s="36" t="s">
        <v>60</v>
      </c>
      <c r="E25" s="38" t="s">
        <v>348</v>
      </c>
      <c r="F25" s="39" t="s">
        <v>109</v>
      </c>
      <c r="G25" s="40">
        <v>3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63</v>
      </c>
      <c r="B26" s="43"/>
      <c r="C26" s="44"/>
      <c r="D26" s="44"/>
      <c r="E26" s="51" t="s">
        <v>60</v>
      </c>
      <c r="F26" s="44"/>
      <c r="G26" s="44"/>
      <c r="H26" s="44"/>
      <c r="I26" s="44"/>
      <c r="J26" s="45"/>
    </row>
    <row r="27" ht="195">
      <c r="A27" s="36" t="s">
        <v>65</v>
      </c>
      <c r="B27" s="43"/>
      <c r="C27" s="44"/>
      <c r="D27" s="44"/>
      <c r="E27" s="38" t="s">
        <v>349</v>
      </c>
      <c r="F27" s="44"/>
      <c r="G27" s="44"/>
      <c r="H27" s="44"/>
      <c r="I27" s="44"/>
      <c r="J27" s="45"/>
    </row>
    <row r="28">
      <c r="A28" s="36" t="s">
        <v>58</v>
      </c>
      <c r="B28" s="36">
        <v>6</v>
      </c>
      <c r="C28" s="37" t="s">
        <v>350</v>
      </c>
      <c r="D28" s="36" t="s">
        <v>60</v>
      </c>
      <c r="E28" s="38" t="s">
        <v>351</v>
      </c>
      <c r="F28" s="39" t="s">
        <v>109</v>
      </c>
      <c r="G28" s="40">
        <v>1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 ht="30">
      <c r="A29" s="36" t="s">
        <v>63</v>
      </c>
      <c r="B29" s="43"/>
      <c r="C29" s="44"/>
      <c r="D29" s="44"/>
      <c r="E29" s="38" t="s">
        <v>352</v>
      </c>
      <c r="F29" s="44"/>
      <c r="G29" s="44"/>
      <c r="H29" s="44"/>
      <c r="I29" s="44"/>
      <c r="J29" s="45"/>
    </row>
    <row r="30" ht="150">
      <c r="A30" s="36" t="s">
        <v>65</v>
      </c>
      <c r="B30" s="43"/>
      <c r="C30" s="44"/>
      <c r="D30" s="44"/>
      <c r="E30" s="38" t="s">
        <v>353</v>
      </c>
      <c r="F30" s="44"/>
      <c r="G30" s="44"/>
      <c r="H30" s="44"/>
      <c r="I30" s="44"/>
      <c r="J30" s="45"/>
    </row>
    <row r="31" ht="30">
      <c r="A31" s="36" t="s">
        <v>58</v>
      </c>
      <c r="B31" s="36">
        <v>7</v>
      </c>
      <c r="C31" s="37" t="s">
        <v>354</v>
      </c>
      <c r="D31" s="36" t="s">
        <v>60</v>
      </c>
      <c r="E31" s="38" t="s">
        <v>355</v>
      </c>
      <c r="F31" s="39" t="s">
        <v>140</v>
      </c>
      <c r="G31" s="40">
        <v>8.3059999999999992</v>
      </c>
      <c r="H31" s="41">
        <v>0</v>
      </c>
      <c r="I31" s="41">
        <f>ROUND(G31*H31,P4)</f>
        <v>0</v>
      </c>
      <c r="J31" s="36"/>
      <c r="O31" s="42">
        <f>I31*0.21</f>
        <v>0</v>
      </c>
      <c r="P31">
        <v>3</v>
      </c>
    </row>
    <row r="32">
      <c r="A32" s="36" t="s">
        <v>63</v>
      </c>
      <c r="B32" s="43"/>
      <c r="C32" s="44"/>
      <c r="D32" s="44"/>
      <c r="E32" s="51" t="s">
        <v>60</v>
      </c>
      <c r="F32" s="44"/>
      <c r="G32" s="44"/>
      <c r="H32" s="44"/>
      <c r="I32" s="44"/>
      <c r="J32" s="45"/>
    </row>
    <row r="33">
      <c r="A33" s="36" t="s">
        <v>120</v>
      </c>
      <c r="B33" s="43"/>
      <c r="C33" s="44"/>
      <c r="D33" s="44"/>
      <c r="E33" s="49" t="s">
        <v>356</v>
      </c>
      <c r="F33" s="44"/>
      <c r="G33" s="44"/>
      <c r="H33" s="44"/>
      <c r="I33" s="44"/>
      <c r="J33" s="45"/>
    </row>
    <row r="34" ht="135">
      <c r="A34" s="36" t="s">
        <v>65</v>
      </c>
      <c r="B34" s="43"/>
      <c r="C34" s="44"/>
      <c r="D34" s="44"/>
      <c r="E34" s="38" t="s">
        <v>357</v>
      </c>
      <c r="F34" s="44"/>
      <c r="G34" s="44"/>
      <c r="H34" s="44"/>
      <c r="I34" s="44"/>
      <c r="J34" s="45"/>
    </row>
    <row r="35" ht="30">
      <c r="A35" s="36" t="s">
        <v>58</v>
      </c>
      <c r="B35" s="36">
        <v>8</v>
      </c>
      <c r="C35" s="37" t="s">
        <v>358</v>
      </c>
      <c r="D35" s="36" t="s">
        <v>60</v>
      </c>
      <c r="E35" s="38" t="s">
        <v>359</v>
      </c>
      <c r="F35" s="39" t="s">
        <v>140</v>
      </c>
      <c r="G35" s="40">
        <v>11.300000000000001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63</v>
      </c>
      <c r="B36" s="43"/>
      <c r="C36" s="44"/>
      <c r="D36" s="44"/>
      <c r="E36" s="51" t="s">
        <v>60</v>
      </c>
      <c r="F36" s="44"/>
      <c r="G36" s="44"/>
      <c r="H36" s="44"/>
      <c r="I36" s="44"/>
      <c r="J36" s="45"/>
    </row>
    <row r="37" ht="30">
      <c r="A37" s="36" t="s">
        <v>120</v>
      </c>
      <c r="B37" s="43"/>
      <c r="C37" s="44"/>
      <c r="D37" s="44"/>
      <c r="E37" s="49" t="s">
        <v>360</v>
      </c>
      <c r="F37" s="44"/>
      <c r="G37" s="44"/>
      <c r="H37" s="44"/>
      <c r="I37" s="44"/>
      <c r="J37" s="45"/>
    </row>
    <row r="38" ht="120">
      <c r="A38" s="36" t="s">
        <v>65</v>
      </c>
      <c r="B38" s="43"/>
      <c r="C38" s="44"/>
      <c r="D38" s="44"/>
      <c r="E38" s="38" t="s">
        <v>134</v>
      </c>
      <c r="F38" s="44"/>
      <c r="G38" s="44"/>
      <c r="H38" s="44"/>
      <c r="I38" s="44"/>
      <c r="J38" s="45"/>
    </row>
    <row r="39" ht="30">
      <c r="A39" s="36" t="s">
        <v>58</v>
      </c>
      <c r="B39" s="36">
        <v>9</v>
      </c>
      <c r="C39" s="37" t="s">
        <v>361</v>
      </c>
      <c r="D39" s="36" t="s">
        <v>60</v>
      </c>
      <c r="E39" s="38" t="s">
        <v>362</v>
      </c>
      <c r="F39" s="39" t="s">
        <v>140</v>
      </c>
      <c r="G39" s="40">
        <v>18.899999999999999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 ht="45">
      <c r="A40" s="36" t="s">
        <v>63</v>
      </c>
      <c r="B40" s="43"/>
      <c r="C40" s="44"/>
      <c r="D40" s="44"/>
      <c r="E40" s="38" t="s">
        <v>363</v>
      </c>
      <c r="F40" s="44"/>
      <c r="G40" s="44"/>
      <c r="H40" s="44"/>
      <c r="I40" s="44"/>
      <c r="J40" s="45"/>
    </row>
    <row r="41">
      <c r="A41" s="36" t="s">
        <v>120</v>
      </c>
      <c r="B41" s="43"/>
      <c r="C41" s="44"/>
      <c r="D41" s="44"/>
      <c r="E41" s="49" t="s">
        <v>364</v>
      </c>
      <c r="F41" s="44"/>
      <c r="G41" s="44"/>
      <c r="H41" s="44"/>
      <c r="I41" s="44"/>
      <c r="J41" s="45"/>
    </row>
    <row r="42" ht="120">
      <c r="A42" s="36" t="s">
        <v>65</v>
      </c>
      <c r="B42" s="43"/>
      <c r="C42" s="44"/>
      <c r="D42" s="44"/>
      <c r="E42" s="38" t="s">
        <v>134</v>
      </c>
      <c r="F42" s="44"/>
      <c r="G42" s="44"/>
      <c r="H42" s="44"/>
      <c r="I42" s="44"/>
      <c r="J42" s="45"/>
    </row>
    <row r="43" ht="30">
      <c r="A43" s="36" t="s">
        <v>58</v>
      </c>
      <c r="B43" s="36">
        <v>10</v>
      </c>
      <c r="C43" s="37" t="s">
        <v>365</v>
      </c>
      <c r="D43" s="36" t="s">
        <v>60</v>
      </c>
      <c r="E43" s="38" t="s">
        <v>366</v>
      </c>
      <c r="F43" s="39" t="s">
        <v>140</v>
      </c>
      <c r="G43" s="40">
        <v>6.6740000000000004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 ht="30">
      <c r="A44" s="36" t="s">
        <v>63</v>
      </c>
      <c r="B44" s="43"/>
      <c r="C44" s="44"/>
      <c r="D44" s="44"/>
      <c r="E44" s="38" t="s">
        <v>367</v>
      </c>
      <c r="F44" s="44"/>
      <c r="G44" s="44"/>
      <c r="H44" s="44"/>
      <c r="I44" s="44"/>
      <c r="J44" s="45"/>
    </row>
    <row r="45" ht="45">
      <c r="A45" s="36" t="s">
        <v>120</v>
      </c>
      <c r="B45" s="43"/>
      <c r="C45" s="44"/>
      <c r="D45" s="44"/>
      <c r="E45" s="49" t="s">
        <v>368</v>
      </c>
      <c r="F45" s="44"/>
      <c r="G45" s="44"/>
      <c r="H45" s="44"/>
      <c r="I45" s="44"/>
      <c r="J45" s="45"/>
    </row>
    <row r="46" ht="90">
      <c r="A46" s="36" t="s">
        <v>65</v>
      </c>
      <c r="B46" s="43"/>
      <c r="C46" s="44"/>
      <c r="D46" s="44"/>
      <c r="E46" s="38" t="s">
        <v>369</v>
      </c>
      <c r="F46" s="44"/>
      <c r="G46" s="44"/>
      <c r="H46" s="44"/>
      <c r="I46" s="44"/>
      <c r="J46" s="45"/>
    </row>
    <row r="47">
      <c r="A47" s="36" t="s">
        <v>58</v>
      </c>
      <c r="B47" s="36">
        <v>11</v>
      </c>
      <c r="C47" s="37" t="s">
        <v>130</v>
      </c>
      <c r="D47" s="36" t="s">
        <v>60</v>
      </c>
      <c r="E47" s="38" t="s">
        <v>131</v>
      </c>
      <c r="F47" s="39" t="s">
        <v>132</v>
      </c>
      <c r="G47" s="40">
        <v>14.552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63</v>
      </c>
      <c r="B48" s="43"/>
      <c r="C48" s="44"/>
      <c r="D48" s="44"/>
      <c r="E48" s="38" t="s">
        <v>370</v>
      </c>
      <c r="F48" s="44"/>
      <c r="G48" s="44"/>
      <c r="H48" s="44"/>
      <c r="I48" s="44"/>
      <c r="J48" s="45"/>
    </row>
    <row r="49">
      <c r="A49" s="36" t="s">
        <v>120</v>
      </c>
      <c r="B49" s="43"/>
      <c r="C49" s="44"/>
      <c r="D49" s="44"/>
      <c r="E49" s="49" t="s">
        <v>371</v>
      </c>
      <c r="F49" s="44"/>
      <c r="G49" s="44"/>
      <c r="H49" s="44"/>
      <c r="I49" s="44"/>
      <c r="J49" s="45"/>
    </row>
    <row r="50" ht="120">
      <c r="A50" s="36" t="s">
        <v>65</v>
      </c>
      <c r="B50" s="43"/>
      <c r="C50" s="44"/>
      <c r="D50" s="44"/>
      <c r="E50" s="38" t="s">
        <v>134</v>
      </c>
      <c r="F50" s="44"/>
      <c r="G50" s="44"/>
      <c r="H50" s="44"/>
      <c r="I50" s="44"/>
      <c r="J50" s="45"/>
    </row>
    <row r="51">
      <c r="A51" s="36" t="s">
        <v>58</v>
      </c>
      <c r="B51" s="36">
        <v>12</v>
      </c>
      <c r="C51" s="37" t="s">
        <v>372</v>
      </c>
      <c r="D51" s="36" t="s">
        <v>60</v>
      </c>
      <c r="E51" s="38" t="s">
        <v>373</v>
      </c>
      <c r="F51" s="39" t="s">
        <v>140</v>
      </c>
      <c r="G51" s="40">
        <v>6.4859999999999998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 ht="30">
      <c r="A52" s="36" t="s">
        <v>63</v>
      </c>
      <c r="B52" s="43"/>
      <c r="C52" s="44"/>
      <c r="D52" s="44"/>
      <c r="E52" s="38" t="s">
        <v>374</v>
      </c>
      <c r="F52" s="44"/>
      <c r="G52" s="44"/>
      <c r="H52" s="44"/>
      <c r="I52" s="44"/>
      <c r="J52" s="45"/>
    </row>
    <row r="53">
      <c r="A53" s="36" t="s">
        <v>120</v>
      </c>
      <c r="B53" s="43"/>
      <c r="C53" s="44"/>
      <c r="D53" s="44"/>
      <c r="E53" s="49" t="s">
        <v>375</v>
      </c>
      <c r="F53" s="44"/>
      <c r="G53" s="44"/>
      <c r="H53" s="44"/>
      <c r="I53" s="44"/>
      <c r="J53" s="45"/>
    </row>
    <row r="54" ht="45">
      <c r="A54" s="36" t="s">
        <v>65</v>
      </c>
      <c r="B54" s="43"/>
      <c r="C54" s="44"/>
      <c r="D54" s="44"/>
      <c r="E54" s="38" t="s">
        <v>376</v>
      </c>
      <c r="F54" s="44"/>
      <c r="G54" s="44"/>
      <c r="H54" s="44"/>
      <c r="I54" s="44"/>
      <c r="J54" s="45"/>
    </row>
    <row r="55">
      <c r="A55" s="36" t="s">
        <v>58</v>
      </c>
      <c r="B55" s="36">
        <v>13</v>
      </c>
      <c r="C55" s="37" t="s">
        <v>377</v>
      </c>
      <c r="D55" s="36" t="s">
        <v>60</v>
      </c>
      <c r="E55" s="38" t="s">
        <v>378</v>
      </c>
      <c r="F55" s="39" t="s">
        <v>140</v>
      </c>
      <c r="G55" s="40">
        <v>24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63</v>
      </c>
      <c r="B56" s="43"/>
      <c r="C56" s="44"/>
      <c r="D56" s="44"/>
      <c r="E56" s="51" t="s">
        <v>60</v>
      </c>
      <c r="F56" s="44"/>
      <c r="G56" s="44"/>
      <c r="H56" s="44"/>
      <c r="I56" s="44"/>
      <c r="J56" s="45"/>
    </row>
    <row r="57">
      <c r="A57" s="36" t="s">
        <v>120</v>
      </c>
      <c r="B57" s="43"/>
      <c r="C57" s="44"/>
      <c r="D57" s="44"/>
      <c r="E57" s="49" t="s">
        <v>379</v>
      </c>
      <c r="F57" s="44"/>
      <c r="G57" s="44"/>
      <c r="H57" s="44"/>
      <c r="I57" s="44"/>
      <c r="J57" s="45"/>
    </row>
    <row r="58" ht="409.5">
      <c r="A58" s="36" t="s">
        <v>65</v>
      </c>
      <c r="B58" s="43"/>
      <c r="C58" s="44"/>
      <c r="D58" s="44"/>
      <c r="E58" s="38" t="s">
        <v>148</v>
      </c>
      <c r="F58" s="44"/>
      <c r="G58" s="44"/>
      <c r="H58" s="44"/>
      <c r="I58" s="44"/>
      <c r="J58" s="45"/>
    </row>
    <row r="59">
      <c r="A59" s="36" t="s">
        <v>58</v>
      </c>
      <c r="B59" s="36">
        <v>14</v>
      </c>
      <c r="C59" s="37" t="s">
        <v>380</v>
      </c>
      <c r="D59" s="36" t="s">
        <v>60</v>
      </c>
      <c r="E59" s="38" t="s">
        <v>381</v>
      </c>
      <c r="F59" s="39" t="s">
        <v>140</v>
      </c>
      <c r="G59" s="40">
        <v>99.283000000000001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63</v>
      </c>
      <c r="B60" s="43"/>
      <c r="C60" s="44"/>
      <c r="D60" s="44"/>
      <c r="E60" s="51" t="s">
        <v>60</v>
      </c>
      <c r="F60" s="44"/>
      <c r="G60" s="44"/>
      <c r="H60" s="44"/>
      <c r="I60" s="44"/>
      <c r="J60" s="45"/>
    </row>
    <row r="61" ht="180">
      <c r="A61" s="36" t="s">
        <v>120</v>
      </c>
      <c r="B61" s="43"/>
      <c r="C61" s="44"/>
      <c r="D61" s="44"/>
      <c r="E61" s="49" t="s">
        <v>382</v>
      </c>
      <c r="F61" s="44"/>
      <c r="G61" s="44"/>
      <c r="H61" s="44"/>
      <c r="I61" s="44"/>
      <c r="J61" s="45"/>
    </row>
    <row r="62" ht="409.5">
      <c r="A62" s="36" t="s">
        <v>65</v>
      </c>
      <c r="B62" s="43"/>
      <c r="C62" s="44"/>
      <c r="D62" s="44"/>
      <c r="E62" s="38" t="s">
        <v>148</v>
      </c>
      <c r="F62" s="44"/>
      <c r="G62" s="44"/>
      <c r="H62" s="44"/>
      <c r="I62" s="44"/>
      <c r="J62" s="45"/>
    </row>
    <row r="63">
      <c r="A63" s="30" t="s">
        <v>55</v>
      </c>
      <c r="B63" s="31"/>
      <c r="C63" s="32" t="s">
        <v>298</v>
      </c>
      <c r="D63" s="33"/>
      <c r="E63" s="30" t="s">
        <v>299</v>
      </c>
      <c r="F63" s="33"/>
      <c r="G63" s="33"/>
      <c r="H63" s="33"/>
      <c r="I63" s="34">
        <f>SUMIFS(I64:I78,A64:A78,"P")</f>
        <v>0</v>
      </c>
      <c r="J63" s="35"/>
    </row>
    <row r="64">
      <c r="A64" s="36" t="s">
        <v>58</v>
      </c>
      <c r="B64" s="36">
        <v>15</v>
      </c>
      <c r="C64" s="37" t="s">
        <v>383</v>
      </c>
      <c r="D64" s="36" t="s">
        <v>60</v>
      </c>
      <c r="E64" s="38" t="s">
        <v>384</v>
      </c>
      <c r="F64" s="39" t="s">
        <v>132</v>
      </c>
      <c r="G64" s="40">
        <v>24.199999999999999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 ht="45">
      <c r="A65" s="36" t="s">
        <v>63</v>
      </c>
      <c r="B65" s="43"/>
      <c r="C65" s="44"/>
      <c r="D65" s="44"/>
      <c r="E65" s="38" t="s">
        <v>385</v>
      </c>
      <c r="F65" s="44"/>
      <c r="G65" s="44"/>
      <c r="H65" s="44"/>
      <c r="I65" s="44"/>
      <c r="J65" s="45"/>
    </row>
    <row r="66">
      <c r="A66" s="36" t="s">
        <v>120</v>
      </c>
      <c r="B66" s="43"/>
      <c r="C66" s="44"/>
      <c r="D66" s="44"/>
      <c r="E66" s="49" t="s">
        <v>386</v>
      </c>
      <c r="F66" s="44"/>
      <c r="G66" s="44"/>
      <c r="H66" s="44"/>
      <c r="I66" s="44"/>
      <c r="J66" s="45"/>
    </row>
    <row r="67" ht="75">
      <c r="A67" s="36" t="s">
        <v>65</v>
      </c>
      <c r="B67" s="43"/>
      <c r="C67" s="44"/>
      <c r="D67" s="44"/>
      <c r="E67" s="38" t="s">
        <v>387</v>
      </c>
      <c r="F67" s="44"/>
      <c r="G67" s="44"/>
      <c r="H67" s="44"/>
      <c r="I67" s="44"/>
      <c r="J67" s="45"/>
    </row>
    <row r="68" ht="30">
      <c r="A68" s="36" t="s">
        <v>58</v>
      </c>
      <c r="B68" s="36">
        <v>16</v>
      </c>
      <c r="C68" s="37" t="s">
        <v>388</v>
      </c>
      <c r="D68" s="36" t="s">
        <v>60</v>
      </c>
      <c r="E68" s="38" t="s">
        <v>389</v>
      </c>
      <c r="F68" s="39" t="s">
        <v>109</v>
      </c>
      <c r="G68" s="40">
        <v>6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 ht="45">
      <c r="A69" s="36" t="s">
        <v>63</v>
      </c>
      <c r="B69" s="43"/>
      <c r="C69" s="44"/>
      <c r="D69" s="44"/>
      <c r="E69" s="38" t="s">
        <v>390</v>
      </c>
      <c r="F69" s="44"/>
      <c r="G69" s="44"/>
      <c r="H69" s="44"/>
      <c r="I69" s="44"/>
      <c r="J69" s="45"/>
    </row>
    <row r="70" ht="30">
      <c r="A70" s="36" t="s">
        <v>65</v>
      </c>
      <c r="B70" s="43"/>
      <c r="C70" s="44"/>
      <c r="D70" s="44"/>
      <c r="E70" s="38" t="s">
        <v>391</v>
      </c>
      <c r="F70" s="44"/>
      <c r="G70" s="44"/>
      <c r="H70" s="44"/>
      <c r="I70" s="44"/>
      <c r="J70" s="45"/>
    </row>
    <row r="71">
      <c r="A71" s="36" t="s">
        <v>58</v>
      </c>
      <c r="B71" s="36">
        <v>17</v>
      </c>
      <c r="C71" s="37" t="s">
        <v>392</v>
      </c>
      <c r="D71" s="36" t="s">
        <v>60</v>
      </c>
      <c r="E71" s="38" t="s">
        <v>393</v>
      </c>
      <c r="F71" s="39" t="s">
        <v>140</v>
      </c>
      <c r="G71" s="40">
        <v>8.7219999999999995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 ht="135">
      <c r="A72" s="36" t="s">
        <v>63</v>
      </c>
      <c r="B72" s="43"/>
      <c r="C72" s="44"/>
      <c r="D72" s="44"/>
      <c r="E72" s="38" t="s">
        <v>394</v>
      </c>
      <c r="F72" s="44"/>
      <c r="G72" s="44"/>
      <c r="H72" s="44"/>
      <c r="I72" s="44"/>
      <c r="J72" s="45"/>
    </row>
    <row r="73" ht="60">
      <c r="A73" s="36" t="s">
        <v>120</v>
      </c>
      <c r="B73" s="43"/>
      <c r="C73" s="44"/>
      <c r="D73" s="44"/>
      <c r="E73" s="49" t="s">
        <v>395</v>
      </c>
      <c r="F73" s="44"/>
      <c r="G73" s="44"/>
      <c r="H73" s="44"/>
      <c r="I73" s="44"/>
      <c r="J73" s="45"/>
    </row>
    <row r="74" ht="180">
      <c r="A74" s="36" t="s">
        <v>65</v>
      </c>
      <c r="B74" s="43"/>
      <c r="C74" s="44"/>
      <c r="D74" s="44"/>
      <c r="E74" s="38" t="s">
        <v>396</v>
      </c>
      <c r="F74" s="44"/>
      <c r="G74" s="44"/>
      <c r="H74" s="44"/>
      <c r="I74" s="44"/>
      <c r="J74" s="45"/>
    </row>
    <row r="75">
      <c r="A75" s="36" t="s">
        <v>58</v>
      </c>
      <c r="B75" s="36">
        <v>18</v>
      </c>
      <c r="C75" s="37" t="s">
        <v>397</v>
      </c>
      <c r="D75" s="36" t="s">
        <v>60</v>
      </c>
      <c r="E75" s="38" t="s">
        <v>398</v>
      </c>
      <c r="F75" s="39" t="s">
        <v>140</v>
      </c>
      <c r="G75" s="40">
        <v>9.0210000000000008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63</v>
      </c>
      <c r="B76" s="43"/>
      <c r="C76" s="44"/>
      <c r="D76" s="44"/>
      <c r="E76" s="51" t="s">
        <v>60</v>
      </c>
      <c r="F76" s="44"/>
      <c r="G76" s="44"/>
      <c r="H76" s="44"/>
      <c r="I76" s="44"/>
      <c r="J76" s="45"/>
    </row>
    <row r="77">
      <c r="A77" s="36" t="s">
        <v>120</v>
      </c>
      <c r="B77" s="43"/>
      <c r="C77" s="44"/>
      <c r="D77" s="44"/>
      <c r="E77" s="49" t="s">
        <v>399</v>
      </c>
      <c r="F77" s="44"/>
      <c r="G77" s="44"/>
      <c r="H77" s="44"/>
      <c r="I77" s="44"/>
      <c r="J77" s="45"/>
    </row>
    <row r="78" ht="180">
      <c r="A78" s="36" t="s">
        <v>65</v>
      </c>
      <c r="B78" s="46"/>
      <c r="C78" s="47"/>
      <c r="D78" s="47"/>
      <c r="E78" s="38" t="s">
        <v>396</v>
      </c>
      <c r="F78" s="47"/>
      <c r="G78" s="47"/>
      <c r="H78" s="47"/>
      <c r="I78" s="47"/>
      <c r="J7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19</v>
      </c>
      <c r="I3" s="24">
        <f>SUMIFS(I8:I300,A8:A300,"SD")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SUMIFS(I9:I28,A9:A28,"P")</f>
        <v>0</v>
      </c>
      <c r="J8" s="35"/>
    </row>
    <row r="9" ht="30">
      <c r="A9" s="36" t="s">
        <v>58</v>
      </c>
      <c r="B9" s="36">
        <v>1</v>
      </c>
      <c r="C9" s="37" t="s">
        <v>334</v>
      </c>
      <c r="D9" s="36" t="s">
        <v>81</v>
      </c>
      <c r="E9" s="38" t="s">
        <v>335</v>
      </c>
      <c r="F9" s="39" t="s">
        <v>118</v>
      </c>
      <c r="G9" s="40">
        <v>14.256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63</v>
      </c>
      <c r="B10" s="43"/>
      <c r="C10" s="44"/>
      <c r="D10" s="44"/>
      <c r="E10" s="38" t="s">
        <v>400</v>
      </c>
      <c r="F10" s="44"/>
      <c r="G10" s="44"/>
      <c r="H10" s="44"/>
      <c r="I10" s="44"/>
      <c r="J10" s="45"/>
    </row>
    <row r="11">
      <c r="A11" s="36" t="s">
        <v>120</v>
      </c>
      <c r="B11" s="43"/>
      <c r="C11" s="44"/>
      <c r="D11" s="44"/>
      <c r="E11" s="49" t="s">
        <v>401</v>
      </c>
      <c r="F11" s="44"/>
      <c r="G11" s="44"/>
      <c r="H11" s="44"/>
      <c r="I11" s="44"/>
      <c r="J11" s="45"/>
    </row>
    <row r="12" ht="165">
      <c r="A12" s="36" t="s">
        <v>65</v>
      </c>
      <c r="B12" s="43"/>
      <c r="C12" s="44"/>
      <c r="D12" s="44"/>
      <c r="E12" s="38" t="s">
        <v>338</v>
      </c>
      <c r="F12" s="44"/>
      <c r="G12" s="44"/>
      <c r="H12" s="44"/>
      <c r="I12" s="44"/>
      <c r="J12" s="45"/>
    </row>
    <row r="13">
      <c r="A13" s="36" t="s">
        <v>58</v>
      </c>
      <c r="B13" s="36">
        <v>2</v>
      </c>
      <c r="C13" s="37" t="s">
        <v>402</v>
      </c>
      <c r="D13" s="36" t="s">
        <v>60</v>
      </c>
      <c r="E13" s="38" t="s">
        <v>403</v>
      </c>
      <c r="F13" s="39" t="s">
        <v>173</v>
      </c>
      <c r="G13" s="40">
        <v>27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63</v>
      </c>
      <c r="B14" s="43"/>
      <c r="C14" s="44"/>
      <c r="D14" s="44"/>
      <c r="E14" s="38" t="s">
        <v>404</v>
      </c>
      <c r="F14" s="44"/>
      <c r="G14" s="44"/>
      <c r="H14" s="44"/>
      <c r="I14" s="44"/>
      <c r="J14" s="45"/>
    </row>
    <row r="15">
      <c r="A15" s="36" t="s">
        <v>120</v>
      </c>
      <c r="B15" s="43"/>
      <c r="C15" s="44"/>
      <c r="D15" s="44"/>
      <c r="E15" s="49" t="s">
        <v>405</v>
      </c>
      <c r="F15" s="44"/>
      <c r="G15" s="44"/>
      <c r="H15" s="44"/>
      <c r="I15" s="44"/>
      <c r="J15" s="45"/>
    </row>
    <row r="16" ht="30">
      <c r="A16" s="36" t="s">
        <v>65</v>
      </c>
      <c r="B16" s="43"/>
      <c r="C16" s="44"/>
      <c r="D16" s="44"/>
      <c r="E16" s="38" t="s">
        <v>406</v>
      </c>
      <c r="F16" s="44"/>
      <c r="G16" s="44"/>
      <c r="H16" s="44"/>
      <c r="I16" s="44"/>
      <c r="J16" s="45"/>
    </row>
    <row r="17">
      <c r="A17" s="36" t="s">
        <v>58</v>
      </c>
      <c r="B17" s="36">
        <v>3</v>
      </c>
      <c r="C17" s="37" t="s">
        <v>407</v>
      </c>
      <c r="D17" s="36" t="s">
        <v>60</v>
      </c>
      <c r="E17" s="38" t="s">
        <v>408</v>
      </c>
      <c r="F17" s="39" t="s">
        <v>173</v>
      </c>
      <c r="G17" s="40">
        <v>27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30">
      <c r="A18" s="36" t="s">
        <v>63</v>
      </c>
      <c r="B18" s="43"/>
      <c r="C18" s="44"/>
      <c r="D18" s="44"/>
      <c r="E18" s="38" t="s">
        <v>409</v>
      </c>
      <c r="F18" s="44"/>
      <c r="G18" s="44"/>
      <c r="H18" s="44"/>
      <c r="I18" s="44"/>
      <c r="J18" s="45"/>
    </row>
    <row r="19">
      <c r="A19" s="36" t="s">
        <v>120</v>
      </c>
      <c r="B19" s="43"/>
      <c r="C19" s="44"/>
      <c r="D19" s="44"/>
      <c r="E19" s="49" t="s">
        <v>405</v>
      </c>
      <c r="F19" s="44"/>
      <c r="G19" s="44"/>
      <c r="H19" s="44"/>
      <c r="I19" s="44"/>
      <c r="J19" s="45"/>
    </row>
    <row r="20" ht="30">
      <c r="A20" s="36" t="s">
        <v>65</v>
      </c>
      <c r="B20" s="43"/>
      <c r="C20" s="44"/>
      <c r="D20" s="44"/>
      <c r="E20" s="38" t="s">
        <v>406</v>
      </c>
      <c r="F20" s="44"/>
      <c r="G20" s="44"/>
      <c r="H20" s="44"/>
      <c r="I20" s="44"/>
      <c r="J20" s="45"/>
    </row>
    <row r="21">
      <c r="A21" s="36" t="s">
        <v>58</v>
      </c>
      <c r="B21" s="36">
        <v>4</v>
      </c>
      <c r="C21" s="37" t="s">
        <v>410</v>
      </c>
      <c r="D21" s="36" t="s">
        <v>60</v>
      </c>
      <c r="E21" s="38" t="s">
        <v>411</v>
      </c>
      <c r="F21" s="39" t="s">
        <v>173</v>
      </c>
      <c r="G21" s="40">
        <v>18.699999999999999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63</v>
      </c>
      <c r="B22" s="43"/>
      <c r="C22" s="44"/>
      <c r="D22" s="44"/>
      <c r="E22" s="38" t="s">
        <v>412</v>
      </c>
      <c r="F22" s="44"/>
      <c r="G22" s="44"/>
      <c r="H22" s="44"/>
      <c r="I22" s="44"/>
      <c r="J22" s="45"/>
    </row>
    <row r="23">
      <c r="A23" s="36" t="s">
        <v>120</v>
      </c>
      <c r="B23" s="43"/>
      <c r="C23" s="44"/>
      <c r="D23" s="44"/>
      <c r="E23" s="49" t="s">
        <v>413</v>
      </c>
      <c r="F23" s="44"/>
      <c r="G23" s="44"/>
      <c r="H23" s="44"/>
      <c r="I23" s="44"/>
      <c r="J23" s="45"/>
    </row>
    <row r="24" ht="30">
      <c r="A24" s="36" t="s">
        <v>65</v>
      </c>
      <c r="B24" s="43"/>
      <c r="C24" s="44"/>
      <c r="D24" s="44"/>
      <c r="E24" s="38" t="s">
        <v>406</v>
      </c>
      <c r="F24" s="44"/>
      <c r="G24" s="44"/>
      <c r="H24" s="44"/>
      <c r="I24" s="44"/>
      <c r="J24" s="45"/>
    </row>
    <row r="25">
      <c r="A25" s="36" t="s">
        <v>58</v>
      </c>
      <c r="B25" s="36">
        <v>5</v>
      </c>
      <c r="C25" s="37" t="s">
        <v>414</v>
      </c>
      <c r="D25" s="36" t="s">
        <v>60</v>
      </c>
      <c r="E25" s="38" t="s">
        <v>415</v>
      </c>
      <c r="F25" s="39" t="s">
        <v>173</v>
      </c>
      <c r="G25" s="40">
        <v>18.699999999999999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63</v>
      </c>
      <c r="B26" s="43"/>
      <c r="C26" s="44"/>
      <c r="D26" s="44"/>
      <c r="E26" s="38" t="s">
        <v>416</v>
      </c>
      <c r="F26" s="44"/>
      <c r="G26" s="44"/>
      <c r="H26" s="44"/>
      <c r="I26" s="44"/>
      <c r="J26" s="45"/>
    </row>
    <row r="27">
      <c r="A27" s="36" t="s">
        <v>120</v>
      </c>
      <c r="B27" s="43"/>
      <c r="C27" s="44"/>
      <c r="D27" s="44"/>
      <c r="E27" s="49" t="s">
        <v>413</v>
      </c>
      <c r="F27" s="44"/>
      <c r="G27" s="44"/>
      <c r="H27" s="44"/>
      <c r="I27" s="44"/>
      <c r="J27" s="45"/>
    </row>
    <row r="28" ht="30">
      <c r="A28" s="36" t="s">
        <v>65</v>
      </c>
      <c r="B28" s="43"/>
      <c r="C28" s="44"/>
      <c r="D28" s="44"/>
      <c r="E28" s="38" t="s">
        <v>406</v>
      </c>
      <c r="F28" s="44"/>
      <c r="G28" s="44"/>
      <c r="H28" s="44"/>
      <c r="I28" s="44"/>
      <c r="J28" s="45"/>
    </row>
    <row r="29">
      <c r="A29" s="30" t="s">
        <v>55</v>
      </c>
      <c r="B29" s="31"/>
      <c r="C29" s="32" t="s">
        <v>81</v>
      </c>
      <c r="D29" s="33"/>
      <c r="E29" s="30" t="s">
        <v>129</v>
      </c>
      <c r="F29" s="33"/>
      <c r="G29" s="33"/>
      <c r="H29" s="33"/>
      <c r="I29" s="34">
        <f>SUMIFS(I30:I71,A30:A71,"P")</f>
        <v>0</v>
      </c>
      <c r="J29" s="35"/>
    </row>
    <row r="30">
      <c r="A30" s="36" t="s">
        <v>58</v>
      </c>
      <c r="B30" s="36">
        <v>6</v>
      </c>
      <c r="C30" s="37" t="s">
        <v>417</v>
      </c>
      <c r="D30" s="36" t="s">
        <v>60</v>
      </c>
      <c r="E30" s="38" t="s">
        <v>418</v>
      </c>
      <c r="F30" s="39" t="s">
        <v>419</v>
      </c>
      <c r="G30" s="40">
        <v>80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63</v>
      </c>
      <c r="B31" s="43"/>
      <c r="C31" s="44"/>
      <c r="D31" s="44"/>
      <c r="E31" s="38" t="s">
        <v>420</v>
      </c>
      <c r="F31" s="44"/>
      <c r="G31" s="44"/>
      <c r="H31" s="44"/>
      <c r="I31" s="44"/>
      <c r="J31" s="45"/>
    </row>
    <row r="32" ht="45">
      <c r="A32" s="36" t="s">
        <v>65</v>
      </c>
      <c r="B32" s="43"/>
      <c r="C32" s="44"/>
      <c r="D32" s="44"/>
      <c r="E32" s="38" t="s">
        <v>421</v>
      </c>
      <c r="F32" s="44"/>
      <c r="G32" s="44"/>
      <c r="H32" s="44"/>
      <c r="I32" s="44"/>
      <c r="J32" s="45"/>
    </row>
    <row r="33">
      <c r="A33" s="36" t="s">
        <v>58</v>
      </c>
      <c r="B33" s="36">
        <v>7</v>
      </c>
      <c r="C33" s="37" t="s">
        <v>422</v>
      </c>
      <c r="D33" s="36" t="s">
        <v>60</v>
      </c>
      <c r="E33" s="38" t="s">
        <v>423</v>
      </c>
      <c r="F33" s="39" t="s">
        <v>132</v>
      </c>
      <c r="G33" s="40">
        <v>44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63</v>
      </c>
      <c r="B34" s="43"/>
      <c r="C34" s="44"/>
      <c r="D34" s="44"/>
      <c r="E34" s="38" t="s">
        <v>424</v>
      </c>
      <c r="F34" s="44"/>
      <c r="G34" s="44"/>
      <c r="H34" s="44"/>
      <c r="I34" s="44"/>
      <c r="J34" s="45"/>
    </row>
    <row r="35">
      <c r="A35" s="36" t="s">
        <v>120</v>
      </c>
      <c r="B35" s="43"/>
      <c r="C35" s="44"/>
      <c r="D35" s="44"/>
      <c r="E35" s="49" t="s">
        <v>425</v>
      </c>
      <c r="F35" s="44"/>
      <c r="G35" s="44"/>
      <c r="H35" s="44"/>
      <c r="I35" s="44"/>
      <c r="J35" s="45"/>
    </row>
    <row r="36" ht="45">
      <c r="A36" s="36" t="s">
        <v>65</v>
      </c>
      <c r="B36" s="43"/>
      <c r="C36" s="44"/>
      <c r="D36" s="44"/>
      <c r="E36" s="38" t="s">
        <v>426</v>
      </c>
      <c r="F36" s="44"/>
      <c r="G36" s="44"/>
      <c r="H36" s="44"/>
      <c r="I36" s="44"/>
      <c r="J36" s="45"/>
    </row>
    <row r="37">
      <c r="A37" s="36" t="s">
        <v>58</v>
      </c>
      <c r="B37" s="36">
        <v>8</v>
      </c>
      <c r="C37" s="37" t="s">
        <v>380</v>
      </c>
      <c r="D37" s="36" t="s">
        <v>60</v>
      </c>
      <c r="E37" s="38" t="s">
        <v>381</v>
      </c>
      <c r="F37" s="39" t="s">
        <v>140</v>
      </c>
      <c r="G37" s="40">
        <v>7.9199999999999999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63</v>
      </c>
      <c r="B38" s="43"/>
      <c r="C38" s="44"/>
      <c r="D38" s="44"/>
      <c r="E38" s="38" t="s">
        <v>427</v>
      </c>
      <c r="F38" s="44"/>
      <c r="G38" s="44"/>
      <c r="H38" s="44"/>
      <c r="I38" s="44"/>
      <c r="J38" s="45"/>
    </row>
    <row r="39">
      <c r="A39" s="36" t="s">
        <v>120</v>
      </c>
      <c r="B39" s="43"/>
      <c r="C39" s="44"/>
      <c r="D39" s="44"/>
      <c r="E39" s="49" t="s">
        <v>428</v>
      </c>
      <c r="F39" s="44"/>
      <c r="G39" s="44"/>
      <c r="H39" s="44"/>
      <c r="I39" s="44"/>
      <c r="J39" s="45"/>
    </row>
    <row r="40" ht="409.5">
      <c r="A40" s="36" t="s">
        <v>65</v>
      </c>
      <c r="B40" s="43"/>
      <c r="C40" s="44"/>
      <c r="D40" s="44"/>
      <c r="E40" s="38" t="s">
        <v>148</v>
      </c>
      <c r="F40" s="44"/>
      <c r="G40" s="44"/>
      <c r="H40" s="44"/>
      <c r="I40" s="44"/>
      <c r="J40" s="45"/>
    </row>
    <row r="41">
      <c r="A41" s="36" t="s">
        <v>58</v>
      </c>
      <c r="B41" s="36">
        <v>9</v>
      </c>
      <c r="C41" s="37" t="s">
        <v>429</v>
      </c>
      <c r="D41" s="36" t="s">
        <v>60</v>
      </c>
      <c r="E41" s="38" t="s">
        <v>430</v>
      </c>
      <c r="F41" s="39" t="s">
        <v>140</v>
      </c>
      <c r="G41" s="40">
        <v>30.486000000000001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63</v>
      </c>
      <c r="B42" s="43"/>
      <c r="C42" s="44"/>
      <c r="D42" s="44"/>
      <c r="E42" s="38" t="s">
        <v>431</v>
      </c>
      <c r="F42" s="44"/>
      <c r="G42" s="44"/>
      <c r="H42" s="44"/>
      <c r="I42" s="44"/>
      <c r="J42" s="45"/>
    </row>
    <row r="43">
      <c r="A43" s="36" t="s">
        <v>120</v>
      </c>
      <c r="B43" s="43"/>
      <c r="C43" s="44"/>
      <c r="D43" s="44"/>
      <c r="E43" s="49" t="s">
        <v>432</v>
      </c>
      <c r="F43" s="44"/>
      <c r="G43" s="44"/>
      <c r="H43" s="44"/>
      <c r="I43" s="44"/>
      <c r="J43" s="45"/>
    </row>
    <row r="44" ht="390">
      <c r="A44" s="36" t="s">
        <v>65</v>
      </c>
      <c r="B44" s="43"/>
      <c r="C44" s="44"/>
      <c r="D44" s="44"/>
      <c r="E44" s="38" t="s">
        <v>433</v>
      </c>
      <c r="F44" s="44"/>
      <c r="G44" s="44"/>
      <c r="H44" s="44"/>
      <c r="I44" s="44"/>
      <c r="J44" s="45"/>
    </row>
    <row r="45">
      <c r="A45" s="36" t="s">
        <v>58</v>
      </c>
      <c r="B45" s="36">
        <v>10</v>
      </c>
      <c r="C45" s="37" t="s">
        <v>434</v>
      </c>
      <c r="D45" s="36" t="s">
        <v>60</v>
      </c>
      <c r="E45" s="38" t="s">
        <v>435</v>
      </c>
      <c r="F45" s="39" t="s">
        <v>140</v>
      </c>
      <c r="G45" s="40">
        <v>18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63</v>
      </c>
      <c r="B46" s="43"/>
      <c r="C46" s="44"/>
      <c r="D46" s="44"/>
      <c r="E46" s="38" t="s">
        <v>436</v>
      </c>
      <c r="F46" s="44"/>
      <c r="G46" s="44"/>
      <c r="H46" s="44"/>
      <c r="I46" s="44"/>
      <c r="J46" s="45"/>
    </row>
    <row r="47">
      <c r="A47" s="36" t="s">
        <v>120</v>
      </c>
      <c r="B47" s="43"/>
      <c r="C47" s="44"/>
      <c r="D47" s="44"/>
      <c r="E47" s="49" t="s">
        <v>437</v>
      </c>
      <c r="F47" s="44"/>
      <c r="G47" s="44"/>
      <c r="H47" s="44"/>
      <c r="I47" s="44"/>
      <c r="J47" s="45"/>
    </row>
    <row r="48" ht="405">
      <c r="A48" s="36" t="s">
        <v>65</v>
      </c>
      <c r="B48" s="43"/>
      <c r="C48" s="44"/>
      <c r="D48" s="44"/>
      <c r="E48" s="38" t="s">
        <v>438</v>
      </c>
      <c r="F48" s="44"/>
      <c r="G48" s="44"/>
      <c r="H48" s="44"/>
      <c r="I48" s="44"/>
      <c r="J48" s="45"/>
    </row>
    <row r="49">
      <c r="A49" s="36" t="s">
        <v>58</v>
      </c>
      <c r="B49" s="36">
        <v>11</v>
      </c>
      <c r="C49" s="37" t="s">
        <v>439</v>
      </c>
      <c r="D49" s="36" t="s">
        <v>60</v>
      </c>
      <c r="E49" s="38" t="s">
        <v>440</v>
      </c>
      <c r="F49" s="39" t="s">
        <v>140</v>
      </c>
      <c r="G49" s="40">
        <v>24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 ht="30">
      <c r="A50" s="36" t="s">
        <v>63</v>
      </c>
      <c r="B50" s="43"/>
      <c r="C50" s="44"/>
      <c r="D50" s="44"/>
      <c r="E50" s="38" t="s">
        <v>441</v>
      </c>
      <c r="F50" s="44"/>
      <c r="G50" s="44"/>
      <c r="H50" s="44"/>
      <c r="I50" s="44"/>
      <c r="J50" s="45"/>
    </row>
    <row r="51">
      <c r="A51" s="36" t="s">
        <v>120</v>
      </c>
      <c r="B51" s="43"/>
      <c r="C51" s="44"/>
      <c r="D51" s="44"/>
      <c r="E51" s="49" t="s">
        <v>442</v>
      </c>
      <c r="F51" s="44"/>
      <c r="G51" s="44"/>
      <c r="H51" s="44"/>
      <c r="I51" s="44"/>
      <c r="J51" s="45"/>
    </row>
    <row r="52" ht="345">
      <c r="A52" s="36" t="s">
        <v>65</v>
      </c>
      <c r="B52" s="43"/>
      <c r="C52" s="44"/>
      <c r="D52" s="44"/>
      <c r="E52" s="38" t="s">
        <v>443</v>
      </c>
      <c r="F52" s="44"/>
      <c r="G52" s="44"/>
      <c r="H52" s="44"/>
      <c r="I52" s="44"/>
      <c r="J52" s="45"/>
    </row>
    <row r="53">
      <c r="A53" s="36" t="s">
        <v>58</v>
      </c>
      <c r="B53" s="36">
        <v>12</v>
      </c>
      <c r="C53" s="37" t="s">
        <v>444</v>
      </c>
      <c r="D53" s="36" t="s">
        <v>81</v>
      </c>
      <c r="E53" s="38" t="s">
        <v>445</v>
      </c>
      <c r="F53" s="39" t="s">
        <v>173</v>
      </c>
      <c r="G53" s="40">
        <v>71.280000000000001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 ht="30">
      <c r="A54" s="36" t="s">
        <v>63</v>
      </c>
      <c r="B54" s="43"/>
      <c r="C54" s="44"/>
      <c r="D54" s="44"/>
      <c r="E54" s="38" t="s">
        <v>446</v>
      </c>
      <c r="F54" s="44"/>
      <c r="G54" s="44"/>
      <c r="H54" s="44"/>
      <c r="I54" s="44"/>
      <c r="J54" s="45"/>
    </row>
    <row r="55">
      <c r="A55" s="36" t="s">
        <v>120</v>
      </c>
      <c r="B55" s="43"/>
      <c r="C55" s="44"/>
      <c r="D55" s="44"/>
      <c r="E55" s="49" t="s">
        <v>447</v>
      </c>
      <c r="F55" s="44"/>
      <c r="G55" s="44"/>
      <c r="H55" s="44"/>
      <c r="I55" s="44"/>
      <c r="J55" s="45"/>
    </row>
    <row r="56" ht="30">
      <c r="A56" s="36" t="s">
        <v>65</v>
      </c>
      <c r="B56" s="43"/>
      <c r="C56" s="44"/>
      <c r="D56" s="44"/>
      <c r="E56" s="38" t="s">
        <v>448</v>
      </c>
      <c r="F56" s="44"/>
      <c r="G56" s="44"/>
      <c r="H56" s="44"/>
      <c r="I56" s="44"/>
      <c r="J56" s="45"/>
    </row>
    <row r="57">
      <c r="A57" s="36" t="s">
        <v>58</v>
      </c>
      <c r="B57" s="36">
        <v>13</v>
      </c>
      <c r="C57" s="37" t="s">
        <v>444</v>
      </c>
      <c r="D57" s="36" t="s">
        <v>159</v>
      </c>
      <c r="E57" s="38" t="s">
        <v>445</v>
      </c>
      <c r="F57" s="39" t="s">
        <v>173</v>
      </c>
      <c r="G57" s="40">
        <v>29.039999999999999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45">
      <c r="A58" s="36" t="s">
        <v>63</v>
      </c>
      <c r="B58" s="43"/>
      <c r="C58" s="44"/>
      <c r="D58" s="44"/>
      <c r="E58" s="38" t="s">
        <v>449</v>
      </c>
      <c r="F58" s="44"/>
      <c r="G58" s="44"/>
      <c r="H58" s="44"/>
      <c r="I58" s="44"/>
      <c r="J58" s="45"/>
    </row>
    <row r="59">
      <c r="A59" s="36" t="s">
        <v>120</v>
      </c>
      <c r="B59" s="43"/>
      <c r="C59" s="44"/>
      <c r="D59" s="44"/>
      <c r="E59" s="49" t="s">
        <v>450</v>
      </c>
      <c r="F59" s="44"/>
      <c r="G59" s="44"/>
      <c r="H59" s="44"/>
      <c r="I59" s="44"/>
      <c r="J59" s="45"/>
    </row>
    <row r="60" ht="30">
      <c r="A60" s="36" t="s">
        <v>65</v>
      </c>
      <c r="B60" s="43"/>
      <c r="C60" s="44"/>
      <c r="D60" s="44"/>
      <c r="E60" s="38" t="s">
        <v>448</v>
      </c>
      <c r="F60" s="44"/>
      <c r="G60" s="44"/>
      <c r="H60" s="44"/>
      <c r="I60" s="44"/>
      <c r="J60" s="45"/>
    </row>
    <row r="61">
      <c r="A61" s="36" t="s">
        <v>58</v>
      </c>
      <c r="B61" s="36">
        <v>14</v>
      </c>
      <c r="C61" s="37" t="s">
        <v>451</v>
      </c>
      <c r="D61" s="36" t="s">
        <v>60</v>
      </c>
      <c r="E61" s="38" t="s">
        <v>452</v>
      </c>
      <c r="F61" s="39" t="s">
        <v>173</v>
      </c>
      <c r="G61" s="40">
        <v>64.859999999999999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 ht="45">
      <c r="A62" s="36" t="s">
        <v>63</v>
      </c>
      <c r="B62" s="43"/>
      <c r="C62" s="44"/>
      <c r="D62" s="44"/>
      <c r="E62" s="38" t="s">
        <v>453</v>
      </c>
      <c r="F62" s="44"/>
      <c r="G62" s="44"/>
      <c r="H62" s="44"/>
      <c r="I62" s="44"/>
      <c r="J62" s="45"/>
    </row>
    <row r="63">
      <c r="A63" s="36" t="s">
        <v>120</v>
      </c>
      <c r="B63" s="43"/>
      <c r="C63" s="44"/>
      <c r="D63" s="44"/>
      <c r="E63" s="49" t="s">
        <v>454</v>
      </c>
      <c r="F63" s="44"/>
      <c r="G63" s="44"/>
      <c r="H63" s="44"/>
      <c r="I63" s="44"/>
      <c r="J63" s="45"/>
    </row>
    <row r="64" ht="45">
      <c r="A64" s="36" t="s">
        <v>65</v>
      </c>
      <c r="B64" s="43"/>
      <c r="C64" s="44"/>
      <c r="D64" s="44"/>
      <c r="E64" s="38" t="s">
        <v>455</v>
      </c>
      <c r="F64" s="44"/>
      <c r="G64" s="44"/>
      <c r="H64" s="44"/>
      <c r="I64" s="44"/>
      <c r="J64" s="45"/>
    </row>
    <row r="65">
      <c r="A65" s="36" t="s">
        <v>58</v>
      </c>
      <c r="B65" s="36">
        <v>15</v>
      </c>
      <c r="C65" s="37" t="s">
        <v>239</v>
      </c>
      <c r="D65" s="36" t="s">
        <v>60</v>
      </c>
      <c r="E65" s="38" t="s">
        <v>240</v>
      </c>
      <c r="F65" s="39" t="s">
        <v>173</v>
      </c>
      <c r="G65" s="40">
        <v>64.859999999999999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 ht="45">
      <c r="A66" s="36" t="s">
        <v>63</v>
      </c>
      <c r="B66" s="43"/>
      <c r="C66" s="44"/>
      <c r="D66" s="44"/>
      <c r="E66" s="38" t="s">
        <v>456</v>
      </c>
      <c r="F66" s="44"/>
      <c r="G66" s="44"/>
      <c r="H66" s="44"/>
      <c r="I66" s="44"/>
      <c r="J66" s="45"/>
    </row>
    <row r="67">
      <c r="A67" s="36" t="s">
        <v>120</v>
      </c>
      <c r="B67" s="43"/>
      <c r="C67" s="44"/>
      <c r="D67" s="44"/>
      <c r="E67" s="49" t="s">
        <v>457</v>
      </c>
      <c r="F67" s="44"/>
      <c r="G67" s="44"/>
      <c r="H67" s="44"/>
      <c r="I67" s="44"/>
      <c r="J67" s="45"/>
    </row>
    <row r="68" ht="30">
      <c r="A68" s="36" t="s">
        <v>65</v>
      </c>
      <c r="B68" s="43"/>
      <c r="C68" s="44"/>
      <c r="D68" s="44"/>
      <c r="E68" s="38" t="s">
        <v>458</v>
      </c>
      <c r="F68" s="44"/>
      <c r="G68" s="44"/>
      <c r="H68" s="44"/>
      <c r="I68" s="44"/>
      <c r="J68" s="45"/>
    </row>
    <row r="69">
      <c r="A69" s="36" t="s">
        <v>58</v>
      </c>
      <c r="B69" s="36">
        <v>16</v>
      </c>
      <c r="C69" s="37" t="s">
        <v>459</v>
      </c>
      <c r="D69" s="36" t="s">
        <v>60</v>
      </c>
      <c r="E69" s="38" t="s">
        <v>460</v>
      </c>
      <c r="F69" s="39" t="s">
        <v>109</v>
      </c>
      <c r="G69" s="40">
        <v>25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 ht="30">
      <c r="A70" s="36" t="s">
        <v>63</v>
      </c>
      <c r="B70" s="43"/>
      <c r="C70" s="44"/>
      <c r="D70" s="44"/>
      <c r="E70" s="38" t="s">
        <v>461</v>
      </c>
      <c r="F70" s="44"/>
      <c r="G70" s="44"/>
      <c r="H70" s="44"/>
      <c r="I70" s="44"/>
      <c r="J70" s="45"/>
    </row>
    <row r="71" ht="180">
      <c r="A71" s="36" t="s">
        <v>65</v>
      </c>
      <c r="B71" s="43"/>
      <c r="C71" s="44"/>
      <c r="D71" s="44"/>
      <c r="E71" s="38" t="s">
        <v>462</v>
      </c>
      <c r="F71" s="44"/>
      <c r="G71" s="44"/>
      <c r="H71" s="44"/>
      <c r="I71" s="44"/>
      <c r="J71" s="45"/>
    </row>
    <row r="72">
      <c r="A72" s="30" t="s">
        <v>55</v>
      </c>
      <c r="B72" s="31"/>
      <c r="C72" s="32" t="s">
        <v>159</v>
      </c>
      <c r="D72" s="33"/>
      <c r="E72" s="30" t="s">
        <v>160</v>
      </c>
      <c r="F72" s="33"/>
      <c r="G72" s="33"/>
      <c r="H72" s="33"/>
      <c r="I72" s="34">
        <f>SUMIFS(I73:I104,A73:A104,"P")</f>
        <v>0</v>
      </c>
      <c r="J72" s="35"/>
    </row>
    <row r="73">
      <c r="A73" s="36" t="s">
        <v>58</v>
      </c>
      <c r="B73" s="36">
        <v>17</v>
      </c>
      <c r="C73" s="37" t="s">
        <v>463</v>
      </c>
      <c r="D73" s="36" t="s">
        <v>60</v>
      </c>
      <c r="E73" s="38" t="s">
        <v>464</v>
      </c>
      <c r="F73" s="39" t="s">
        <v>140</v>
      </c>
      <c r="G73" s="40">
        <v>1.3049999999999999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 ht="45">
      <c r="A74" s="36" t="s">
        <v>63</v>
      </c>
      <c r="B74" s="43"/>
      <c r="C74" s="44"/>
      <c r="D74" s="44"/>
      <c r="E74" s="38" t="s">
        <v>465</v>
      </c>
      <c r="F74" s="44"/>
      <c r="G74" s="44"/>
      <c r="H74" s="44"/>
      <c r="I74" s="44"/>
      <c r="J74" s="45"/>
    </row>
    <row r="75">
      <c r="A75" s="36" t="s">
        <v>120</v>
      </c>
      <c r="B75" s="43"/>
      <c r="C75" s="44"/>
      <c r="D75" s="44"/>
      <c r="E75" s="49" t="s">
        <v>466</v>
      </c>
      <c r="F75" s="44"/>
      <c r="G75" s="44"/>
      <c r="H75" s="44"/>
      <c r="I75" s="44"/>
      <c r="J75" s="45"/>
    </row>
    <row r="76" ht="75">
      <c r="A76" s="36" t="s">
        <v>65</v>
      </c>
      <c r="B76" s="43"/>
      <c r="C76" s="44"/>
      <c r="D76" s="44"/>
      <c r="E76" s="38" t="s">
        <v>467</v>
      </c>
      <c r="F76" s="44"/>
      <c r="G76" s="44"/>
      <c r="H76" s="44"/>
      <c r="I76" s="44"/>
      <c r="J76" s="45"/>
    </row>
    <row r="77">
      <c r="A77" s="36" t="s">
        <v>58</v>
      </c>
      <c r="B77" s="36">
        <v>18</v>
      </c>
      <c r="C77" s="37" t="s">
        <v>468</v>
      </c>
      <c r="D77" s="36" t="s">
        <v>60</v>
      </c>
      <c r="E77" s="38" t="s">
        <v>469</v>
      </c>
      <c r="F77" s="39" t="s">
        <v>140</v>
      </c>
      <c r="G77" s="40">
        <v>0.14799999999999999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 ht="45">
      <c r="A78" s="36" t="s">
        <v>63</v>
      </c>
      <c r="B78" s="43"/>
      <c r="C78" s="44"/>
      <c r="D78" s="44"/>
      <c r="E78" s="38" t="s">
        <v>470</v>
      </c>
      <c r="F78" s="44"/>
      <c r="G78" s="44"/>
      <c r="H78" s="44"/>
      <c r="I78" s="44"/>
      <c r="J78" s="45"/>
    </row>
    <row r="79" ht="45">
      <c r="A79" s="36" t="s">
        <v>120</v>
      </c>
      <c r="B79" s="43"/>
      <c r="C79" s="44"/>
      <c r="D79" s="44"/>
      <c r="E79" s="49" t="s">
        <v>471</v>
      </c>
      <c r="F79" s="44"/>
      <c r="G79" s="44"/>
      <c r="H79" s="44"/>
      <c r="I79" s="44"/>
      <c r="J79" s="45"/>
    </row>
    <row r="80" ht="75">
      <c r="A80" s="36" t="s">
        <v>65</v>
      </c>
      <c r="B80" s="43"/>
      <c r="C80" s="44"/>
      <c r="D80" s="44"/>
      <c r="E80" s="38" t="s">
        <v>467</v>
      </c>
      <c r="F80" s="44"/>
      <c r="G80" s="44"/>
      <c r="H80" s="44"/>
      <c r="I80" s="44"/>
      <c r="J80" s="45"/>
    </row>
    <row r="81">
      <c r="A81" s="36" t="s">
        <v>58</v>
      </c>
      <c r="B81" s="36">
        <v>19</v>
      </c>
      <c r="C81" s="37" t="s">
        <v>472</v>
      </c>
      <c r="D81" s="36" t="s">
        <v>60</v>
      </c>
      <c r="E81" s="38" t="s">
        <v>473</v>
      </c>
      <c r="F81" s="39" t="s">
        <v>132</v>
      </c>
      <c r="G81" s="40">
        <v>1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63</v>
      </c>
      <c r="B82" s="43"/>
      <c r="C82" s="44"/>
      <c r="D82" s="44"/>
      <c r="E82" s="38" t="s">
        <v>474</v>
      </c>
      <c r="F82" s="44"/>
      <c r="G82" s="44"/>
      <c r="H82" s="44"/>
      <c r="I82" s="44"/>
      <c r="J82" s="45"/>
    </row>
    <row r="83">
      <c r="A83" s="36" t="s">
        <v>120</v>
      </c>
      <c r="B83" s="43"/>
      <c r="C83" s="44"/>
      <c r="D83" s="44"/>
      <c r="E83" s="49" t="s">
        <v>475</v>
      </c>
      <c r="F83" s="44"/>
      <c r="G83" s="44"/>
      <c r="H83" s="44"/>
      <c r="I83" s="44"/>
      <c r="J83" s="45"/>
    </row>
    <row r="84" ht="105">
      <c r="A84" s="36" t="s">
        <v>65</v>
      </c>
      <c r="B84" s="43"/>
      <c r="C84" s="44"/>
      <c r="D84" s="44"/>
      <c r="E84" s="38" t="s">
        <v>476</v>
      </c>
      <c r="F84" s="44"/>
      <c r="G84" s="44"/>
      <c r="H84" s="44"/>
      <c r="I84" s="44"/>
      <c r="J84" s="45"/>
    </row>
    <row r="85">
      <c r="A85" s="36" t="s">
        <v>58</v>
      </c>
      <c r="B85" s="36">
        <v>20</v>
      </c>
      <c r="C85" s="37" t="s">
        <v>477</v>
      </c>
      <c r="D85" s="36" t="s">
        <v>60</v>
      </c>
      <c r="E85" s="38" t="s">
        <v>478</v>
      </c>
      <c r="F85" s="39" t="s">
        <v>132</v>
      </c>
      <c r="G85" s="40">
        <v>2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63</v>
      </c>
      <c r="B86" s="43"/>
      <c r="C86" s="44"/>
      <c r="D86" s="44"/>
      <c r="E86" s="38" t="s">
        <v>479</v>
      </c>
      <c r="F86" s="44"/>
      <c r="G86" s="44"/>
      <c r="H86" s="44"/>
      <c r="I86" s="44"/>
      <c r="J86" s="45"/>
    </row>
    <row r="87">
      <c r="A87" s="36" t="s">
        <v>120</v>
      </c>
      <c r="B87" s="43"/>
      <c r="C87" s="44"/>
      <c r="D87" s="44"/>
      <c r="E87" s="49" t="s">
        <v>480</v>
      </c>
      <c r="F87" s="44"/>
      <c r="G87" s="44"/>
      <c r="H87" s="44"/>
      <c r="I87" s="44"/>
      <c r="J87" s="45"/>
    </row>
    <row r="88" ht="105">
      <c r="A88" s="36" t="s">
        <v>65</v>
      </c>
      <c r="B88" s="43"/>
      <c r="C88" s="44"/>
      <c r="D88" s="44"/>
      <c r="E88" s="38" t="s">
        <v>476</v>
      </c>
      <c r="F88" s="44"/>
      <c r="G88" s="44"/>
      <c r="H88" s="44"/>
      <c r="I88" s="44"/>
      <c r="J88" s="45"/>
    </row>
    <row r="89" ht="30">
      <c r="A89" s="36" t="s">
        <v>58</v>
      </c>
      <c r="B89" s="36">
        <v>21</v>
      </c>
      <c r="C89" s="37" t="s">
        <v>481</v>
      </c>
      <c r="D89" s="36" t="s">
        <v>81</v>
      </c>
      <c r="E89" s="38" t="s">
        <v>482</v>
      </c>
      <c r="F89" s="39" t="s">
        <v>109</v>
      </c>
      <c r="G89" s="40">
        <v>380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 ht="105">
      <c r="A90" s="36" t="s">
        <v>63</v>
      </c>
      <c r="B90" s="43"/>
      <c r="C90" s="44"/>
      <c r="D90" s="44"/>
      <c r="E90" s="38" t="s">
        <v>483</v>
      </c>
      <c r="F90" s="44"/>
      <c r="G90" s="44"/>
      <c r="H90" s="44"/>
      <c r="I90" s="44"/>
      <c r="J90" s="45"/>
    </row>
    <row r="91">
      <c r="A91" s="36" t="s">
        <v>120</v>
      </c>
      <c r="B91" s="43"/>
      <c r="C91" s="44"/>
      <c r="D91" s="44"/>
      <c r="E91" s="49" t="s">
        <v>484</v>
      </c>
      <c r="F91" s="44"/>
      <c r="G91" s="44"/>
      <c r="H91" s="44"/>
      <c r="I91" s="44"/>
      <c r="J91" s="45"/>
    </row>
    <row r="92" ht="75">
      <c r="A92" s="36" t="s">
        <v>65</v>
      </c>
      <c r="B92" s="43"/>
      <c r="C92" s="44"/>
      <c r="D92" s="44"/>
      <c r="E92" s="38" t="s">
        <v>485</v>
      </c>
      <c r="F92" s="44"/>
      <c r="G92" s="44"/>
      <c r="H92" s="44"/>
      <c r="I92" s="44"/>
      <c r="J92" s="45"/>
    </row>
    <row r="93" ht="30">
      <c r="A93" s="36" t="s">
        <v>58</v>
      </c>
      <c r="B93" s="36">
        <v>22</v>
      </c>
      <c r="C93" s="37" t="s">
        <v>481</v>
      </c>
      <c r="D93" s="36" t="s">
        <v>159</v>
      </c>
      <c r="E93" s="38" t="s">
        <v>482</v>
      </c>
      <c r="F93" s="39" t="s">
        <v>109</v>
      </c>
      <c r="G93" s="40">
        <v>378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 ht="60">
      <c r="A94" s="36" t="s">
        <v>63</v>
      </c>
      <c r="B94" s="43"/>
      <c r="C94" s="44"/>
      <c r="D94" s="44"/>
      <c r="E94" s="38" t="s">
        <v>486</v>
      </c>
      <c r="F94" s="44"/>
      <c r="G94" s="44"/>
      <c r="H94" s="44"/>
      <c r="I94" s="44"/>
      <c r="J94" s="45"/>
    </row>
    <row r="95">
      <c r="A95" s="36" t="s">
        <v>120</v>
      </c>
      <c r="B95" s="43"/>
      <c r="C95" s="44"/>
      <c r="D95" s="44"/>
      <c r="E95" s="49" t="s">
        <v>487</v>
      </c>
      <c r="F95" s="44"/>
      <c r="G95" s="44"/>
      <c r="H95" s="44"/>
      <c r="I95" s="44"/>
      <c r="J95" s="45"/>
    </row>
    <row r="96" ht="120">
      <c r="A96" s="36" t="s">
        <v>65</v>
      </c>
      <c r="B96" s="43"/>
      <c r="C96" s="44"/>
      <c r="D96" s="44"/>
      <c r="E96" s="38" t="s">
        <v>488</v>
      </c>
      <c r="F96" s="44"/>
      <c r="G96" s="44"/>
      <c r="H96" s="44"/>
      <c r="I96" s="44"/>
      <c r="J96" s="45"/>
    </row>
    <row r="97" ht="30">
      <c r="A97" s="36" t="s">
        <v>58</v>
      </c>
      <c r="B97" s="36">
        <v>23</v>
      </c>
      <c r="C97" s="37" t="s">
        <v>489</v>
      </c>
      <c r="D97" s="36" t="s">
        <v>60</v>
      </c>
      <c r="E97" s="38" t="s">
        <v>490</v>
      </c>
      <c r="F97" s="39" t="s">
        <v>109</v>
      </c>
      <c r="G97" s="40">
        <v>188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60">
      <c r="A98" s="36" t="s">
        <v>63</v>
      </c>
      <c r="B98" s="43"/>
      <c r="C98" s="44"/>
      <c r="D98" s="44"/>
      <c r="E98" s="38" t="s">
        <v>491</v>
      </c>
      <c r="F98" s="44"/>
      <c r="G98" s="44"/>
      <c r="H98" s="44"/>
      <c r="I98" s="44"/>
      <c r="J98" s="45"/>
    </row>
    <row r="99" ht="45">
      <c r="A99" s="36" t="s">
        <v>120</v>
      </c>
      <c r="B99" s="43"/>
      <c r="C99" s="44"/>
      <c r="D99" s="44"/>
      <c r="E99" s="49" t="s">
        <v>492</v>
      </c>
      <c r="F99" s="44"/>
      <c r="G99" s="44"/>
      <c r="H99" s="44"/>
      <c r="I99" s="44"/>
      <c r="J99" s="45"/>
    </row>
    <row r="100" ht="75">
      <c r="A100" s="36" t="s">
        <v>65</v>
      </c>
      <c r="B100" s="43"/>
      <c r="C100" s="44"/>
      <c r="D100" s="44"/>
      <c r="E100" s="38" t="s">
        <v>485</v>
      </c>
      <c r="F100" s="44"/>
      <c r="G100" s="44"/>
      <c r="H100" s="44"/>
      <c r="I100" s="44"/>
      <c r="J100" s="45"/>
    </row>
    <row r="101">
      <c r="A101" s="36" t="s">
        <v>58</v>
      </c>
      <c r="B101" s="36">
        <v>24</v>
      </c>
      <c r="C101" s="37" t="s">
        <v>493</v>
      </c>
      <c r="D101" s="36" t="s">
        <v>60</v>
      </c>
      <c r="E101" s="38" t="s">
        <v>494</v>
      </c>
      <c r="F101" s="39" t="s">
        <v>173</v>
      </c>
      <c r="G101" s="40">
        <v>30.530000000000001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 ht="60">
      <c r="A102" s="36" t="s">
        <v>63</v>
      </c>
      <c r="B102" s="43"/>
      <c r="C102" s="44"/>
      <c r="D102" s="44"/>
      <c r="E102" s="38" t="s">
        <v>495</v>
      </c>
      <c r="F102" s="44"/>
      <c r="G102" s="44"/>
      <c r="H102" s="44"/>
      <c r="I102" s="44"/>
      <c r="J102" s="45"/>
    </row>
    <row r="103">
      <c r="A103" s="36" t="s">
        <v>120</v>
      </c>
      <c r="B103" s="43"/>
      <c r="C103" s="44"/>
      <c r="D103" s="44"/>
      <c r="E103" s="49" t="s">
        <v>496</v>
      </c>
      <c r="F103" s="44"/>
      <c r="G103" s="44"/>
      <c r="H103" s="44"/>
      <c r="I103" s="44"/>
      <c r="J103" s="45"/>
    </row>
    <row r="104" ht="120">
      <c r="A104" s="36" t="s">
        <v>65</v>
      </c>
      <c r="B104" s="43"/>
      <c r="C104" s="44"/>
      <c r="D104" s="44"/>
      <c r="E104" s="38" t="s">
        <v>497</v>
      </c>
      <c r="F104" s="44"/>
      <c r="G104" s="44"/>
      <c r="H104" s="44"/>
      <c r="I104" s="44"/>
      <c r="J104" s="45"/>
    </row>
    <row r="105">
      <c r="A105" s="30" t="s">
        <v>55</v>
      </c>
      <c r="B105" s="31"/>
      <c r="C105" s="32" t="s">
        <v>498</v>
      </c>
      <c r="D105" s="33"/>
      <c r="E105" s="30" t="s">
        <v>499</v>
      </c>
      <c r="F105" s="33"/>
      <c r="G105" s="33"/>
      <c r="H105" s="33"/>
      <c r="I105" s="34">
        <f>SUMIFS(I106:I121,A106:A121,"P")</f>
        <v>0</v>
      </c>
      <c r="J105" s="35"/>
    </row>
    <row r="106">
      <c r="A106" s="36" t="s">
        <v>58</v>
      </c>
      <c r="B106" s="36">
        <v>25</v>
      </c>
      <c r="C106" s="37" t="s">
        <v>500</v>
      </c>
      <c r="D106" s="36" t="s">
        <v>60</v>
      </c>
      <c r="E106" s="38" t="s">
        <v>501</v>
      </c>
      <c r="F106" s="39" t="s">
        <v>502</v>
      </c>
      <c r="G106" s="40">
        <v>192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 ht="30">
      <c r="A107" s="36" t="s">
        <v>63</v>
      </c>
      <c r="B107" s="43"/>
      <c r="C107" s="44"/>
      <c r="D107" s="44"/>
      <c r="E107" s="38" t="s">
        <v>503</v>
      </c>
      <c r="F107" s="44"/>
      <c r="G107" s="44"/>
      <c r="H107" s="44"/>
      <c r="I107" s="44"/>
      <c r="J107" s="45"/>
    </row>
    <row r="108">
      <c r="A108" s="36" t="s">
        <v>120</v>
      </c>
      <c r="B108" s="43"/>
      <c r="C108" s="44"/>
      <c r="D108" s="44"/>
      <c r="E108" s="49" t="s">
        <v>504</v>
      </c>
      <c r="F108" s="44"/>
      <c r="G108" s="44"/>
      <c r="H108" s="44"/>
      <c r="I108" s="44"/>
      <c r="J108" s="45"/>
    </row>
    <row r="109" ht="45">
      <c r="A109" s="36" t="s">
        <v>65</v>
      </c>
      <c r="B109" s="43"/>
      <c r="C109" s="44"/>
      <c r="D109" s="44"/>
      <c r="E109" s="38" t="s">
        <v>505</v>
      </c>
      <c r="F109" s="44"/>
      <c r="G109" s="44"/>
      <c r="H109" s="44"/>
      <c r="I109" s="44"/>
      <c r="J109" s="45"/>
    </row>
    <row r="110">
      <c r="A110" s="36" t="s">
        <v>58</v>
      </c>
      <c r="B110" s="36">
        <v>26</v>
      </c>
      <c r="C110" s="37" t="s">
        <v>506</v>
      </c>
      <c r="D110" s="36" t="s">
        <v>60</v>
      </c>
      <c r="E110" s="38" t="s">
        <v>507</v>
      </c>
      <c r="F110" s="39" t="s">
        <v>140</v>
      </c>
      <c r="G110" s="40">
        <v>14.840999999999999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 ht="75">
      <c r="A111" s="36" t="s">
        <v>63</v>
      </c>
      <c r="B111" s="43"/>
      <c r="C111" s="44"/>
      <c r="D111" s="44"/>
      <c r="E111" s="38" t="s">
        <v>508</v>
      </c>
      <c r="F111" s="44"/>
      <c r="G111" s="44"/>
      <c r="H111" s="44"/>
      <c r="I111" s="44"/>
      <c r="J111" s="45"/>
    </row>
    <row r="112">
      <c r="A112" s="36" t="s">
        <v>120</v>
      </c>
      <c r="B112" s="43"/>
      <c r="C112" s="44"/>
      <c r="D112" s="44"/>
      <c r="E112" s="49" t="s">
        <v>509</v>
      </c>
      <c r="F112" s="44"/>
      <c r="G112" s="44"/>
      <c r="H112" s="44"/>
      <c r="I112" s="44"/>
      <c r="J112" s="45"/>
    </row>
    <row r="113" ht="409.5">
      <c r="A113" s="36" t="s">
        <v>65</v>
      </c>
      <c r="B113" s="43"/>
      <c r="C113" s="44"/>
      <c r="D113" s="44"/>
      <c r="E113" s="38" t="s">
        <v>510</v>
      </c>
      <c r="F113" s="44"/>
      <c r="G113" s="44"/>
      <c r="H113" s="44"/>
      <c r="I113" s="44"/>
      <c r="J113" s="45"/>
    </row>
    <row r="114">
      <c r="A114" s="36" t="s">
        <v>58</v>
      </c>
      <c r="B114" s="36">
        <v>27</v>
      </c>
      <c r="C114" s="37" t="s">
        <v>511</v>
      </c>
      <c r="D114" s="36" t="s">
        <v>60</v>
      </c>
      <c r="E114" s="38" t="s">
        <v>512</v>
      </c>
      <c r="F114" s="39" t="s">
        <v>118</v>
      </c>
      <c r="G114" s="40">
        <v>2.6709999999999998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 ht="30">
      <c r="A115" s="36" t="s">
        <v>63</v>
      </c>
      <c r="B115" s="43"/>
      <c r="C115" s="44"/>
      <c r="D115" s="44"/>
      <c r="E115" s="38" t="s">
        <v>513</v>
      </c>
      <c r="F115" s="44"/>
      <c r="G115" s="44"/>
      <c r="H115" s="44"/>
      <c r="I115" s="44"/>
      <c r="J115" s="45"/>
    </row>
    <row r="116">
      <c r="A116" s="36" t="s">
        <v>120</v>
      </c>
      <c r="B116" s="43"/>
      <c r="C116" s="44"/>
      <c r="D116" s="44"/>
      <c r="E116" s="49" t="s">
        <v>514</v>
      </c>
      <c r="F116" s="44"/>
      <c r="G116" s="44"/>
      <c r="H116" s="44"/>
      <c r="I116" s="44"/>
      <c r="J116" s="45"/>
    </row>
    <row r="117" ht="300">
      <c r="A117" s="36" t="s">
        <v>65</v>
      </c>
      <c r="B117" s="43"/>
      <c r="C117" s="44"/>
      <c r="D117" s="44"/>
      <c r="E117" s="38" t="s">
        <v>515</v>
      </c>
      <c r="F117" s="44"/>
      <c r="G117" s="44"/>
      <c r="H117" s="44"/>
      <c r="I117" s="44"/>
      <c r="J117" s="45"/>
    </row>
    <row r="118">
      <c r="A118" s="36" t="s">
        <v>58</v>
      </c>
      <c r="B118" s="36">
        <v>28</v>
      </c>
      <c r="C118" s="37" t="s">
        <v>516</v>
      </c>
      <c r="D118" s="36" t="s">
        <v>60</v>
      </c>
      <c r="E118" s="38" t="s">
        <v>517</v>
      </c>
      <c r="F118" s="39" t="s">
        <v>118</v>
      </c>
      <c r="G118" s="40">
        <v>0.109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 ht="30">
      <c r="A119" s="36" t="s">
        <v>63</v>
      </c>
      <c r="B119" s="43"/>
      <c r="C119" s="44"/>
      <c r="D119" s="44"/>
      <c r="E119" s="38" t="s">
        <v>518</v>
      </c>
      <c r="F119" s="44"/>
      <c r="G119" s="44"/>
      <c r="H119" s="44"/>
      <c r="I119" s="44"/>
      <c r="J119" s="45"/>
    </row>
    <row r="120" ht="45">
      <c r="A120" s="36" t="s">
        <v>120</v>
      </c>
      <c r="B120" s="43"/>
      <c r="C120" s="44"/>
      <c r="D120" s="44"/>
      <c r="E120" s="49" t="s">
        <v>519</v>
      </c>
      <c r="F120" s="44"/>
      <c r="G120" s="44"/>
      <c r="H120" s="44"/>
      <c r="I120" s="44"/>
      <c r="J120" s="45"/>
    </row>
    <row r="121" ht="375">
      <c r="A121" s="36" t="s">
        <v>65</v>
      </c>
      <c r="B121" s="43"/>
      <c r="C121" s="44"/>
      <c r="D121" s="44"/>
      <c r="E121" s="38" t="s">
        <v>520</v>
      </c>
      <c r="F121" s="44"/>
      <c r="G121" s="44"/>
      <c r="H121" s="44"/>
      <c r="I121" s="44"/>
      <c r="J121" s="45"/>
    </row>
    <row r="122">
      <c r="A122" s="30" t="s">
        <v>55</v>
      </c>
      <c r="B122" s="31"/>
      <c r="C122" s="32" t="s">
        <v>244</v>
      </c>
      <c r="D122" s="33"/>
      <c r="E122" s="30" t="s">
        <v>245</v>
      </c>
      <c r="F122" s="33"/>
      <c r="G122" s="33"/>
      <c r="H122" s="33"/>
      <c r="I122" s="34">
        <f>SUMIFS(I123:I170,A123:A170,"P")</f>
        <v>0</v>
      </c>
      <c r="J122" s="35"/>
    </row>
    <row r="123">
      <c r="A123" s="36" t="s">
        <v>58</v>
      </c>
      <c r="B123" s="36">
        <v>29</v>
      </c>
      <c r="C123" s="37" t="s">
        <v>521</v>
      </c>
      <c r="D123" s="36" t="s">
        <v>60</v>
      </c>
      <c r="E123" s="38" t="s">
        <v>522</v>
      </c>
      <c r="F123" s="39" t="s">
        <v>140</v>
      </c>
      <c r="G123" s="40">
        <v>26.565000000000001</v>
      </c>
      <c r="H123" s="41">
        <v>0</v>
      </c>
      <c r="I123" s="41">
        <f>ROUND(G123*H123,P4)</f>
        <v>0</v>
      </c>
      <c r="J123" s="36"/>
      <c r="O123" s="42">
        <f>I123*0.21</f>
        <v>0</v>
      </c>
      <c r="P123">
        <v>3</v>
      </c>
    </row>
    <row r="124">
      <c r="A124" s="36" t="s">
        <v>63</v>
      </c>
      <c r="B124" s="43"/>
      <c r="C124" s="44"/>
      <c r="D124" s="44"/>
      <c r="E124" s="51" t="s">
        <v>60</v>
      </c>
      <c r="F124" s="44"/>
      <c r="G124" s="44"/>
      <c r="H124" s="44"/>
      <c r="I124" s="44"/>
      <c r="J124" s="45"/>
    </row>
    <row r="125" ht="45">
      <c r="A125" s="36" t="s">
        <v>120</v>
      </c>
      <c r="B125" s="43"/>
      <c r="C125" s="44"/>
      <c r="D125" s="44"/>
      <c r="E125" s="49" t="s">
        <v>523</v>
      </c>
      <c r="F125" s="44"/>
      <c r="G125" s="44"/>
      <c r="H125" s="44"/>
      <c r="I125" s="44"/>
      <c r="J125" s="45"/>
    </row>
    <row r="126" ht="409.5">
      <c r="A126" s="36" t="s">
        <v>65</v>
      </c>
      <c r="B126" s="43"/>
      <c r="C126" s="44"/>
      <c r="D126" s="44"/>
      <c r="E126" s="38" t="s">
        <v>524</v>
      </c>
      <c r="F126" s="44"/>
      <c r="G126" s="44"/>
      <c r="H126" s="44"/>
      <c r="I126" s="44"/>
      <c r="J126" s="45"/>
    </row>
    <row r="127">
      <c r="A127" s="36" t="s">
        <v>58</v>
      </c>
      <c r="B127" s="36">
        <v>30</v>
      </c>
      <c r="C127" s="37" t="s">
        <v>525</v>
      </c>
      <c r="D127" s="36" t="s">
        <v>60</v>
      </c>
      <c r="E127" s="38" t="s">
        <v>526</v>
      </c>
      <c r="F127" s="39" t="s">
        <v>118</v>
      </c>
      <c r="G127" s="40">
        <v>0.79700000000000004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 ht="30">
      <c r="A128" s="36" t="s">
        <v>63</v>
      </c>
      <c r="B128" s="43"/>
      <c r="C128" s="44"/>
      <c r="D128" s="44"/>
      <c r="E128" s="38" t="s">
        <v>527</v>
      </c>
      <c r="F128" s="44"/>
      <c r="G128" s="44"/>
      <c r="H128" s="44"/>
      <c r="I128" s="44"/>
      <c r="J128" s="45"/>
    </row>
    <row r="129">
      <c r="A129" s="36" t="s">
        <v>120</v>
      </c>
      <c r="B129" s="43"/>
      <c r="C129" s="44"/>
      <c r="D129" s="44"/>
      <c r="E129" s="49" t="s">
        <v>528</v>
      </c>
      <c r="F129" s="44"/>
      <c r="G129" s="44"/>
      <c r="H129" s="44"/>
      <c r="I129" s="44"/>
      <c r="J129" s="45"/>
    </row>
    <row r="130" ht="375">
      <c r="A130" s="36" t="s">
        <v>65</v>
      </c>
      <c r="B130" s="43"/>
      <c r="C130" s="44"/>
      <c r="D130" s="44"/>
      <c r="E130" s="38" t="s">
        <v>520</v>
      </c>
      <c r="F130" s="44"/>
      <c r="G130" s="44"/>
      <c r="H130" s="44"/>
      <c r="I130" s="44"/>
      <c r="J130" s="45"/>
    </row>
    <row r="131">
      <c r="A131" s="36" t="s">
        <v>58</v>
      </c>
      <c r="B131" s="36">
        <v>31</v>
      </c>
      <c r="C131" s="37" t="s">
        <v>529</v>
      </c>
      <c r="D131" s="36" t="s">
        <v>60</v>
      </c>
      <c r="E131" s="38" t="s">
        <v>530</v>
      </c>
      <c r="F131" s="39" t="s">
        <v>118</v>
      </c>
      <c r="G131" s="40">
        <v>0.57599999999999996</v>
      </c>
      <c r="H131" s="41">
        <v>0</v>
      </c>
      <c r="I131" s="41">
        <f>ROUND(G131*H131,P4)</f>
        <v>0</v>
      </c>
      <c r="J131" s="36"/>
      <c r="O131" s="42">
        <f>I131*0.21</f>
        <v>0</v>
      </c>
      <c r="P131">
        <v>3</v>
      </c>
    </row>
    <row r="132">
      <c r="A132" s="36" t="s">
        <v>63</v>
      </c>
      <c r="B132" s="43"/>
      <c r="C132" s="44"/>
      <c r="D132" s="44"/>
      <c r="E132" s="51" t="s">
        <v>60</v>
      </c>
      <c r="F132" s="44"/>
      <c r="G132" s="44"/>
      <c r="H132" s="44"/>
      <c r="I132" s="44"/>
      <c r="J132" s="45"/>
    </row>
    <row r="133">
      <c r="A133" s="36" t="s">
        <v>120</v>
      </c>
      <c r="B133" s="43"/>
      <c r="C133" s="44"/>
      <c r="D133" s="44"/>
      <c r="E133" s="49" t="s">
        <v>531</v>
      </c>
      <c r="F133" s="44"/>
      <c r="G133" s="44"/>
      <c r="H133" s="44"/>
      <c r="I133" s="44"/>
      <c r="J133" s="45"/>
    </row>
    <row r="134" ht="375">
      <c r="A134" s="36" t="s">
        <v>65</v>
      </c>
      <c r="B134" s="43"/>
      <c r="C134" s="44"/>
      <c r="D134" s="44"/>
      <c r="E134" s="38" t="s">
        <v>520</v>
      </c>
      <c r="F134" s="44"/>
      <c r="G134" s="44"/>
      <c r="H134" s="44"/>
      <c r="I134" s="44"/>
      <c r="J134" s="45"/>
    </row>
    <row r="135">
      <c r="A135" s="36" t="s">
        <v>58</v>
      </c>
      <c r="B135" s="36">
        <v>32</v>
      </c>
      <c r="C135" s="37" t="s">
        <v>532</v>
      </c>
      <c r="D135" s="36" t="s">
        <v>60</v>
      </c>
      <c r="E135" s="38" t="s">
        <v>533</v>
      </c>
      <c r="F135" s="39" t="s">
        <v>140</v>
      </c>
      <c r="G135" s="40">
        <v>0.61899999999999999</v>
      </c>
      <c r="H135" s="41">
        <v>0</v>
      </c>
      <c r="I135" s="41">
        <f>ROUND(G135*H135,P4)</f>
        <v>0</v>
      </c>
      <c r="J135" s="36"/>
      <c r="O135" s="42">
        <f>I135*0.21</f>
        <v>0</v>
      </c>
      <c r="P135">
        <v>3</v>
      </c>
    </row>
    <row r="136">
      <c r="A136" s="36" t="s">
        <v>63</v>
      </c>
      <c r="B136" s="43"/>
      <c r="C136" s="44"/>
      <c r="D136" s="44"/>
      <c r="E136" s="38" t="s">
        <v>534</v>
      </c>
      <c r="F136" s="44"/>
      <c r="G136" s="44"/>
      <c r="H136" s="44"/>
      <c r="I136" s="44"/>
      <c r="J136" s="45"/>
    </row>
    <row r="137">
      <c r="A137" s="36" t="s">
        <v>120</v>
      </c>
      <c r="B137" s="43"/>
      <c r="C137" s="44"/>
      <c r="D137" s="44"/>
      <c r="E137" s="49" t="s">
        <v>535</v>
      </c>
      <c r="F137" s="44"/>
      <c r="G137" s="44"/>
      <c r="H137" s="44"/>
      <c r="I137" s="44"/>
      <c r="J137" s="45"/>
    </row>
    <row r="138" ht="315">
      <c r="A138" s="36" t="s">
        <v>65</v>
      </c>
      <c r="B138" s="43"/>
      <c r="C138" s="44"/>
      <c r="D138" s="44"/>
      <c r="E138" s="38" t="s">
        <v>536</v>
      </c>
      <c r="F138" s="44"/>
      <c r="G138" s="44"/>
      <c r="H138" s="44"/>
      <c r="I138" s="44"/>
      <c r="J138" s="45"/>
    </row>
    <row r="139">
      <c r="A139" s="36" t="s">
        <v>58</v>
      </c>
      <c r="B139" s="36">
        <v>33</v>
      </c>
      <c r="C139" s="37" t="s">
        <v>537</v>
      </c>
      <c r="D139" s="36" t="s">
        <v>60</v>
      </c>
      <c r="E139" s="38" t="s">
        <v>538</v>
      </c>
      <c r="F139" s="39" t="s">
        <v>140</v>
      </c>
      <c r="G139" s="40">
        <v>1.008</v>
      </c>
      <c r="H139" s="41">
        <v>0</v>
      </c>
      <c r="I139" s="41">
        <f>ROUND(G139*H139,P4)</f>
        <v>0</v>
      </c>
      <c r="J139" s="36"/>
      <c r="O139" s="42">
        <f>I139*0.21</f>
        <v>0</v>
      </c>
      <c r="P139">
        <v>3</v>
      </c>
    </row>
    <row r="140">
      <c r="A140" s="36" t="s">
        <v>63</v>
      </c>
      <c r="B140" s="43"/>
      <c r="C140" s="44"/>
      <c r="D140" s="44"/>
      <c r="E140" s="38" t="s">
        <v>539</v>
      </c>
      <c r="F140" s="44"/>
      <c r="G140" s="44"/>
      <c r="H140" s="44"/>
      <c r="I140" s="44"/>
      <c r="J140" s="45"/>
    </row>
    <row r="141">
      <c r="A141" s="36" t="s">
        <v>120</v>
      </c>
      <c r="B141" s="43"/>
      <c r="C141" s="44"/>
      <c r="D141" s="44"/>
      <c r="E141" s="49" t="s">
        <v>540</v>
      </c>
      <c r="F141" s="44"/>
      <c r="G141" s="44"/>
      <c r="H141" s="44"/>
      <c r="I141" s="44"/>
      <c r="J141" s="45"/>
    </row>
    <row r="142" ht="409.5">
      <c r="A142" s="36" t="s">
        <v>65</v>
      </c>
      <c r="B142" s="43"/>
      <c r="C142" s="44"/>
      <c r="D142" s="44"/>
      <c r="E142" s="38" t="s">
        <v>541</v>
      </c>
      <c r="F142" s="44"/>
      <c r="G142" s="44"/>
      <c r="H142" s="44"/>
      <c r="I142" s="44"/>
      <c r="J142" s="45"/>
    </row>
    <row r="143">
      <c r="A143" s="36" t="s">
        <v>58</v>
      </c>
      <c r="B143" s="36">
        <v>34</v>
      </c>
      <c r="C143" s="37" t="s">
        <v>542</v>
      </c>
      <c r="D143" s="36" t="s">
        <v>60</v>
      </c>
      <c r="E143" s="38" t="s">
        <v>543</v>
      </c>
      <c r="F143" s="39" t="s">
        <v>140</v>
      </c>
      <c r="G143" s="40">
        <v>8.0459999999999994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 ht="45">
      <c r="A144" s="36" t="s">
        <v>63</v>
      </c>
      <c r="B144" s="43"/>
      <c r="C144" s="44"/>
      <c r="D144" s="44"/>
      <c r="E144" s="38" t="s">
        <v>544</v>
      </c>
      <c r="F144" s="44"/>
      <c r="G144" s="44"/>
      <c r="H144" s="44"/>
      <c r="I144" s="44"/>
      <c r="J144" s="45"/>
    </row>
    <row r="145" ht="75">
      <c r="A145" s="36" t="s">
        <v>120</v>
      </c>
      <c r="B145" s="43"/>
      <c r="C145" s="44"/>
      <c r="D145" s="44"/>
      <c r="E145" s="49" t="s">
        <v>545</v>
      </c>
      <c r="F145" s="44"/>
      <c r="G145" s="44"/>
      <c r="H145" s="44"/>
      <c r="I145" s="44"/>
      <c r="J145" s="45"/>
    </row>
    <row r="146" ht="409.5">
      <c r="A146" s="36" t="s">
        <v>65</v>
      </c>
      <c r="B146" s="43"/>
      <c r="C146" s="44"/>
      <c r="D146" s="44"/>
      <c r="E146" s="38" t="s">
        <v>541</v>
      </c>
      <c r="F146" s="44"/>
      <c r="G146" s="44"/>
      <c r="H146" s="44"/>
      <c r="I146" s="44"/>
      <c r="J146" s="45"/>
    </row>
    <row r="147">
      <c r="A147" s="36" t="s">
        <v>58</v>
      </c>
      <c r="B147" s="36">
        <v>35</v>
      </c>
      <c r="C147" s="37" t="s">
        <v>546</v>
      </c>
      <c r="D147" s="36" t="s">
        <v>60</v>
      </c>
      <c r="E147" s="38" t="s">
        <v>547</v>
      </c>
      <c r="F147" s="39" t="s">
        <v>140</v>
      </c>
      <c r="G147" s="40">
        <v>22.436</v>
      </c>
      <c r="H147" s="41">
        <v>0</v>
      </c>
      <c r="I147" s="41">
        <f>ROUND(G147*H147,P4)</f>
        <v>0</v>
      </c>
      <c r="J147" s="36"/>
      <c r="O147" s="42">
        <f>I147*0.21</f>
        <v>0</v>
      </c>
      <c r="P147">
        <v>3</v>
      </c>
    </row>
    <row r="148" ht="45">
      <c r="A148" s="36" t="s">
        <v>63</v>
      </c>
      <c r="B148" s="43"/>
      <c r="C148" s="44"/>
      <c r="D148" s="44"/>
      <c r="E148" s="38" t="s">
        <v>548</v>
      </c>
      <c r="F148" s="44"/>
      <c r="G148" s="44"/>
      <c r="H148" s="44"/>
      <c r="I148" s="44"/>
      <c r="J148" s="45"/>
    </row>
    <row r="149">
      <c r="A149" s="36" t="s">
        <v>120</v>
      </c>
      <c r="B149" s="43"/>
      <c r="C149" s="44"/>
      <c r="D149" s="44"/>
      <c r="E149" s="49" t="s">
        <v>549</v>
      </c>
      <c r="F149" s="44"/>
      <c r="G149" s="44"/>
      <c r="H149" s="44"/>
      <c r="I149" s="44"/>
      <c r="J149" s="45"/>
    </row>
    <row r="150" ht="60">
      <c r="A150" s="36" t="s">
        <v>65</v>
      </c>
      <c r="B150" s="43"/>
      <c r="C150" s="44"/>
      <c r="D150" s="44"/>
      <c r="E150" s="38" t="s">
        <v>550</v>
      </c>
      <c r="F150" s="44"/>
      <c r="G150" s="44"/>
      <c r="H150" s="44"/>
      <c r="I150" s="44"/>
      <c r="J150" s="45"/>
    </row>
    <row r="151">
      <c r="A151" s="36" t="s">
        <v>58</v>
      </c>
      <c r="B151" s="36">
        <v>36</v>
      </c>
      <c r="C151" s="37" t="s">
        <v>551</v>
      </c>
      <c r="D151" s="36" t="s">
        <v>60</v>
      </c>
      <c r="E151" s="38" t="s">
        <v>552</v>
      </c>
      <c r="F151" s="39" t="s">
        <v>140</v>
      </c>
      <c r="G151" s="40">
        <v>10.224</v>
      </c>
      <c r="H151" s="41">
        <v>0</v>
      </c>
      <c r="I151" s="41">
        <f>ROUND(G151*H151,P4)</f>
        <v>0</v>
      </c>
      <c r="J151" s="36"/>
      <c r="O151" s="42">
        <f>I151*0.21</f>
        <v>0</v>
      </c>
      <c r="P151">
        <v>3</v>
      </c>
    </row>
    <row r="152" ht="30">
      <c r="A152" s="36" t="s">
        <v>63</v>
      </c>
      <c r="B152" s="43"/>
      <c r="C152" s="44"/>
      <c r="D152" s="44"/>
      <c r="E152" s="38" t="s">
        <v>553</v>
      </c>
      <c r="F152" s="44"/>
      <c r="G152" s="44"/>
      <c r="H152" s="44"/>
      <c r="I152" s="44"/>
      <c r="J152" s="45"/>
    </row>
    <row r="153">
      <c r="A153" s="36" t="s">
        <v>120</v>
      </c>
      <c r="B153" s="43"/>
      <c r="C153" s="44"/>
      <c r="D153" s="44"/>
      <c r="E153" s="49" t="s">
        <v>554</v>
      </c>
      <c r="F153" s="44"/>
      <c r="G153" s="44"/>
      <c r="H153" s="44"/>
      <c r="I153" s="44"/>
      <c r="J153" s="45"/>
    </row>
    <row r="154" ht="60">
      <c r="A154" s="36" t="s">
        <v>65</v>
      </c>
      <c r="B154" s="43"/>
      <c r="C154" s="44"/>
      <c r="D154" s="44"/>
      <c r="E154" s="38" t="s">
        <v>550</v>
      </c>
      <c r="F154" s="44"/>
      <c r="G154" s="44"/>
      <c r="H154" s="44"/>
      <c r="I154" s="44"/>
      <c r="J154" s="45"/>
    </row>
    <row r="155">
      <c r="A155" s="36" t="s">
        <v>58</v>
      </c>
      <c r="B155" s="36">
        <v>37</v>
      </c>
      <c r="C155" s="37" t="s">
        <v>555</v>
      </c>
      <c r="D155" s="36" t="s">
        <v>60</v>
      </c>
      <c r="E155" s="38" t="s">
        <v>556</v>
      </c>
      <c r="F155" s="39" t="s">
        <v>140</v>
      </c>
      <c r="G155" s="40">
        <v>20.731999999999999</v>
      </c>
      <c r="H155" s="41">
        <v>0</v>
      </c>
      <c r="I155" s="41">
        <f>ROUND(G155*H155,P4)</f>
        <v>0</v>
      </c>
      <c r="J155" s="36"/>
      <c r="O155" s="42">
        <f>I155*0.21</f>
        <v>0</v>
      </c>
      <c r="P155">
        <v>3</v>
      </c>
    </row>
    <row r="156" ht="30">
      <c r="A156" s="36" t="s">
        <v>63</v>
      </c>
      <c r="B156" s="43"/>
      <c r="C156" s="44"/>
      <c r="D156" s="44"/>
      <c r="E156" s="38" t="s">
        <v>557</v>
      </c>
      <c r="F156" s="44"/>
      <c r="G156" s="44"/>
      <c r="H156" s="44"/>
      <c r="I156" s="44"/>
      <c r="J156" s="45"/>
    </row>
    <row r="157">
      <c r="A157" s="36" t="s">
        <v>120</v>
      </c>
      <c r="B157" s="43"/>
      <c r="C157" s="44"/>
      <c r="D157" s="44"/>
      <c r="E157" s="49" t="s">
        <v>558</v>
      </c>
      <c r="F157" s="44"/>
      <c r="G157" s="44"/>
      <c r="H157" s="44"/>
      <c r="I157" s="44"/>
      <c r="J157" s="45"/>
    </row>
    <row r="158" ht="45">
      <c r="A158" s="36" t="s">
        <v>65</v>
      </c>
      <c r="B158" s="43"/>
      <c r="C158" s="44"/>
      <c r="D158" s="44"/>
      <c r="E158" s="38" t="s">
        <v>559</v>
      </c>
      <c r="F158" s="44"/>
      <c r="G158" s="44"/>
      <c r="H158" s="44"/>
      <c r="I158" s="44"/>
      <c r="J158" s="45"/>
    </row>
    <row r="159">
      <c r="A159" s="36" t="s">
        <v>58</v>
      </c>
      <c r="B159" s="36">
        <v>38</v>
      </c>
      <c r="C159" s="37" t="s">
        <v>560</v>
      </c>
      <c r="D159" s="36" t="s">
        <v>60</v>
      </c>
      <c r="E159" s="38" t="s">
        <v>561</v>
      </c>
      <c r="F159" s="39" t="s">
        <v>140</v>
      </c>
      <c r="G159" s="40">
        <v>10.563000000000001</v>
      </c>
      <c r="H159" s="41">
        <v>0</v>
      </c>
      <c r="I159" s="41">
        <f>ROUND(G159*H159,P4)</f>
        <v>0</v>
      </c>
      <c r="J159" s="36"/>
      <c r="O159" s="42">
        <f>I159*0.21</f>
        <v>0</v>
      </c>
      <c r="P159">
        <v>3</v>
      </c>
    </row>
    <row r="160">
      <c r="A160" s="36" t="s">
        <v>63</v>
      </c>
      <c r="B160" s="43"/>
      <c r="C160" s="44"/>
      <c r="D160" s="44"/>
      <c r="E160" s="38" t="s">
        <v>562</v>
      </c>
      <c r="F160" s="44"/>
      <c r="G160" s="44"/>
      <c r="H160" s="44"/>
      <c r="I160" s="44"/>
      <c r="J160" s="45"/>
    </row>
    <row r="161">
      <c r="A161" s="36" t="s">
        <v>120</v>
      </c>
      <c r="B161" s="43"/>
      <c r="C161" s="44"/>
      <c r="D161" s="44"/>
      <c r="E161" s="49" t="s">
        <v>563</v>
      </c>
      <c r="F161" s="44"/>
      <c r="G161" s="44"/>
      <c r="H161" s="44"/>
      <c r="I161" s="44"/>
      <c r="J161" s="45"/>
    </row>
    <row r="162" ht="75">
      <c r="A162" s="36" t="s">
        <v>65</v>
      </c>
      <c r="B162" s="43"/>
      <c r="C162" s="44"/>
      <c r="D162" s="44"/>
      <c r="E162" s="38" t="s">
        <v>564</v>
      </c>
      <c r="F162" s="44"/>
      <c r="G162" s="44"/>
      <c r="H162" s="44"/>
      <c r="I162" s="44"/>
      <c r="J162" s="45"/>
    </row>
    <row r="163">
      <c r="A163" s="36" t="s">
        <v>58</v>
      </c>
      <c r="B163" s="36">
        <v>39</v>
      </c>
      <c r="C163" s="37" t="s">
        <v>565</v>
      </c>
      <c r="D163" s="36" t="s">
        <v>60</v>
      </c>
      <c r="E163" s="38" t="s">
        <v>252</v>
      </c>
      <c r="F163" s="39" t="s">
        <v>140</v>
      </c>
      <c r="G163" s="40">
        <v>10.528</v>
      </c>
      <c r="H163" s="41">
        <v>0</v>
      </c>
      <c r="I163" s="41">
        <f>ROUND(G163*H163,P4)</f>
        <v>0</v>
      </c>
      <c r="J163" s="36"/>
      <c r="O163" s="42">
        <f>I163*0.21</f>
        <v>0</v>
      </c>
      <c r="P163">
        <v>3</v>
      </c>
    </row>
    <row r="164" ht="60">
      <c r="A164" s="36" t="s">
        <v>63</v>
      </c>
      <c r="B164" s="43"/>
      <c r="C164" s="44"/>
      <c r="D164" s="44"/>
      <c r="E164" s="38" t="s">
        <v>566</v>
      </c>
      <c r="F164" s="44"/>
      <c r="G164" s="44"/>
      <c r="H164" s="44"/>
      <c r="I164" s="44"/>
      <c r="J164" s="45"/>
    </row>
    <row r="165" ht="75">
      <c r="A165" s="36" t="s">
        <v>120</v>
      </c>
      <c r="B165" s="43"/>
      <c r="C165" s="44"/>
      <c r="D165" s="44"/>
      <c r="E165" s="49" t="s">
        <v>567</v>
      </c>
      <c r="F165" s="44"/>
      <c r="G165" s="44"/>
      <c r="H165" s="44"/>
      <c r="I165" s="44"/>
      <c r="J165" s="45"/>
    </row>
    <row r="166" ht="150">
      <c r="A166" s="36" t="s">
        <v>65</v>
      </c>
      <c r="B166" s="43"/>
      <c r="C166" s="44"/>
      <c r="D166" s="44"/>
      <c r="E166" s="38" t="s">
        <v>568</v>
      </c>
      <c r="F166" s="44"/>
      <c r="G166" s="44"/>
      <c r="H166" s="44"/>
      <c r="I166" s="44"/>
      <c r="J166" s="45"/>
    </row>
    <row r="167">
      <c r="A167" s="36" t="s">
        <v>58</v>
      </c>
      <c r="B167" s="36">
        <v>40</v>
      </c>
      <c r="C167" s="37" t="s">
        <v>569</v>
      </c>
      <c r="D167" s="36" t="s">
        <v>60</v>
      </c>
      <c r="E167" s="38" t="s">
        <v>570</v>
      </c>
      <c r="F167" s="39" t="s">
        <v>140</v>
      </c>
      <c r="G167" s="40">
        <v>11.24</v>
      </c>
      <c r="H167" s="41">
        <v>0</v>
      </c>
      <c r="I167" s="41">
        <f>ROUND(G167*H167,P4)</f>
        <v>0</v>
      </c>
      <c r="J167" s="36"/>
      <c r="O167" s="42">
        <f>I167*0.21</f>
        <v>0</v>
      </c>
      <c r="P167">
        <v>3</v>
      </c>
    </row>
    <row r="168">
      <c r="A168" s="36" t="s">
        <v>63</v>
      </c>
      <c r="B168" s="43"/>
      <c r="C168" s="44"/>
      <c r="D168" s="44"/>
      <c r="E168" s="38" t="s">
        <v>571</v>
      </c>
      <c r="F168" s="44"/>
      <c r="G168" s="44"/>
      <c r="H168" s="44"/>
      <c r="I168" s="44"/>
      <c r="J168" s="45"/>
    </row>
    <row r="169" ht="45">
      <c r="A169" s="36" t="s">
        <v>120</v>
      </c>
      <c r="B169" s="43"/>
      <c r="C169" s="44"/>
      <c r="D169" s="44"/>
      <c r="E169" s="49" t="s">
        <v>572</v>
      </c>
      <c r="F169" s="44"/>
      <c r="G169" s="44"/>
      <c r="H169" s="44"/>
      <c r="I169" s="44"/>
      <c r="J169" s="45"/>
    </row>
    <row r="170" ht="409.5">
      <c r="A170" s="36" t="s">
        <v>65</v>
      </c>
      <c r="B170" s="43"/>
      <c r="C170" s="44"/>
      <c r="D170" s="44"/>
      <c r="E170" s="38" t="s">
        <v>573</v>
      </c>
      <c r="F170" s="44"/>
      <c r="G170" s="44"/>
      <c r="H170" s="44"/>
      <c r="I170" s="44"/>
      <c r="J170" s="45"/>
    </row>
    <row r="171">
      <c r="A171" s="30" t="s">
        <v>55</v>
      </c>
      <c r="B171" s="31"/>
      <c r="C171" s="32" t="s">
        <v>165</v>
      </c>
      <c r="D171" s="33"/>
      <c r="E171" s="30" t="s">
        <v>166</v>
      </c>
      <c r="F171" s="33"/>
      <c r="G171" s="33"/>
      <c r="H171" s="33"/>
      <c r="I171" s="34">
        <f>SUMIFS(I172:I199,A172:A199,"P")</f>
        <v>0</v>
      </c>
      <c r="J171" s="35"/>
    </row>
    <row r="172">
      <c r="A172" s="36" t="s">
        <v>58</v>
      </c>
      <c r="B172" s="36">
        <v>41</v>
      </c>
      <c r="C172" s="37" t="s">
        <v>171</v>
      </c>
      <c r="D172" s="36" t="s">
        <v>60</v>
      </c>
      <c r="E172" s="38" t="s">
        <v>172</v>
      </c>
      <c r="F172" s="39" t="s">
        <v>173</v>
      </c>
      <c r="G172" s="40">
        <v>71.280000000000001</v>
      </c>
      <c r="H172" s="41">
        <v>0</v>
      </c>
      <c r="I172" s="41">
        <f>ROUND(G172*H172,P4)</f>
        <v>0</v>
      </c>
      <c r="J172" s="36"/>
      <c r="O172" s="42">
        <f>I172*0.21</f>
        <v>0</v>
      </c>
      <c r="P172">
        <v>3</v>
      </c>
    </row>
    <row r="173">
      <c r="A173" s="36" t="s">
        <v>63</v>
      </c>
      <c r="B173" s="43"/>
      <c r="C173" s="44"/>
      <c r="D173" s="44"/>
      <c r="E173" s="51" t="s">
        <v>60</v>
      </c>
      <c r="F173" s="44"/>
      <c r="G173" s="44"/>
      <c r="H173" s="44"/>
      <c r="I173" s="44"/>
      <c r="J173" s="45"/>
    </row>
    <row r="174">
      <c r="A174" s="36" t="s">
        <v>120</v>
      </c>
      <c r="B174" s="43"/>
      <c r="C174" s="44"/>
      <c r="D174" s="44"/>
      <c r="E174" s="49" t="s">
        <v>574</v>
      </c>
      <c r="F174" s="44"/>
      <c r="G174" s="44"/>
      <c r="H174" s="44"/>
      <c r="I174" s="44"/>
      <c r="J174" s="45"/>
    </row>
    <row r="175" ht="90">
      <c r="A175" s="36" t="s">
        <v>65</v>
      </c>
      <c r="B175" s="43"/>
      <c r="C175" s="44"/>
      <c r="D175" s="44"/>
      <c r="E175" s="38" t="s">
        <v>170</v>
      </c>
      <c r="F175" s="44"/>
      <c r="G175" s="44"/>
      <c r="H175" s="44"/>
      <c r="I175" s="44"/>
      <c r="J175" s="45"/>
    </row>
    <row r="176">
      <c r="A176" s="36" t="s">
        <v>58</v>
      </c>
      <c r="B176" s="36">
        <v>42</v>
      </c>
      <c r="C176" s="37" t="s">
        <v>575</v>
      </c>
      <c r="D176" s="36" t="s">
        <v>60</v>
      </c>
      <c r="E176" s="38" t="s">
        <v>576</v>
      </c>
      <c r="F176" s="39" t="s">
        <v>173</v>
      </c>
      <c r="G176" s="40">
        <v>29.039999999999999</v>
      </c>
      <c r="H176" s="41">
        <v>0</v>
      </c>
      <c r="I176" s="41">
        <f>ROUND(G176*H176,P4)</f>
        <v>0</v>
      </c>
      <c r="J176" s="36"/>
      <c r="O176" s="42">
        <f>I176*0.21</f>
        <v>0</v>
      </c>
      <c r="P176">
        <v>3</v>
      </c>
    </row>
    <row r="177" ht="45">
      <c r="A177" s="36" t="s">
        <v>63</v>
      </c>
      <c r="B177" s="43"/>
      <c r="C177" s="44"/>
      <c r="D177" s="44"/>
      <c r="E177" s="38" t="s">
        <v>577</v>
      </c>
      <c r="F177" s="44"/>
      <c r="G177" s="44"/>
      <c r="H177" s="44"/>
      <c r="I177" s="44"/>
      <c r="J177" s="45"/>
    </row>
    <row r="178">
      <c r="A178" s="36" t="s">
        <v>120</v>
      </c>
      <c r="B178" s="43"/>
      <c r="C178" s="44"/>
      <c r="D178" s="44"/>
      <c r="E178" s="49" t="s">
        <v>578</v>
      </c>
      <c r="F178" s="44"/>
      <c r="G178" s="44"/>
      <c r="H178" s="44"/>
      <c r="I178" s="44"/>
      <c r="J178" s="45"/>
    </row>
    <row r="179" ht="60">
      <c r="A179" s="36" t="s">
        <v>65</v>
      </c>
      <c r="B179" s="43"/>
      <c r="C179" s="44"/>
      <c r="D179" s="44"/>
      <c r="E179" s="38" t="s">
        <v>579</v>
      </c>
      <c r="F179" s="44"/>
      <c r="G179" s="44"/>
      <c r="H179" s="44"/>
      <c r="I179" s="44"/>
      <c r="J179" s="45"/>
    </row>
    <row r="180">
      <c r="A180" s="36" t="s">
        <v>58</v>
      </c>
      <c r="B180" s="36">
        <v>43</v>
      </c>
      <c r="C180" s="37" t="s">
        <v>185</v>
      </c>
      <c r="D180" s="36" t="s">
        <v>60</v>
      </c>
      <c r="E180" s="38" t="s">
        <v>186</v>
      </c>
      <c r="F180" s="39" t="s">
        <v>173</v>
      </c>
      <c r="G180" s="40">
        <v>71.280000000000001</v>
      </c>
      <c r="H180" s="41">
        <v>0</v>
      </c>
      <c r="I180" s="41">
        <f>ROUND(G180*H180,P4)</f>
        <v>0</v>
      </c>
      <c r="J180" s="36"/>
      <c r="O180" s="42">
        <f>I180*0.21</f>
        <v>0</v>
      </c>
      <c r="P180">
        <v>3</v>
      </c>
    </row>
    <row r="181" ht="30">
      <c r="A181" s="36" t="s">
        <v>63</v>
      </c>
      <c r="B181" s="43"/>
      <c r="C181" s="44"/>
      <c r="D181" s="44"/>
      <c r="E181" s="38" t="s">
        <v>580</v>
      </c>
      <c r="F181" s="44"/>
      <c r="G181" s="44"/>
      <c r="H181" s="44"/>
      <c r="I181" s="44"/>
      <c r="J181" s="45"/>
    </row>
    <row r="182">
      <c r="A182" s="36" t="s">
        <v>120</v>
      </c>
      <c r="B182" s="43"/>
      <c r="C182" s="44"/>
      <c r="D182" s="44"/>
      <c r="E182" s="49" t="s">
        <v>574</v>
      </c>
      <c r="F182" s="44"/>
      <c r="G182" s="44"/>
      <c r="H182" s="44"/>
      <c r="I182" s="44"/>
      <c r="J182" s="45"/>
    </row>
    <row r="183" ht="120">
      <c r="A183" s="36" t="s">
        <v>65</v>
      </c>
      <c r="B183" s="43"/>
      <c r="C183" s="44"/>
      <c r="D183" s="44"/>
      <c r="E183" s="38" t="s">
        <v>188</v>
      </c>
      <c r="F183" s="44"/>
      <c r="G183" s="44"/>
      <c r="H183" s="44"/>
      <c r="I183" s="44"/>
      <c r="J183" s="45"/>
    </row>
    <row r="184">
      <c r="A184" s="36" t="s">
        <v>58</v>
      </c>
      <c r="B184" s="36">
        <v>44</v>
      </c>
      <c r="C184" s="37" t="s">
        <v>189</v>
      </c>
      <c r="D184" s="36" t="s">
        <v>60</v>
      </c>
      <c r="E184" s="38" t="s">
        <v>190</v>
      </c>
      <c r="F184" s="39" t="s">
        <v>173</v>
      </c>
      <c r="G184" s="40">
        <v>132.47999999999999</v>
      </c>
      <c r="H184" s="41">
        <v>0</v>
      </c>
      <c r="I184" s="41">
        <f>ROUND(G184*H184,P4)</f>
        <v>0</v>
      </c>
      <c r="J184" s="36"/>
      <c r="O184" s="42">
        <f>I184*0.21</f>
        <v>0</v>
      </c>
      <c r="P184">
        <v>3</v>
      </c>
    </row>
    <row r="185">
      <c r="A185" s="36" t="s">
        <v>63</v>
      </c>
      <c r="B185" s="43"/>
      <c r="C185" s="44"/>
      <c r="D185" s="44"/>
      <c r="E185" s="51" t="s">
        <v>60</v>
      </c>
      <c r="F185" s="44"/>
      <c r="G185" s="44"/>
      <c r="H185" s="44"/>
      <c r="I185" s="44"/>
      <c r="J185" s="45"/>
    </row>
    <row r="186" ht="45">
      <c r="A186" s="36" t="s">
        <v>120</v>
      </c>
      <c r="B186" s="43"/>
      <c r="C186" s="44"/>
      <c r="D186" s="44"/>
      <c r="E186" s="49" t="s">
        <v>581</v>
      </c>
      <c r="F186" s="44"/>
      <c r="G186" s="44"/>
      <c r="H186" s="44"/>
      <c r="I186" s="44"/>
      <c r="J186" s="45"/>
    </row>
    <row r="187" ht="120">
      <c r="A187" s="36" t="s">
        <v>65</v>
      </c>
      <c r="B187" s="43"/>
      <c r="C187" s="44"/>
      <c r="D187" s="44"/>
      <c r="E187" s="38" t="s">
        <v>188</v>
      </c>
      <c r="F187" s="44"/>
      <c r="G187" s="44"/>
      <c r="H187" s="44"/>
      <c r="I187" s="44"/>
      <c r="J187" s="45"/>
    </row>
    <row r="188">
      <c r="A188" s="36" t="s">
        <v>58</v>
      </c>
      <c r="B188" s="36">
        <v>45</v>
      </c>
      <c r="C188" s="37" t="s">
        <v>192</v>
      </c>
      <c r="D188" s="36" t="s">
        <v>60</v>
      </c>
      <c r="E188" s="38" t="s">
        <v>193</v>
      </c>
      <c r="F188" s="39" t="s">
        <v>173</v>
      </c>
      <c r="G188" s="40">
        <v>126</v>
      </c>
      <c r="H188" s="41">
        <v>0</v>
      </c>
      <c r="I188" s="41">
        <f>ROUND(G188*H188,P4)</f>
        <v>0</v>
      </c>
      <c r="J188" s="36"/>
      <c r="O188" s="42">
        <f>I188*0.21</f>
        <v>0</v>
      </c>
      <c r="P188">
        <v>3</v>
      </c>
    </row>
    <row r="189">
      <c r="A189" s="36" t="s">
        <v>63</v>
      </c>
      <c r="B189" s="43"/>
      <c r="C189" s="44"/>
      <c r="D189" s="44"/>
      <c r="E189" s="51" t="s">
        <v>60</v>
      </c>
      <c r="F189" s="44"/>
      <c r="G189" s="44"/>
      <c r="H189" s="44"/>
      <c r="I189" s="44"/>
      <c r="J189" s="45"/>
    </row>
    <row r="190" ht="45">
      <c r="A190" s="36" t="s">
        <v>120</v>
      </c>
      <c r="B190" s="43"/>
      <c r="C190" s="44"/>
      <c r="D190" s="44"/>
      <c r="E190" s="49" t="s">
        <v>582</v>
      </c>
      <c r="F190" s="44"/>
      <c r="G190" s="44"/>
      <c r="H190" s="44"/>
      <c r="I190" s="44"/>
      <c r="J190" s="45"/>
    </row>
    <row r="191" ht="195">
      <c r="A191" s="36" t="s">
        <v>65</v>
      </c>
      <c r="B191" s="43"/>
      <c r="C191" s="44"/>
      <c r="D191" s="44"/>
      <c r="E191" s="38" t="s">
        <v>195</v>
      </c>
      <c r="F191" s="44"/>
      <c r="G191" s="44"/>
      <c r="H191" s="44"/>
      <c r="I191" s="44"/>
      <c r="J191" s="45"/>
    </row>
    <row r="192">
      <c r="A192" s="36" t="s">
        <v>58</v>
      </c>
      <c r="B192" s="36">
        <v>46</v>
      </c>
      <c r="C192" s="37" t="s">
        <v>583</v>
      </c>
      <c r="D192" s="36" t="s">
        <v>60</v>
      </c>
      <c r="E192" s="38" t="s">
        <v>584</v>
      </c>
      <c r="F192" s="39" t="s">
        <v>173</v>
      </c>
      <c r="G192" s="40">
        <v>64.799999999999997</v>
      </c>
      <c r="H192" s="41">
        <v>0</v>
      </c>
      <c r="I192" s="41">
        <f>ROUND(G192*H192,P4)</f>
        <v>0</v>
      </c>
      <c r="J192" s="36"/>
      <c r="O192" s="42">
        <f>I192*0.21</f>
        <v>0</v>
      </c>
      <c r="P192">
        <v>3</v>
      </c>
    </row>
    <row r="193" ht="30">
      <c r="A193" s="36" t="s">
        <v>63</v>
      </c>
      <c r="B193" s="43"/>
      <c r="C193" s="44"/>
      <c r="D193" s="44"/>
      <c r="E193" s="38" t="s">
        <v>585</v>
      </c>
      <c r="F193" s="44"/>
      <c r="G193" s="44"/>
      <c r="H193" s="44"/>
      <c r="I193" s="44"/>
      <c r="J193" s="45"/>
    </row>
    <row r="194">
      <c r="A194" s="36" t="s">
        <v>120</v>
      </c>
      <c r="B194" s="43"/>
      <c r="C194" s="44"/>
      <c r="D194" s="44"/>
      <c r="E194" s="49" t="s">
        <v>586</v>
      </c>
      <c r="F194" s="44"/>
      <c r="G194" s="44"/>
      <c r="H194" s="44"/>
      <c r="I194" s="44"/>
      <c r="J194" s="45"/>
    </row>
    <row r="195" ht="165">
      <c r="A195" s="36" t="s">
        <v>65</v>
      </c>
      <c r="B195" s="43"/>
      <c r="C195" s="44"/>
      <c r="D195" s="44"/>
      <c r="E195" s="38" t="s">
        <v>587</v>
      </c>
      <c r="F195" s="44"/>
      <c r="G195" s="44"/>
      <c r="H195" s="44"/>
      <c r="I195" s="44"/>
      <c r="J195" s="45"/>
    </row>
    <row r="196">
      <c r="A196" s="36" t="s">
        <v>58</v>
      </c>
      <c r="B196" s="36">
        <v>47</v>
      </c>
      <c r="C196" s="37" t="s">
        <v>588</v>
      </c>
      <c r="D196" s="36" t="s">
        <v>60</v>
      </c>
      <c r="E196" s="38" t="s">
        <v>589</v>
      </c>
      <c r="F196" s="39" t="s">
        <v>173</v>
      </c>
      <c r="G196" s="40">
        <v>61.200000000000003</v>
      </c>
      <c r="H196" s="41">
        <v>0</v>
      </c>
      <c r="I196" s="41">
        <f>ROUND(G196*H196,P4)</f>
        <v>0</v>
      </c>
      <c r="J196" s="36"/>
      <c r="O196" s="42">
        <f>I196*0.21</f>
        <v>0</v>
      </c>
      <c r="P196">
        <v>3</v>
      </c>
    </row>
    <row r="197">
      <c r="A197" s="36" t="s">
        <v>63</v>
      </c>
      <c r="B197" s="43"/>
      <c r="C197" s="44"/>
      <c r="D197" s="44"/>
      <c r="E197" s="51" t="s">
        <v>60</v>
      </c>
      <c r="F197" s="44"/>
      <c r="G197" s="44"/>
      <c r="H197" s="44"/>
      <c r="I197" s="44"/>
      <c r="J197" s="45"/>
    </row>
    <row r="198">
      <c r="A198" s="36" t="s">
        <v>120</v>
      </c>
      <c r="B198" s="43"/>
      <c r="C198" s="44"/>
      <c r="D198" s="44"/>
      <c r="E198" s="49" t="s">
        <v>590</v>
      </c>
      <c r="F198" s="44"/>
      <c r="G198" s="44"/>
      <c r="H198" s="44"/>
      <c r="I198" s="44"/>
      <c r="J198" s="45"/>
    </row>
    <row r="199" ht="195">
      <c r="A199" s="36" t="s">
        <v>65</v>
      </c>
      <c r="B199" s="43"/>
      <c r="C199" s="44"/>
      <c r="D199" s="44"/>
      <c r="E199" s="38" t="s">
        <v>195</v>
      </c>
      <c r="F199" s="44"/>
      <c r="G199" s="44"/>
      <c r="H199" s="44"/>
      <c r="I199" s="44"/>
      <c r="J199" s="45"/>
    </row>
    <row r="200">
      <c r="A200" s="30" t="s">
        <v>55</v>
      </c>
      <c r="B200" s="31"/>
      <c r="C200" s="32" t="s">
        <v>591</v>
      </c>
      <c r="D200" s="33"/>
      <c r="E200" s="30" t="s">
        <v>592</v>
      </c>
      <c r="F200" s="33"/>
      <c r="G200" s="33"/>
      <c r="H200" s="33"/>
      <c r="I200" s="34">
        <f>SUMIFS(I201:I220,A201:A220,"P")</f>
        <v>0</v>
      </c>
      <c r="J200" s="35"/>
    </row>
    <row r="201" ht="30">
      <c r="A201" s="36" t="s">
        <v>58</v>
      </c>
      <c r="B201" s="36">
        <v>48</v>
      </c>
      <c r="C201" s="37" t="s">
        <v>593</v>
      </c>
      <c r="D201" s="36" t="s">
        <v>60</v>
      </c>
      <c r="E201" s="38" t="s">
        <v>594</v>
      </c>
      <c r="F201" s="39" t="s">
        <v>173</v>
      </c>
      <c r="G201" s="40">
        <v>113.91</v>
      </c>
      <c r="H201" s="41">
        <v>0</v>
      </c>
      <c r="I201" s="41">
        <f>ROUND(G201*H201,P4)</f>
        <v>0</v>
      </c>
      <c r="J201" s="36"/>
      <c r="O201" s="42">
        <f>I201*0.21</f>
        <v>0</v>
      </c>
      <c r="P201">
        <v>3</v>
      </c>
    </row>
    <row r="202" ht="45">
      <c r="A202" s="36" t="s">
        <v>63</v>
      </c>
      <c r="B202" s="43"/>
      <c r="C202" s="44"/>
      <c r="D202" s="44"/>
      <c r="E202" s="38" t="s">
        <v>595</v>
      </c>
      <c r="F202" s="44"/>
      <c r="G202" s="44"/>
      <c r="H202" s="44"/>
      <c r="I202" s="44"/>
      <c r="J202" s="45"/>
    </row>
    <row r="203" ht="60">
      <c r="A203" s="36" t="s">
        <v>120</v>
      </c>
      <c r="B203" s="43"/>
      <c r="C203" s="44"/>
      <c r="D203" s="44"/>
      <c r="E203" s="49" t="s">
        <v>596</v>
      </c>
      <c r="F203" s="44"/>
      <c r="G203" s="44"/>
      <c r="H203" s="44"/>
      <c r="I203" s="44"/>
      <c r="J203" s="45"/>
    </row>
    <row r="204" ht="120">
      <c r="A204" s="36" t="s">
        <v>65</v>
      </c>
      <c r="B204" s="43"/>
      <c r="C204" s="44"/>
      <c r="D204" s="44"/>
      <c r="E204" s="38" t="s">
        <v>597</v>
      </c>
      <c r="F204" s="44"/>
      <c r="G204" s="44"/>
      <c r="H204" s="44"/>
      <c r="I204" s="44"/>
      <c r="J204" s="45"/>
    </row>
    <row r="205">
      <c r="A205" s="36" t="s">
        <v>58</v>
      </c>
      <c r="B205" s="36">
        <v>49</v>
      </c>
      <c r="C205" s="37" t="s">
        <v>598</v>
      </c>
      <c r="D205" s="36" t="s">
        <v>60</v>
      </c>
      <c r="E205" s="38" t="s">
        <v>599</v>
      </c>
      <c r="F205" s="39" t="s">
        <v>173</v>
      </c>
      <c r="G205" s="40">
        <v>50.850000000000001</v>
      </c>
      <c r="H205" s="41">
        <v>0</v>
      </c>
      <c r="I205" s="41">
        <f>ROUND(G205*H205,P4)</f>
        <v>0</v>
      </c>
      <c r="J205" s="36"/>
      <c r="O205" s="42">
        <f>I205*0.21</f>
        <v>0</v>
      </c>
      <c r="P205">
        <v>3</v>
      </c>
    </row>
    <row r="206" ht="75">
      <c r="A206" s="36" t="s">
        <v>63</v>
      </c>
      <c r="B206" s="43"/>
      <c r="C206" s="44"/>
      <c r="D206" s="44"/>
      <c r="E206" s="38" t="s">
        <v>600</v>
      </c>
      <c r="F206" s="44"/>
      <c r="G206" s="44"/>
      <c r="H206" s="44"/>
      <c r="I206" s="44"/>
      <c r="J206" s="45"/>
    </row>
    <row r="207" ht="45">
      <c r="A207" s="36" t="s">
        <v>120</v>
      </c>
      <c r="B207" s="43"/>
      <c r="C207" s="44"/>
      <c r="D207" s="44"/>
      <c r="E207" s="49" t="s">
        <v>601</v>
      </c>
      <c r="F207" s="44"/>
      <c r="G207" s="44"/>
      <c r="H207" s="44"/>
      <c r="I207" s="44"/>
      <c r="J207" s="45"/>
    </row>
    <row r="208" ht="120">
      <c r="A208" s="36" t="s">
        <v>65</v>
      </c>
      <c r="B208" s="43"/>
      <c r="C208" s="44"/>
      <c r="D208" s="44"/>
      <c r="E208" s="38" t="s">
        <v>597</v>
      </c>
      <c r="F208" s="44"/>
      <c r="G208" s="44"/>
      <c r="H208" s="44"/>
      <c r="I208" s="44"/>
      <c r="J208" s="45"/>
    </row>
    <row r="209">
      <c r="A209" s="36" t="s">
        <v>58</v>
      </c>
      <c r="B209" s="36">
        <v>50</v>
      </c>
      <c r="C209" s="37" t="s">
        <v>602</v>
      </c>
      <c r="D209" s="36" t="s">
        <v>60</v>
      </c>
      <c r="E209" s="38" t="s">
        <v>603</v>
      </c>
      <c r="F209" s="39" t="s">
        <v>173</v>
      </c>
      <c r="G209" s="40">
        <v>267.09399999999999</v>
      </c>
      <c r="H209" s="41">
        <v>0</v>
      </c>
      <c r="I209" s="41">
        <f>ROUND(G209*H209,P4)</f>
        <v>0</v>
      </c>
      <c r="J209" s="36"/>
      <c r="O209" s="42">
        <f>I209*0.21</f>
        <v>0</v>
      </c>
      <c r="P209">
        <v>3</v>
      </c>
    </row>
    <row r="210" ht="45">
      <c r="A210" s="36" t="s">
        <v>63</v>
      </c>
      <c r="B210" s="43"/>
      <c r="C210" s="44"/>
      <c r="D210" s="44"/>
      <c r="E210" s="38" t="s">
        <v>604</v>
      </c>
      <c r="F210" s="44"/>
      <c r="G210" s="44"/>
      <c r="H210" s="44"/>
      <c r="I210" s="44"/>
      <c r="J210" s="45"/>
    </row>
    <row r="211" ht="75">
      <c r="A211" s="36" t="s">
        <v>120</v>
      </c>
      <c r="B211" s="43"/>
      <c r="C211" s="44"/>
      <c r="D211" s="44"/>
      <c r="E211" s="49" t="s">
        <v>605</v>
      </c>
      <c r="F211" s="44"/>
      <c r="G211" s="44"/>
      <c r="H211" s="44"/>
      <c r="I211" s="44"/>
      <c r="J211" s="45"/>
    </row>
    <row r="212" ht="90">
      <c r="A212" s="36" t="s">
        <v>65</v>
      </c>
      <c r="B212" s="43"/>
      <c r="C212" s="44"/>
      <c r="D212" s="44"/>
      <c r="E212" s="38" t="s">
        <v>606</v>
      </c>
      <c r="F212" s="44"/>
      <c r="G212" s="44"/>
      <c r="H212" s="44"/>
      <c r="I212" s="44"/>
      <c r="J212" s="45"/>
    </row>
    <row r="213">
      <c r="A213" s="36" t="s">
        <v>58</v>
      </c>
      <c r="B213" s="36">
        <v>51</v>
      </c>
      <c r="C213" s="37" t="s">
        <v>607</v>
      </c>
      <c r="D213" s="36" t="s">
        <v>60</v>
      </c>
      <c r="E213" s="38" t="s">
        <v>608</v>
      </c>
      <c r="F213" s="39" t="s">
        <v>173</v>
      </c>
      <c r="G213" s="40">
        <v>164.75999999999999</v>
      </c>
      <c r="H213" s="41">
        <v>0</v>
      </c>
      <c r="I213" s="41">
        <f>ROUND(G213*H213,P4)</f>
        <v>0</v>
      </c>
      <c r="J213" s="36"/>
      <c r="O213" s="42">
        <f>I213*0.21</f>
        <v>0</v>
      </c>
      <c r="P213">
        <v>3</v>
      </c>
    </row>
    <row r="214" ht="30">
      <c r="A214" s="36" t="s">
        <v>63</v>
      </c>
      <c r="B214" s="43"/>
      <c r="C214" s="44"/>
      <c r="D214" s="44"/>
      <c r="E214" s="38" t="s">
        <v>609</v>
      </c>
      <c r="F214" s="44"/>
      <c r="G214" s="44"/>
      <c r="H214" s="44"/>
      <c r="I214" s="44"/>
      <c r="J214" s="45"/>
    </row>
    <row r="215">
      <c r="A215" s="36" t="s">
        <v>120</v>
      </c>
      <c r="B215" s="43"/>
      <c r="C215" s="44"/>
      <c r="D215" s="44"/>
      <c r="E215" s="49" t="s">
        <v>610</v>
      </c>
      <c r="F215" s="44"/>
      <c r="G215" s="44"/>
      <c r="H215" s="44"/>
      <c r="I215" s="44"/>
      <c r="J215" s="45"/>
    </row>
    <row r="216" ht="90">
      <c r="A216" s="36" t="s">
        <v>65</v>
      </c>
      <c r="B216" s="43"/>
      <c r="C216" s="44"/>
      <c r="D216" s="44"/>
      <c r="E216" s="38" t="s">
        <v>611</v>
      </c>
      <c r="F216" s="44"/>
      <c r="G216" s="44"/>
      <c r="H216" s="44"/>
      <c r="I216" s="44"/>
      <c r="J216" s="45"/>
    </row>
    <row r="217">
      <c r="A217" s="36" t="s">
        <v>58</v>
      </c>
      <c r="B217" s="36">
        <v>52</v>
      </c>
      <c r="C217" s="37" t="s">
        <v>612</v>
      </c>
      <c r="D217" s="36" t="s">
        <v>60</v>
      </c>
      <c r="E217" s="38" t="s">
        <v>613</v>
      </c>
      <c r="F217" s="39" t="s">
        <v>132</v>
      </c>
      <c r="G217" s="40">
        <v>10</v>
      </c>
      <c r="H217" s="41">
        <v>0</v>
      </c>
      <c r="I217" s="41">
        <f>ROUND(G217*H217,P4)</f>
        <v>0</v>
      </c>
      <c r="J217" s="36"/>
      <c r="O217" s="42">
        <f>I217*0.21</f>
        <v>0</v>
      </c>
      <c r="P217">
        <v>3</v>
      </c>
    </row>
    <row r="218" ht="30">
      <c r="A218" s="36" t="s">
        <v>63</v>
      </c>
      <c r="B218" s="43"/>
      <c r="C218" s="44"/>
      <c r="D218" s="44"/>
      <c r="E218" s="38" t="s">
        <v>614</v>
      </c>
      <c r="F218" s="44"/>
      <c r="G218" s="44"/>
      <c r="H218" s="44"/>
      <c r="I218" s="44"/>
      <c r="J218" s="45"/>
    </row>
    <row r="219">
      <c r="A219" s="36" t="s">
        <v>120</v>
      </c>
      <c r="B219" s="43"/>
      <c r="C219" s="44"/>
      <c r="D219" s="44"/>
      <c r="E219" s="49" t="s">
        <v>615</v>
      </c>
      <c r="F219" s="44"/>
      <c r="G219" s="44"/>
      <c r="H219" s="44"/>
      <c r="I219" s="44"/>
      <c r="J219" s="45"/>
    </row>
    <row r="220" ht="75">
      <c r="A220" s="36" t="s">
        <v>65</v>
      </c>
      <c r="B220" s="43"/>
      <c r="C220" s="44"/>
      <c r="D220" s="44"/>
      <c r="E220" s="38" t="s">
        <v>616</v>
      </c>
      <c r="F220" s="44"/>
      <c r="G220" s="44"/>
      <c r="H220" s="44"/>
      <c r="I220" s="44"/>
      <c r="J220" s="45"/>
    </row>
    <row r="221">
      <c r="A221" s="30" t="s">
        <v>55</v>
      </c>
      <c r="B221" s="31"/>
      <c r="C221" s="32" t="s">
        <v>617</v>
      </c>
      <c r="D221" s="33"/>
      <c r="E221" s="30" t="s">
        <v>618</v>
      </c>
      <c r="F221" s="33"/>
      <c r="G221" s="33"/>
      <c r="H221" s="33"/>
      <c r="I221" s="34">
        <f>SUMIFS(I222:I245,A222:A245,"P")</f>
        <v>0</v>
      </c>
      <c r="J221" s="35"/>
    </row>
    <row r="222" ht="30">
      <c r="A222" s="36" t="s">
        <v>58</v>
      </c>
      <c r="B222" s="36">
        <v>53</v>
      </c>
      <c r="C222" s="37" t="s">
        <v>619</v>
      </c>
      <c r="D222" s="36" t="s">
        <v>60</v>
      </c>
      <c r="E222" s="38" t="s">
        <v>620</v>
      </c>
      <c r="F222" s="39" t="s">
        <v>173</v>
      </c>
      <c r="G222" s="40">
        <v>38.219999999999999</v>
      </c>
      <c r="H222" s="41">
        <v>0</v>
      </c>
      <c r="I222" s="41">
        <f>ROUND(G222*H222,P4)</f>
        <v>0</v>
      </c>
      <c r="J222" s="36"/>
      <c r="O222" s="42">
        <f>I222*0.21</f>
        <v>0</v>
      </c>
      <c r="P222">
        <v>3</v>
      </c>
    </row>
    <row r="223" ht="30">
      <c r="A223" s="36" t="s">
        <v>63</v>
      </c>
      <c r="B223" s="43"/>
      <c r="C223" s="44"/>
      <c r="D223" s="44"/>
      <c r="E223" s="38" t="s">
        <v>621</v>
      </c>
      <c r="F223" s="44"/>
      <c r="G223" s="44"/>
      <c r="H223" s="44"/>
      <c r="I223" s="44"/>
      <c r="J223" s="45"/>
    </row>
    <row r="224">
      <c r="A224" s="36" t="s">
        <v>120</v>
      </c>
      <c r="B224" s="43"/>
      <c r="C224" s="44"/>
      <c r="D224" s="44"/>
      <c r="E224" s="49" t="s">
        <v>622</v>
      </c>
      <c r="F224" s="44"/>
      <c r="G224" s="44"/>
      <c r="H224" s="44"/>
      <c r="I224" s="44"/>
      <c r="J224" s="45"/>
    </row>
    <row r="225" ht="270">
      <c r="A225" s="36" t="s">
        <v>65</v>
      </c>
      <c r="B225" s="43"/>
      <c r="C225" s="44"/>
      <c r="D225" s="44"/>
      <c r="E225" s="38" t="s">
        <v>623</v>
      </c>
      <c r="F225" s="44"/>
      <c r="G225" s="44"/>
      <c r="H225" s="44"/>
      <c r="I225" s="44"/>
      <c r="J225" s="45"/>
    </row>
    <row r="226">
      <c r="A226" s="36" t="s">
        <v>58</v>
      </c>
      <c r="B226" s="36">
        <v>54</v>
      </c>
      <c r="C226" s="37" t="s">
        <v>624</v>
      </c>
      <c r="D226" s="36" t="s">
        <v>60</v>
      </c>
      <c r="E226" s="38" t="s">
        <v>625</v>
      </c>
      <c r="F226" s="39" t="s">
        <v>173</v>
      </c>
      <c r="G226" s="40">
        <v>8.8000000000000007</v>
      </c>
      <c r="H226" s="41">
        <v>0</v>
      </c>
      <c r="I226" s="41">
        <f>ROUND(G226*H226,P4)</f>
        <v>0</v>
      </c>
      <c r="J226" s="36"/>
      <c r="O226" s="42">
        <f>I226*0.21</f>
        <v>0</v>
      </c>
      <c r="P226">
        <v>3</v>
      </c>
    </row>
    <row r="227" ht="30">
      <c r="A227" s="36" t="s">
        <v>63</v>
      </c>
      <c r="B227" s="43"/>
      <c r="C227" s="44"/>
      <c r="D227" s="44"/>
      <c r="E227" s="38" t="s">
        <v>626</v>
      </c>
      <c r="F227" s="44"/>
      <c r="G227" s="44"/>
      <c r="H227" s="44"/>
      <c r="I227" s="44"/>
      <c r="J227" s="45"/>
    </row>
    <row r="228">
      <c r="A228" s="36" t="s">
        <v>120</v>
      </c>
      <c r="B228" s="43"/>
      <c r="C228" s="44"/>
      <c r="D228" s="44"/>
      <c r="E228" s="49" t="s">
        <v>627</v>
      </c>
      <c r="F228" s="44"/>
      <c r="G228" s="44"/>
      <c r="H228" s="44"/>
      <c r="I228" s="44"/>
      <c r="J228" s="45"/>
    </row>
    <row r="229" ht="285">
      <c r="A229" s="36" t="s">
        <v>65</v>
      </c>
      <c r="B229" s="43"/>
      <c r="C229" s="44"/>
      <c r="D229" s="44"/>
      <c r="E229" s="38" t="s">
        <v>628</v>
      </c>
      <c r="F229" s="44"/>
      <c r="G229" s="44"/>
      <c r="H229" s="44"/>
      <c r="I229" s="44"/>
      <c r="J229" s="45"/>
    </row>
    <row r="230" ht="30">
      <c r="A230" s="36" t="s">
        <v>58</v>
      </c>
      <c r="B230" s="36">
        <v>55</v>
      </c>
      <c r="C230" s="37" t="s">
        <v>629</v>
      </c>
      <c r="D230" s="36" t="s">
        <v>60</v>
      </c>
      <c r="E230" s="38" t="s">
        <v>630</v>
      </c>
      <c r="F230" s="39" t="s">
        <v>173</v>
      </c>
      <c r="G230" s="40">
        <v>92.819999999999993</v>
      </c>
      <c r="H230" s="41">
        <v>0</v>
      </c>
      <c r="I230" s="41">
        <f>ROUND(G230*H230,P4)</f>
        <v>0</v>
      </c>
      <c r="J230" s="36"/>
      <c r="O230" s="42">
        <f>I230*0.21</f>
        <v>0</v>
      </c>
      <c r="P230">
        <v>3</v>
      </c>
    </row>
    <row r="231">
      <c r="A231" s="36" t="s">
        <v>63</v>
      </c>
      <c r="B231" s="43"/>
      <c r="C231" s="44"/>
      <c r="D231" s="44"/>
      <c r="E231" s="38" t="s">
        <v>631</v>
      </c>
      <c r="F231" s="44"/>
      <c r="G231" s="44"/>
      <c r="H231" s="44"/>
      <c r="I231" s="44"/>
      <c r="J231" s="45"/>
    </row>
    <row r="232">
      <c r="A232" s="36" t="s">
        <v>120</v>
      </c>
      <c r="B232" s="43"/>
      <c r="C232" s="44"/>
      <c r="D232" s="44"/>
      <c r="E232" s="49" t="s">
        <v>632</v>
      </c>
      <c r="F232" s="44"/>
      <c r="G232" s="44"/>
      <c r="H232" s="44"/>
      <c r="I232" s="44"/>
      <c r="J232" s="45"/>
    </row>
    <row r="233" ht="300">
      <c r="A233" s="36" t="s">
        <v>65</v>
      </c>
      <c r="B233" s="43"/>
      <c r="C233" s="44"/>
      <c r="D233" s="44"/>
      <c r="E233" s="38" t="s">
        <v>633</v>
      </c>
      <c r="F233" s="44"/>
      <c r="G233" s="44"/>
      <c r="H233" s="44"/>
      <c r="I233" s="44"/>
      <c r="J233" s="45"/>
    </row>
    <row r="234">
      <c r="A234" s="36" t="s">
        <v>58</v>
      </c>
      <c r="B234" s="36">
        <v>56</v>
      </c>
      <c r="C234" s="37" t="s">
        <v>634</v>
      </c>
      <c r="D234" s="36" t="s">
        <v>60</v>
      </c>
      <c r="E234" s="38" t="s">
        <v>635</v>
      </c>
      <c r="F234" s="39" t="s">
        <v>173</v>
      </c>
      <c r="G234" s="40">
        <v>45.520000000000003</v>
      </c>
      <c r="H234" s="41">
        <v>0</v>
      </c>
      <c r="I234" s="41">
        <f>ROUND(G234*H234,P4)</f>
        <v>0</v>
      </c>
      <c r="J234" s="36"/>
      <c r="O234" s="42">
        <f>I234*0.21</f>
        <v>0</v>
      </c>
      <c r="P234">
        <v>3</v>
      </c>
    </row>
    <row r="235" ht="30">
      <c r="A235" s="36" t="s">
        <v>63</v>
      </c>
      <c r="B235" s="43"/>
      <c r="C235" s="44"/>
      <c r="D235" s="44"/>
      <c r="E235" s="38" t="s">
        <v>636</v>
      </c>
      <c r="F235" s="44"/>
      <c r="G235" s="44"/>
      <c r="H235" s="44"/>
      <c r="I235" s="44"/>
      <c r="J235" s="45"/>
    </row>
    <row r="236" ht="45">
      <c r="A236" s="36" t="s">
        <v>120</v>
      </c>
      <c r="B236" s="43"/>
      <c r="C236" s="44"/>
      <c r="D236" s="44"/>
      <c r="E236" s="49" t="s">
        <v>637</v>
      </c>
      <c r="F236" s="44"/>
      <c r="G236" s="44"/>
      <c r="H236" s="44"/>
      <c r="I236" s="44"/>
      <c r="J236" s="45"/>
    </row>
    <row r="237" ht="45">
      <c r="A237" s="36" t="s">
        <v>65</v>
      </c>
      <c r="B237" s="43"/>
      <c r="C237" s="44"/>
      <c r="D237" s="44"/>
      <c r="E237" s="38" t="s">
        <v>638</v>
      </c>
      <c r="F237" s="44"/>
      <c r="G237" s="44"/>
      <c r="H237" s="44"/>
      <c r="I237" s="44"/>
      <c r="J237" s="45"/>
    </row>
    <row r="238">
      <c r="A238" s="36" t="s">
        <v>58</v>
      </c>
      <c r="B238" s="36">
        <v>57</v>
      </c>
      <c r="C238" s="37" t="s">
        <v>639</v>
      </c>
      <c r="D238" s="36" t="s">
        <v>60</v>
      </c>
      <c r="E238" s="38" t="s">
        <v>640</v>
      </c>
      <c r="F238" s="39" t="s">
        <v>173</v>
      </c>
      <c r="G238" s="40">
        <v>38.219999999999999</v>
      </c>
      <c r="H238" s="41">
        <v>0</v>
      </c>
      <c r="I238" s="41">
        <f>ROUND(G238*H238,P4)</f>
        <v>0</v>
      </c>
      <c r="J238" s="36"/>
      <c r="O238" s="42">
        <f>I238*0.21</f>
        <v>0</v>
      </c>
      <c r="P238">
        <v>3</v>
      </c>
    </row>
    <row r="239" ht="30">
      <c r="A239" s="36" t="s">
        <v>63</v>
      </c>
      <c r="B239" s="43"/>
      <c r="C239" s="44"/>
      <c r="D239" s="44"/>
      <c r="E239" s="38" t="s">
        <v>641</v>
      </c>
      <c r="F239" s="44"/>
      <c r="G239" s="44"/>
      <c r="H239" s="44"/>
      <c r="I239" s="44"/>
      <c r="J239" s="45"/>
    </row>
    <row r="240">
      <c r="A240" s="36" t="s">
        <v>120</v>
      </c>
      <c r="B240" s="43"/>
      <c r="C240" s="44"/>
      <c r="D240" s="44"/>
      <c r="E240" s="49" t="s">
        <v>642</v>
      </c>
      <c r="F240" s="44"/>
      <c r="G240" s="44"/>
      <c r="H240" s="44"/>
      <c r="I240" s="44"/>
      <c r="J240" s="45"/>
    </row>
    <row r="241" ht="45">
      <c r="A241" s="36" t="s">
        <v>65</v>
      </c>
      <c r="B241" s="43"/>
      <c r="C241" s="44"/>
      <c r="D241" s="44"/>
      <c r="E241" s="38" t="s">
        <v>638</v>
      </c>
      <c r="F241" s="44"/>
      <c r="G241" s="44"/>
      <c r="H241" s="44"/>
      <c r="I241" s="44"/>
      <c r="J241" s="45"/>
    </row>
    <row r="242">
      <c r="A242" s="36" t="s">
        <v>58</v>
      </c>
      <c r="B242" s="36">
        <v>58</v>
      </c>
      <c r="C242" s="37" t="s">
        <v>643</v>
      </c>
      <c r="D242" s="36" t="s">
        <v>60</v>
      </c>
      <c r="E242" s="38" t="s">
        <v>644</v>
      </c>
      <c r="F242" s="39" t="s">
        <v>173</v>
      </c>
      <c r="G242" s="40">
        <v>8.7300000000000004</v>
      </c>
      <c r="H242" s="41">
        <v>0</v>
      </c>
      <c r="I242" s="41">
        <f>ROUND(G242*H242,P4)</f>
        <v>0</v>
      </c>
      <c r="J242" s="36"/>
      <c r="O242" s="42">
        <f>I242*0.21</f>
        <v>0</v>
      </c>
      <c r="P242">
        <v>3</v>
      </c>
    </row>
    <row r="243" ht="30">
      <c r="A243" s="36" t="s">
        <v>63</v>
      </c>
      <c r="B243" s="43"/>
      <c r="C243" s="44"/>
      <c r="D243" s="44"/>
      <c r="E243" s="38" t="s">
        <v>645</v>
      </c>
      <c r="F243" s="44"/>
      <c r="G243" s="44"/>
      <c r="H243" s="44"/>
      <c r="I243" s="44"/>
      <c r="J243" s="45"/>
    </row>
    <row r="244">
      <c r="A244" s="36" t="s">
        <v>120</v>
      </c>
      <c r="B244" s="43"/>
      <c r="C244" s="44"/>
      <c r="D244" s="44"/>
      <c r="E244" s="49" t="s">
        <v>646</v>
      </c>
      <c r="F244" s="44"/>
      <c r="G244" s="44"/>
      <c r="H244" s="44"/>
      <c r="I244" s="44"/>
      <c r="J244" s="45"/>
    </row>
    <row r="245" ht="60">
      <c r="A245" s="36" t="s">
        <v>65</v>
      </c>
      <c r="B245" s="43"/>
      <c r="C245" s="44"/>
      <c r="D245" s="44"/>
      <c r="E245" s="38" t="s">
        <v>647</v>
      </c>
      <c r="F245" s="44"/>
      <c r="G245" s="44"/>
      <c r="H245" s="44"/>
      <c r="I245" s="44"/>
      <c r="J245" s="45"/>
    </row>
    <row r="246">
      <c r="A246" s="30" t="s">
        <v>55</v>
      </c>
      <c r="B246" s="31"/>
      <c r="C246" s="32" t="s">
        <v>204</v>
      </c>
      <c r="D246" s="33"/>
      <c r="E246" s="30" t="s">
        <v>205</v>
      </c>
      <c r="F246" s="33"/>
      <c r="G246" s="33"/>
      <c r="H246" s="33"/>
      <c r="I246" s="34">
        <f>SUMIFS(I247:I254,A247:A254,"P")</f>
        <v>0</v>
      </c>
      <c r="J246" s="35"/>
    </row>
    <row r="247">
      <c r="A247" s="36" t="s">
        <v>58</v>
      </c>
      <c r="B247" s="36">
        <v>59</v>
      </c>
      <c r="C247" s="37" t="s">
        <v>648</v>
      </c>
      <c r="D247" s="36" t="s">
        <v>60</v>
      </c>
      <c r="E247" s="38" t="s">
        <v>649</v>
      </c>
      <c r="F247" s="39" t="s">
        <v>132</v>
      </c>
      <c r="G247" s="40">
        <v>5</v>
      </c>
      <c r="H247" s="41">
        <v>0</v>
      </c>
      <c r="I247" s="41">
        <f>ROUND(G247*H247,P4)</f>
        <v>0</v>
      </c>
      <c r="J247" s="36"/>
      <c r="O247" s="42">
        <f>I247*0.21</f>
        <v>0</v>
      </c>
      <c r="P247">
        <v>3</v>
      </c>
    </row>
    <row r="248">
      <c r="A248" s="36" t="s">
        <v>63</v>
      </c>
      <c r="B248" s="43"/>
      <c r="C248" s="44"/>
      <c r="D248" s="44"/>
      <c r="E248" s="38" t="s">
        <v>650</v>
      </c>
      <c r="F248" s="44"/>
      <c r="G248" s="44"/>
      <c r="H248" s="44"/>
      <c r="I248" s="44"/>
      <c r="J248" s="45"/>
    </row>
    <row r="249">
      <c r="A249" s="36" t="s">
        <v>120</v>
      </c>
      <c r="B249" s="43"/>
      <c r="C249" s="44"/>
      <c r="D249" s="44"/>
      <c r="E249" s="49" t="s">
        <v>651</v>
      </c>
      <c r="F249" s="44"/>
      <c r="G249" s="44"/>
      <c r="H249" s="44"/>
      <c r="I249" s="44"/>
      <c r="J249" s="45"/>
    </row>
    <row r="250" ht="330">
      <c r="A250" s="36" t="s">
        <v>65</v>
      </c>
      <c r="B250" s="43"/>
      <c r="C250" s="44"/>
      <c r="D250" s="44"/>
      <c r="E250" s="38" t="s">
        <v>652</v>
      </c>
      <c r="F250" s="44"/>
      <c r="G250" s="44"/>
      <c r="H250" s="44"/>
      <c r="I250" s="44"/>
      <c r="J250" s="45"/>
    </row>
    <row r="251">
      <c r="A251" s="36" t="s">
        <v>58</v>
      </c>
      <c r="B251" s="36">
        <v>60</v>
      </c>
      <c r="C251" s="37" t="s">
        <v>653</v>
      </c>
      <c r="D251" s="36" t="s">
        <v>60</v>
      </c>
      <c r="E251" s="38" t="s">
        <v>654</v>
      </c>
      <c r="F251" s="39" t="s">
        <v>132</v>
      </c>
      <c r="G251" s="40">
        <v>14.4</v>
      </c>
      <c r="H251" s="41">
        <v>0</v>
      </c>
      <c r="I251" s="41">
        <f>ROUND(G251*H251,P4)</f>
        <v>0</v>
      </c>
      <c r="J251" s="36"/>
      <c r="O251" s="42">
        <f>I251*0.21</f>
        <v>0</v>
      </c>
      <c r="P251">
        <v>3</v>
      </c>
    </row>
    <row r="252">
      <c r="A252" s="36" t="s">
        <v>63</v>
      </c>
      <c r="B252" s="43"/>
      <c r="C252" s="44"/>
      <c r="D252" s="44"/>
      <c r="E252" s="38" t="s">
        <v>655</v>
      </c>
      <c r="F252" s="44"/>
      <c r="G252" s="44"/>
      <c r="H252" s="44"/>
      <c r="I252" s="44"/>
      <c r="J252" s="45"/>
    </row>
    <row r="253">
      <c r="A253" s="36" t="s">
        <v>120</v>
      </c>
      <c r="B253" s="43"/>
      <c r="C253" s="44"/>
      <c r="D253" s="44"/>
      <c r="E253" s="49" t="s">
        <v>656</v>
      </c>
      <c r="F253" s="44"/>
      <c r="G253" s="44"/>
      <c r="H253" s="44"/>
      <c r="I253" s="44"/>
      <c r="J253" s="45"/>
    </row>
    <row r="254" ht="315">
      <c r="A254" s="36" t="s">
        <v>65</v>
      </c>
      <c r="B254" s="43"/>
      <c r="C254" s="44"/>
      <c r="D254" s="44"/>
      <c r="E254" s="38" t="s">
        <v>657</v>
      </c>
      <c r="F254" s="44"/>
      <c r="G254" s="44"/>
      <c r="H254" s="44"/>
      <c r="I254" s="44"/>
      <c r="J254" s="45"/>
    </row>
    <row r="255">
      <c r="A255" s="30" t="s">
        <v>55</v>
      </c>
      <c r="B255" s="31"/>
      <c r="C255" s="32" t="s">
        <v>298</v>
      </c>
      <c r="D255" s="33"/>
      <c r="E255" s="30" t="s">
        <v>299</v>
      </c>
      <c r="F255" s="33"/>
      <c r="G255" s="33"/>
      <c r="H255" s="33"/>
      <c r="I255" s="34">
        <f>SUMIFS(I256:I300,A256:A300,"P")</f>
        <v>0</v>
      </c>
      <c r="J255" s="35"/>
    </row>
    <row r="256">
      <c r="A256" s="36" t="s">
        <v>58</v>
      </c>
      <c r="B256" s="36">
        <v>61</v>
      </c>
      <c r="C256" s="37" t="s">
        <v>658</v>
      </c>
      <c r="D256" s="36" t="s">
        <v>60</v>
      </c>
      <c r="E256" s="38" t="s">
        <v>659</v>
      </c>
      <c r="F256" s="39" t="s">
        <v>132</v>
      </c>
      <c r="G256" s="40">
        <v>29.100000000000001</v>
      </c>
      <c r="H256" s="41">
        <v>0</v>
      </c>
      <c r="I256" s="41">
        <f>ROUND(G256*H256,P4)</f>
        <v>0</v>
      </c>
      <c r="J256" s="36"/>
      <c r="O256" s="42">
        <f>I256*0.21</f>
        <v>0</v>
      </c>
      <c r="P256">
        <v>3</v>
      </c>
    </row>
    <row r="257">
      <c r="A257" s="36" t="s">
        <v>63</v>
      </c>
      <c r="B257" s="43"/>
      <c r="C257" s="44"/>
      <c r="D257" s="44"/>
      <c r="E257" s="38" t="s">
        <v>660</v>
      </c>
      <c r="F257" s="44"/>
      <c r="G257" s="44"/>
      <c r="H257" s="44"/>
      <c r="I257" s="44"/>
      <c r="J257" s="45"/>
    </row>
    <row r="258">
      <c r="A258" s="36" t="s">
        <v>120</v>
      </c>
      <c r="B258" s="43"/>
      <c r="C258" s="44"/>
      <c r="D258" s="44"/>
      <c r="E258" s="49" t="s">
        <v>661</v>
      </c>
      <c r="F258" s="44"/>
      <c r="G258" s="44"/>
      <c r="H258" s="44"/>
      <c r="I258" s="44"/>
      <c r="J258" s="45"/>
    </row>
    <row r="259" ht="75">
      <c r="A259" s="36" t="s">
        <v>65</v>
      </c>
      <c r="B259" s="43"/>
      <c r="C259" s="44"/>
      <c r="D259" s="44"/>
      <c r="E259" s="38" t="s">
        <v>662</v>
      </c>
      <c r="F259" s="44"/>
      <c r="G259" s="44"/>
      <c r="H259" s="44"/>
      <c r="I259" s="44"/>
      <c r="J259" s="45"/>
    </row>
    <row r="260">
      <c r="A260" s="36" t="s">
        <v>58</v>
      </c>
      <c r="B260" s="36">
        <v>62</v>
      </c>
      <c r="C260" s="37" t="s">
        <v>663</v>
      </c>
      <c r="D260" s="36" t="s">
        <v>60</v>
      </c>
      <c r="E260" s="38" t="s">
        <v>664</v>
      </c>
      <c r="F260" s="39" t="s">
        <v>109</v>
      </c>
      <c r="G260" s="40">
        <v>2</v>
      </c>
      <c r="H260" s="41">
        <v>0</v>
      </c>
      <c r="I260" s="41">
        <f>ROUND(G260*H260,P4)</f>
        <v>0</v>
      </c>
      <c r="J260" s="36"/>
      <c r="O260" s="42">
        <f>I260*0.21</f>
        <v>0</v>
      </c>
      <c r="P260">
        <v>3</v>
      </c>
    </row>
    <row r="261">
      <c r="A261" s="36" t="s">
        <v>63</v>
      </c>
      <c r="B261" s="43"/>
      <c r="C261" s="44"/>
      <c r="D261" s="44"/>
      <c r="E261" s="38" t="s">
        <v>665</v>
      </c>
      <c r="F261" s="44"/>
      <c r="G261" s="44"/>
      <c r="H261" s="44"/>
      <c r="I261" s="44"/>
      <c r="J261" s="45"/>
    </row>
    <row r="262" ht="45">
      <c r="A262" s="36" t="s">
        <v>65</v>
      </c>
      <c r="B262" s="43"/>
      <c r="C262" s="44"/>
      <c r="D262" s="44"/>
      <c r="E262" s="38" t="s">
        <v>666</v>
      </c>
      <c r="F262" s="44"/>
      <c r="G262" s="44"/>
      <c r="H262" s="44"/>
      <c r="I262" s="44"/>
      <c r="J262" s="45"/>
    </row>
    <row r="263">
      <c r="A263" s="36" t="s">
        <v>58</v>
      </c>
      <c r="B263" s="36">
        <v>63</v>
      </c>
      <c r="C263" s="37" t="s">
        <v>667</v>
      </c>
      <c r="D263" s="36" t="s">
        <v>60</v>
      </c>
      <c r="E263" s="38" t="s">
        <v>668</v>
      </c>
      <c r="F263" s="39" t="s">
        <v>109</v>
      </c>
      <c r="G263" s="40">
        <v>2</v>
      </c>
      <c r="H263" s="41">
        <v>0</v>
      </c>
      <c r="I263" s="41">
        <f>ROUND(G263*H263,P4)</f>
        <v>0</v>
      </c>
      <c r="J263" s="36"/>
      <c r="O263" s="42">
        <f>I263*0.21</f>
        <v>0</v>
      </c>
      <c r="P263">
        <v>3</v>
      </c>
    </row>
    <row r="264">
      <c r="A264" s="36" t="s">
        <v>63</v>
      </c>
      <c r="B264" s="43"/>
      <c r="C264" s="44"/>
      <c r="D264" s="44"/>
      <c r="E264" s="38" t="s">
        <v>669</v>
      </c>
      <c r="F264" s="44"/>
      <c r="G264" s="44"/>
      <c r="H264" s="44"/>
      <c r="I264" s="44"/>
      <c r="J264" s="45"/>
    </row>
    <row r="265" ht="75">
      <c r="A265" s="36" t="s">
        <v>65</v>
      </c>
      <c r="B265" s="43"/>
      <c r="C265" s="44"/>
      <c r="D265" s="44"/>
      <c r="E265" s="38" t="s">
        <v>670</v>
      </c>
      <c r="F265" s="44"/>
      <c r="G265" s="44"/>
      <c r="H265" s="44"/>
      <c r="I265" s="44"/>
      <c r="J265" s="45"/>
    </row>
    <row r="266" ht="30">
      <c r="A266" s="36" t="s">
        <v>58</v>
      </c>
      <c r="B266" s="36">
        <v>64</v>
      </c>
      <c r="C266" s="37" t="s">
        <v>671</v>
      </c>
      <c r="D266" s="36" t="s">
        <v>60</v>
      </c>
      <c r="E266" s="38" t="s">
        <v>672</v>
      </c>
      <c r="F266" s="39" t="s">
        <v>132</v>
      </c>
      <c r="G266" s="40">
        <v>29.649999999999999</v>
      </c>
      <c r="H266" s="41">
        <v>0</v>
      </c>
      <c r="I266" s="41">
        <f>ROUND(G266*H266,P4)</f>
        <v>0</v>
      </c>
      <c r="J266" s="36"/>
      <c r="O266" s="42">
        <f>I266*0.21</f>
        <v>0</v>
      </c>
      <c r="P266">
        <v>3</v>
      </c>
    </row>
    <row r="267" ht="30">
      <c r="A267" s="36" t="s">
        <v>63</v>
      </c>
      <c r="B267" s="43"/>
      <c r="C267" s="44"/>
      <c r="D267" s="44"/>
      <c r="E267" s="38" t="s">
        <v>673</v>
      </c>
      <c r="F267" s="44"/>
      <c r="G267" s="44"/>
      <c r="H267" s="44"/>
      <c r="I267" s="44"/>
      <c r="J267" s="45"/>
    </row>
    <row r="268">
      <c r="A268" s="36" t="s">
        <v>120</v>
      </c>
      <c r="B268" s="43"/>
      <c r="C268" s="44"/>
      <c r="D268" s="44"/>
      <c r="E268" s="49" t="s">
        <v>674</v>
      </c>
      <c r="F268" s="44"/>
      <c r="G268" s="44"/>
      <c r="H268" s="44"/>
      <c r="I268" s="44"/>
      <c r="J268" s="45"/>
    </row>
    <row r="269" ht="60">
      <c r="A269" s="36" t="s">
        <v>65</v>
      </c>
      <c r="B269" s="43"/>
      <c r="C269" s="44"/>
      <c r="D269" s="44"/>
      <c r="E269" s="38" t="s">
        <v>675</v>
      </c>
      <c r="F269" s="44"/>
      <c r="G269" s="44"/>
      <c r="H269" s="44"/>
      <c r="I269" s="44"/>
      <c r="J269" s="45"/>
    </row>
    <row r="270" ht="30">
      <c r="A270" s="36" t="s">
        <v>58</v>
      </c>
      <c r="B270" s="36">
        <v>65</v>
      </c>
      <c r="C270" s="37" t="s">
        <v>316</v>
      </c>
      <c r="D270" s="36" t="s">
        <v>60</v>
      </c>
      <c r="E270" s="38" t="s">
        <v>317</v>
      </c>
      <c r="F270" s="39" t="s">
        <v>132</v>
      </c>
      <c r="G270" s="40">
        <v>3</v>
      </c>
      <c r="H270" s="41">
        <v>0</v>
      </c>
      <c r="I270" s="41">
        <f>ROUND(G270*H270,P4)</f>
        <v>0</v>
      </c>
      <c r="J270" s="36"/>
      <c r="O270" s="42">
        <f>I270*0.21</f>
        <v>0</v>
      </c>
      <c r="P270">
        <v>3</v>
      </c>
    </row>
    <row r="271" ht="30">
      <c r="A271" s="36" t="s">
        <v>63</v>
      </c>
      <c r="B271" s="43"/>
      <c r="C271" s="44"/>
      <c r="D271" s="44"/>
      <c r="E271" s="38" t="s">
        <v>676</v>
      </c>
      <c r="F271" s="44"/>
      <c r="G271" s="44"/>
      <c r="H271" s="44"/>
      <c r="I271" s="44"/>
      <c r="J271" s="45"/>
    </row>
    <row r="272">
      <c r="A272" s="36" t="s">
        <v>120</v>
      </c>
      <c r="B272" s="43"/>
      <c r="C272" s="44"/>
      <c r="D272" s="44"/>
      <c r="E272" s="49" t="s">
        <v>677</v>
      </c>
      <c r="F272" s="44"/>
      <c r="G272" s="44"/>
      <c r="H272" s="44"/>
      <c r="I272" s="44"/>
      <c r="J272" s="45"/>
    </row>
    <row r="273" ht="60">
      <c r="A273" s="36" t="s">
        <v>65</v>
      </c>
      <c r="B273" s="43"/>
      <c r="C273" s="44"/>
      <c r="D273" s="44"/>
      <c r="E273" s="38" t="s">
        <v>675</v>
      </c>
      <c r="F273" s="44"/>
      <c r="G273" s="44"/>
      <c r="H273" s="44"/>
      <c r="I273" s="44"/>
      <c r="J273" s="45"/>
    </row>
    <row r="274">
      <c r="A274" s="36" t="s">
        <v>58</v>
      </c>
      <c r="B274" s="36">
        <v>66</v>
      </c>
      <c r="C274" s="37" t="s">
        <v>678</v>
      </c>
      <c r="D274" s="36" t="s">
        <v>60</v>
      </c>
      <c r="E274" s="38" t="s">
        <v>679</v>
      </c>
      <c r="F274" s="39" t="s">
        <v>132</v>
      </c>
      <c r="G274" s="40">
        <v>12</v>
      </c>
      <c r="H274" s="41">
        <v>0</v>
      </c>
      <c r="I274" s="41">
        <f>ROUND(G274*H274,P4)</f>
        <v>0</v>
      </c>
      <c r="J274" s="36"/>
      <c r="O274" s="42">
        <f>I274*0.21</f>
        <v>0</v>
      </c>
      <c r="P274">
        <v>3</v>
      </c>
    </row>
    <row r="275" ht="45">
      <c r="A275" s="36" t="s">
        <v>63</v>
      </c>
      <c r="B275" s="43"/>
      <c r="C275" s="44"/>
      <c r="D275" s="44"/>
      <c r="E275" s="38" t="s">
        <v>680</v>
      </c>
      <c r="F275" s="44"/>
      <c r="G275" s="44"/>
      <c r="H275" s="44"/>
      <c r="I275" s="44"/>
      <c r="J275" s="45"/>
    </row>
    <row r="276" ht="45">
      <c r="A276" s="36" t="s">
        <v>120</v>
      </c>
      <c r="B276" s="43"/>
      <c r="C276" s="44"/>
      <c r="D276" s="44"/>
      <c r="E276" s="49" t="s">
        <v>681</v>
      </c>
      <c r="F276" s="44"/>
      <c r="G276" s="44"/>
      <c r="H276" s="44"/>
      <c r="I276" s="44"/>
      <c r="J276" s="45"/>
    </row>
    <row r="277" ht="30">
      <c r="A277" s="36" t="s">
        <v>65</v>
      </c>
      <c r="B277" s="43"/>
      <c r="C277" s="44"/>
      <c r="D277" s="44"/>
      <c r="E277" s="38" t="s">
        <v>682</v>
      </c>
      <c r="F277" s="44"/>
      <c r="G277" s="44"/>
      <c r="H277" s="44"/>
      <c r="I277" s="44"/>
      <c r="J277" s="45"/>
    </row>
    <row r="278">
      <c r="A278" s="36" t="s">
        <v>58</v>
      </c>
      <c r="B278" s="36">
        <v>67</v>
      </c>
      <c r="C278" s="37" t="s">
        <v>683</v>
      </c>
      <c r="D278" s="36" t="s">
        <v>60</v>
      </c>
      <c r="E278" s="38" t="s">
        <v>684</v>
      </c>
      <c r="F278" s="39" t="s">
        <v>132</v>
      </c>
      <c r="G278" s="40">
        <v>44.299999999999997</v>
      </c>
      <c r="H278" s="41">
        <v>0</v>
      </c>
      <c r="I278" s="41">
        <f>ROUND(G278*H278,P4)</f>
        <v>0</v>
      </c>
      <c r="J278" s="36"/>
      <c r="O278" s="42">
        <f>I278*0.21</f>
        <v>0</v>
      </c>
      <c r="P278">
        <v>3</v>
      </c>
    </row>
    <row r="279">
      <c r="A279" s="36" t="s">
        <v>63</v>
      </c>
      <c r="B279" s="43"/>
      <c r="C279" s="44"/>
      <c r="D279" s="44"/>
      <c r="E279" s="38" t="s">
        <v>631</v>
      </c>
      <c r="F279" s="44"/>
      <c r="G279" s="44"/>
      <c r="H279" s="44"/>
      <c r="I279" s="44"/>
      <c r="J279" s="45"/>
    </row>
    <row r="280" ht="60">
      <c r="A280" s="36" t="s">
        <v>120</v>
      </c>
      <c r="B280" s="43"/>
      <c r="C280" s="44"/>
      <c r="D280" s="44"/>
      <c r="E280" s="49" t="s">
        <v>685</v>
      </c>
      <c r="F280" s="44"/>
      <c r="G280" s="44"/>
      <c r="H280" s="44"/>
      <c r="I280" s="44"/>
      <c r="J280" s="45"/>
    </row>
    <row r="281" ht="45">
      <c r="A281" s="36" t="s">
        <v>65</v>
      </c>
      <c r="B281" s="43"/>
      <c r="C281" s="44"/>
      <c r="D281" s="44"/>
      <c r="E281" s="38" t="s">
        <v>686</v>
      </c>
      <c r="F281" s="44"/>
      <c r="G281" s="44"/>
      <c r="H281" s="44"/>
      <c r="I281" s="44"/>
      <c r="J281" s="45"/>
    </row>
    <row r="282">
      <c r="A282" s="36" t="s">
        <v>58</v>
      </c>
      <c r="B282" s="36">
        <v>68</v>
      </c>
      <c r="C282" s="37" t="s">
        <v>687</v>
      </c>
      <c r="D282" s="36" t="s">
        <v>60</v>
      </c>
      <c r="E282" s="38" t="s">
        <v>688</v>
      </c>
      <c r="F282" s="39" t="s">
        <v>132</v>
      </c>
      <c r="G282" s="40">
        <v>29.100000000000001</v>
      </c>
      <c r="H282" s="41">
        <v>0</v>
      </c>
      <c r="I282" s="41">
        <f>ROUND(G282*H282,P4)</f>
        <v>0</v>
      </c>
      <c r="J282" s="36"/>
      <c r="O282" s="42">
        <f>I282*0.21</f>
        <v>0</v>
      </c>
      <c r="P282">
        <v>3</v>
      </c>
    </row>
    <row r="283">
      <c r="A283" s="36" t="s">
        <v>63</v>
      </c>
      <c r="B283" s="43"/>
      <c r="C283" s="44"/>
      <c r="D283" s="44"/>
      <c r="E283" s="38" t="s">
        <v>689</v>
      </c>
      <c r="F283" s="44"/>
      <c r="G283" s="44"/>
      <c r="H283" s="44"/>
      <c r="I283" s="44"/>
      <c r="J283" s="45"/>
    </row>
    <row r="284">
      <c r="A284" s="36" t="s">
        <v>120</v>
      </c>
      <c r="B284" s="43"/>
      <c r="C284" s="44"/>
      <c r="D284" s="44"/>
      <c r="E284" s="49" t="s">
        <v>690</v>
      </c>
      <c r="F284" s="44"/>
      <c r="G284" s="44"/>
      <c r="H284" s="44"/>
      <c r="I284" s="44"/>
      <c r="J284" s="45"/>
    </row>
    <row r="285" ht="30">
      <c r="A285" s="36" t="s">
        <v>65</v>
      </c>
      <c r="B285" s="43"/>
      <c r="C285" s="44"/>
      <c r="D285" s="44"/>
      <c r="E285" s="38" t="s">
        <v>691</v>
      </c>
      <c r="F285" s="44"/>
      <c r="G285" s="44"/>
      <c r="H285" s="44"/>
      <c r="I285" s="44"/>
      <c r="J285" s="45"/>
    </row>
    <row r="286" ht="30">
      <c r="A286" s="36" t="s">
        <v>58</v>
      </c>
      <c r="B286" s="36">
        <v>69</v>
      </c>
      <c r="C286" s="37" t="s">
        <v>692</v>
      </c>
      <c r="D286" s="36" t="s">
        <v>60</v>
      </c>
      <c r="E286" s="38" t="s">
        <v>693</v>
      </c>
      <c r="F286" s="39" t="s">
        <v>132</v>
      </c>
      <c r="G286" s="40">
        <v>7.5999999999999996</v>
      </c>
      <c r="H286" s="41">
        <v>0</v>
      </c>
      <c r="I286" s="41">
        <f>ROUND(G286*H286,P4)</f>
        <v>0</v>
      </c>
      <c r="J286" s="36"/>
      <c r="O286" s="42">
        <f>I286*0.21</f>
        <v>0</v>
      </c>
      <c r="P286">
        <v>3</v>
      </c>
    </row>
    <row r="287" ht="30">
      <c r="A287" s="36" t="s">
        <v>63</v>
      </c>
      <c r="B287" s="43"/>
      <c r="C287" s="44"/>
      <c r="D287" s="44"/>
      <c r="E287" s="38" t="s">
        <v>694</v>
      </c>
      <c r="F287" s="44"/>
      <c r="G287" s="44"/>
      <c r="H287" s="44"/>
      <c r="I287" s="44"/>
      <c r="J287" s="45"/>
    </row>
    <row r="288">
      <c r="A288" s="36" t="s">
        <v>120</v>
      </c>
      <c r="B288" s="43"/>
      <c r="C288" s="44"/>
      <c r="D288" s="44"/>
      <c r="E288" s="49" t="s">
        <v>695</v>
      </c>
      <c r="F288" s="44"/>
      <c r="G288" s="44"/>
      <c r="H288" s="44"/>
      <c r="I288" s="44"/>
      <c r="J288" s="45"/>
    </row>
    <row r="289" ht="120">
      <c r="A289" s="36" t="s">
        <v>65</v>
      </c>
      <c r="B289" s="43"/>
      <c r="C289" s="44"/>
      <c r="D289" s="44"/>
      <c r="E289" s="38" t="s">
        <v>696</v>
      </c>
      <c r="F289" s="44"/>
      <c r="G289" s="44"/>
      <c r="H289" s="44"/>
      <c r="I289" s="44"/>
      <c r="J289" s="45"/>
    </row>
    <row r="290">
      <c r="A290" s="36" t="s">
        <v>58</v>
      </c>
      <c r="B290" s="36">
        <v>70</v>
      </c>
      <c r="C290" s="37" t="s">
        <v>697</v>
      </c>
      <c r="D290" s="36" t="s">
        <v>60</v>
      </c>
      <c r="E290" s="38" t="s">
        <v>698</v>
      </c>
      <c r="F290" s="39" t="s">
        <v>502</v>
      </c>
      <c r="G290" s="40">
        <v>107.15300000000001</v>
      </c>
      <c r="H290" s="41">
        <v>0</v>
      </c>
      <c r="I290" s="41">
        <f>ROUND(G290*H290,P4)</f>
        <v>0</v>
      </c>
      <c r="J290" s="36"/>
      <c r="O290" s="42">
        <f>I290*0.21</f>
        <v>0</v>
      </c>
      <c r="P290">
        <v>3</v>
      </c>
    </row>
    <row r="291" ht="45">
      <c r="A291" s="36" t="s">
        <v>63</v>
      </c>
      <c r="B291" s="43"/>
      <c r="C291" s="44"/>
      <c r="D291" s="44"/>
      <c r="E291" s="38" t="s">
        <v>699</v>
      </c>
      <c r="F291" s="44"/>
      <c r="G291" s="44"/>
      <c r="H291" s="44"/>
      <c r="I291" s="44"/>
      <c r="J291" s="45"/>
    </row>
    <row r="292">
      <c r="A292" s="36" t="s">
        <v>120</v>
      </c>
      <c r="B292" s="43"/>
      <c r="C292" s="44"/>
      <c r="D292" s="44"/>
      <c r="E292" s="49" t="s">
        <v>700</v>
      </c>
      <c r="F292" s="44"/>
      <c r="G292" s="44"/>
      <c r="H292" s="44"/>
      <c r="I292" s="44"/>
      <c r="J292" s="45"/>
    </row>
    <row r="293" ht="409.5">
      <c r="A293" s="36" t="s">
        <v>65</v>
      </c>
      <c r="B293" s="43"/>
      <c r="C293" s="44"/>
      <c r="D293" s="44"/>
      <c r="E293" s="38" t="s">
        <v>701</v>
      </c>
      <c r="F293" s="44"/>
      <c r="G293" s="44"/>
      <c r="H293" s="44"/>
      <c r="I293" s="44"/>
      <c r="J293" s="45"/>
    </row>
    <row r="294">
      <c r="A294" s="36" t="s">
        <v>58</v>
      </c>
      <c r="B294" s="36">
        <v>71</v>
      </c>
      <c r="C294" s="37" t="s">
        <v>702</v>
      </c>
      <c r="D294" s="36" t="s">
        <v>60</v>
      </c>
      <c r="E294" s="38" t="s">
        <v>703</v>
      </c>
      <c r="F294" s="39" t="s">
        <v>109</v>
      </c>
      <c r="G294" s="40">
        <v>2</v>
      </c>
      <c r="H294" s="41">
        <v>0</v>
      </c>
      <c r="I294" s="41">
        <f>ROUND(G294*H294,P4)</f>
        <v>0</v>
      </c>
      <c r="J294" s="36"/>
      <c r="O294" s="42">
        <f>I294*0.21</f>
        <v>0</v>
      </c>
      <c r="P294">
        <v>3</v>
      </c>
    </row>
    <row r="295" ht="45">
      <c r="A295" s="36" t="s">
        <v>63</v>
      </c>
      <c r="B295" s="43"/>
      <c r="C295" s="44"/>
      <c r="D295" s="44"/>
      <c r="E295" s="38" t="s">
        <v>704</v>
      </c>
      <c r="F295" s="44"/>
      <c r="G295" s="44"/>
      <c r="H295" s="44"/>
      <c r="I295" s="44"/>
      <c r="J295" s="45"/>
    </row>
    <row r="296" ht="345">
      <c r="A296" s="36" t="s">
        <v>65</v>
      </c>
      <c r="B296" s="43"/>
      <c r="C296" s="44"/>
      <c r="D296" s="44"/>
      <c r="E296" s="38" t="s">
        <v>705</v>
      </c>
      <c r="F296" s="44"/>
      <c r="G296" s="44"/>
      <c r="H296" s="44"/>
      <c r="I296" s="44"/>
      <c r="J296" s="45"/>
    </row>
    <row r="297">
      <c r="A297" s="36" t="s">
        <v>58</v>
      </c>
      <c r="B297" s="36">
        <v>72</v>
      </c>
      <c r="C297" s="37" t="s">
        <v>706</v>
      </c>
      <c r="D297" s="36" t="s">
        <v>60</v>
      </c>
      <c r="E297" s="38" t="s">
        <v>707</v>
      </c>
      <c r="F297" s="39" t="s">
        <v>173</v>
      </c>
      <c r="G297" s="40">
        <v>267.09399999999999</v>
      </c>
      <c r="H297" s="41">
        <v>0</v>
      </c>
      <c r="I297" s="41">
        <f>ROUND(G297*H297,P4)</f>
        <v>0</v>
      </c>
      <c r="J297" s="36"/>
      <c r="O297" s="42">
        <f>I297*0.21</f>
        <v>0</v>
      </c>
      <c r="P297">
        <v>3</v>
      </c>
    </row>
    <row r="298" ht="75">
      <c r="A298" s="36" t="s">
        <v>63</v>
      </c>
      <c r="B298" s="43"/>
      <c r="C298" s="44"/>
      <c r="D298" s="44"/>
      <c r="E298" s="38" t="s">
        <v>708</v>
      </c>
      <c r="F298" s="44"/>
      <c r="G298" s="44"/>
      <c r="H298" s="44"/>
      <c r="I298" s="44"/>
      <c r="J298" s="45"/>
    </row>
    <row r="299" ht="75">
      <c r="A299" s="36" t="s">
        <v>120</v>
      </c>
      <c r="B299" s="43"/>
      <c r="C299" s="44"/>
      <c r="D299" s="44"/>
      <c r="E299" s="49" t="s">
        <v>605</v>
      </c>
      <c r="F299" s="44"/>
      <c r="G299" s="44"/>
      <c r="H299" s="44"/>
      <c r="I299" s="44"/>
      <c r="J299" s="45"/>
    </row>
    <row r="300" ht="30">
      <c r="A300" s="36" t="s">
        <v>65</v>
      </c>
      <c r="B300" s="46"/>
      <c r="C300" s="47"/>
      <c r="D300" s="47"/>
      <c r="E300" s="38" t="s">
        <v>709</v>
      </c>
      <c r="F300" s="47"/>
      <c r="G300" s="47"/>
      <c r="H300" s="47"/>
      <c r="I300" s="47"/>
      <c r="J30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21</v>
      </c>
      <c r="I3" s="24">
        <f>SUMIFS(I8:I161,A8:A161,"SD")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21</v>
      </c>
      <c r="D4" s="21"/>
      <c r="E4" s="22" t="s">
        <v>22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SUMIFS(I9:I16,A9:A16,"P")</f>
        <v>0</v>
      </c>
      <c r="J8" s="35"/>
    </row>
    <row r="9" ht="30">
      <c r="A9" s="36" t="s">
        <v>58</v>
      </c>
      <c r="B9" s="36">
        <v>1</v>
      </c>
      <c r="C9" s="37" t="s">
        <v>334</v>
      </c>
      <c r="D9" s="36" t="s">
        <v>60</v>
      </c>
      <c r="E9" s="38" t="s">
        <v>335</v>
      </c>
      <c r="F9" s="39" t="s">
        <v>118</v>
      </c>
      <c r="G9" s="40">
        <v>122.328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63</v>
      </c>
      <c r="B10" s="43"/>
      <c r="C10" s="44"/>
      <c r="D10" s="44"/>
      <c r="E10" s="38" t="s">
        <v>710</v>
      </c>
      <c r="F10" s="44"/>
      <c r="G10" s="44"/>
      <c r="H10" s="44"/>
      <c r="I10" s="44"/>
      <c r="J10" s="45"/>
    </row>
    <row r="11" ht="30">
      <c r="A11" s="36" t="s">
        <v>120</v>
      </c>
      <c r="B11" s="43"/>
      <c r="C11" s="44"/>
      <c r="D11" s="44"/>
      <c r="E11" s="49" t="s">
        <v>711</v>
      </c>
      <c r="F11" s="44"/>
      <c r="G11" s="44"/>
      <c r="H11" s="44"/>
      <c r="I11" s="44"/>
      <c r="J11" s="45"/>
    </row>
    <row r="12" ht="165">
      <c r="A12" s="36" t="s">
        <v>65</v>
      </c>
      <c r="B12" s="43"/>
      <c r="C12" s="44"/>
      <c r="D12" s="44"/>
      <c r="E12" s="38" t="s">
        <v>338</v>
      </c>
      <c r="F12" s="44"/>
      <c r="G12" s="44"/>
      <c r="H12" s="44"/>
      <c r="I12" s="44"/>
      <c r="J12" s="45"/>
    </row>
    <row r="13" ht="30">
      <c r="A13" s="36" t="s">
        <v>58</v>
      </c>
      <c r="B13" s="36">
        <v>2</v>
      </c>
      <c r="C13" s="37" t="s">
        <v>339</v>
      </c>
      <c r="D13" s="36" t="s">
        <v>60</v>
      </c>
      <c r="E13" s="38" t="s">
        <v>340</v>
      </c>
      <c r="F13" s="39" t="s">
        <v>118</v>
      </c>
      <c r="G13" s="40">
        <v>14.140000000000001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63</v>
      </c>
      <c r="B14" s="43"/>
      <c r="C14" s="44"/>
      <c r="D14" s="44"/>
      <c r="E14" s="51" t="s">
        <v>60</v>
      </c>
      <c r="F14" s="44"/>
      <c r="G14" s="44"/>
      <c r="H14" s="44"/>
      <c r="I14" s="44"/>
      <c r="J14" s="45"/>
    </row>
    <row r="15" ht="30">
      <c r="A15" s="36" t="s">
        <v>120</v>
      </c>
      <c r="B15" s="43"/>
      <c r="C15" s="44"/>
      <c r="D15" s="44"/>
      <c r="E15" s="49" t="s">
        <v>712</v>
      </c>
      <c r="F15" s="44"/>
      <c r="G15" s="44"/>
      <c r="H15" s="44"/>
      <c r="I15" s="44"/>
      <c r="J15" s="45"/>
    </row>
    <row r="16" ht="165">
      <c r="A16" s="36" t="s">
        <v>65</v>
      </c>
      <c r="B16" s="43"/>
      <c r="C16" s="44"/>
      <c r="D16" s="44"/>
      <c r="E16" s="38" t="s">
        <v>338</v>
      </c>
      <c r="F16" s="44"/>
      <c r="G16" s="44"/>
      <c r="H16" s="44"/>
      <c r="I16" s="44"/>
      <c r="J16" s="45"/>
    </row>
    <row r="17">
      <c r="A17" s="30" t="s">
        <v>55</v>
      </c>
      <c r="B17" s="31"/>
      <c r="C17" s="32" t="s">
        <v>81</v>
      </c>
      <c r="D17" s="33"/>
      <c r="E17" s="30" t="s">
        <v>129</v>
      </c>
      <c r="F17" s="33"/>
      <c r="G17" s="33"/>
      <c r="H17" s="33"/>
      <c r="I17" s="34">
        <f>SUMIFS(I18:I85,A18:A85,"P")</f>
        <v>0</v>
      </c>
      <c r="J17" s="35"/>
    </row>
    <row r="18" ht="30">
      <c r="A18" s="36" t="s">
        <v>58</v>
      </c>
      <c r="B18" s="36">
        <v>3</v>
      </c>
      <c r="C18" s="37" t="s">
        <v>713</v>
      </c>
      <c r="D18" s="36" t="s">
        <v>60</v>
      </c>
      <c r="E18" s="38" t="s">
        <v>714</v>
      </c>
      <c r="F18" s="39" t="s">
        <v>140</v>
      </c>
      <c r="G18" s="40">
        <v>106.5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63</v>
      </c>
      <c r="B19" s="43"/>
      <c r="C19" s="44"/>
      <c r="D19" s="44"/>
      <c r="E19" s="38" t="s">
        <v>715</v>
      </c>
      <c r="F19" s="44"/>
      <c r="G19" s="44"/>
      <c r="H19" s="44"/>
      <c r="I19" s="44"/>
      <c r="J19" s="45"/>
    </row>
    <row r="20" ht="45">
      <c r="A20" s="36" t="s">
        <v>120</v>
      </c>
      <c r="B20" s="43"/>
      <c r="C20" s="44"/>
      <c r="D20" s="44"/>
      <c r="E20" s="49" t="s">
        <v>716</v>
      </c>
      <c r="F20" s="44"/>
      <c r="G20" s="44"/>
      <c r="H20" s="44"/>
      <c r="I20" s="44"/>
      <c r="J20" s="45"/>
    </row>
    <row r="21" ht="120">
      <c r="A21" s="36" t="s">
        <v>65</v>
      </c>
      <c r="B21" s="43"/>
      <c r="C21" s="44"/>
      <c r="D21" s="44"/>
      <c r="E21" s="38" t="s">
        <v>134</v>
      </c>
      <c r="F21" s="44"/>
      <c r="G21" s="44"/>
      <c r="H21" s="44"/>
      <c r="I21" s="44"/>
      <c r="J21" s="45"/>
    </row>
    <row r="22">
      <c r="A22" s="36" t="s">
        <v>58</v>
      </c>
      <c r="B22" s="36">
        <v>4</v>
      </c>
      <c r="C22" s="37" t="s">
        <v>717</v>
      </c>
      <c r="D22" s="36" t="s">
        <v>60</v>
      </c>
      <c r="E22" s="38" t="s">
        <v>718</v>
      </c>
      <c r="F22" s="39" t="s">
        <v>140</v>
      </c>
      <c r="G22" s="40">
        <v>213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63</v>
      </c>
      <c r="B23" s="43"/>
      <c r="C23" s="44"/>
      <c r="D23" s="44"/>
      <c r="E23" s="38" t="s">
        <v>719</v>
      </c>
      <c r="F23" s="44"/>
      <c r="G23" s="44"/>
      <c r="H23" s="44"/>
      <c r="I23" s="44"/>
      <c r="J23" s="45"/>
    </row>
    <row r="24" ht="45">
      <c r="A24" s="36" t="s">
        <v>120</v>
      </c>
      <c r="B24" s="43"/>
      <c r="C24" s="44"/>
      <c r="D24" s="44"/>
      <c r="E24" s="49" t="s">
        <v>720</v>
      </c>
      <c r="F24" s="44"/>
      <c r="G24" s="44"/>
      <c r="H24" s="44"/>
      <c r="I24" s="44"/>
      <c r="J24" s="45"/>
    </row>
    <row r="25" ht="120">
      <c r="A25" s="36" t="s">
        <v>65</v>
      </c>
      <c r="B25" s="43"/>
      <c r="C25" s="44"/>
      <c r="D25" s="44"/>
      <c r="E25" s="38" t="s">
        <v>134</v>
      </c>
      <c r="F25" s="44"/>
      <c r="G25" s="44"/>
      <c r="H25" s="44"/>
      <c r="I25" s="44"/>
      <c r="J25" s="45"/>
    </row>
    <row r="26">
      <c r="A26" s="36" t="s">
        <v>58</v>
      </c>
      <c r="B26" s="36">
        <v>5</v>
      </c>
      <c r="C26" s="37" t="s">
        <v>130</v>
      </c>
      <c r="D26" s="36" t="s">
        <v>60</v>
      </c>
      <c r="E26" s="38" t="s">
        <v>131</v>
      </c>
      <c r="F26" s="39" t="s">
        <v>132</v>
      </c>
      <c r="G26" s="40">
        <v>17.199999999999999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63</v>
      </c>
      <c r="B27" s="43"/>
      <c r="C27" s="44"/>
      <c r="D27" s="44"/>
      <c r="E27" s="38" t="s">
        <v>721</v>
      </c>
      <c r="F27" s="44"/>
      <c r="G27" s="44"/>
      <c r="H27" s="44"/>
      <c r="I27" s="44"/>
      <c r="J27" s="45"/>
    </row>
    <row r="28" ht="60">
      <c r="A28" s="36" t="s">
        <v>120</v>
      </c>
      <c r="B28" s="43"/>
      <c r="C28" s="44"/>
      <c r="D28" s="44"/>
      <c r="E28" s="49" t="s">
        <v>722</v>
      </c>
      <c r="F28" s="44"/>
      <c r="G28" s="44"/>
      <c r="H28" s="44"/>
      <c r="I28" s="44"/>
      <c r="J28" s="45"/>
    </row>
    <row r="29" ht="120">
      <c r="A29" s="36" t="s">
        <v>65</v>
      </c>
      <c r="B29" s="43"/>
      <c r="C29" s="44"/>
      <c r="D29" s="44"/>
      <c r="E29" s="38" t="s">
        <v>134</v>
      </c>
      <c r="F29" s="44"/>
      <c r="G29" s="44"/>
      <c r="H29" s="44"/>
      <c r="I29" s="44"/>
      <c r="J29" s="45"/>
    </row>
    <row r="30">
      <c r="A30" s="36" t="s">
        <v>58</v>
      </c>
      <c r="B30" s="36">
        <v>6</v>
      </c>
      <c r="C30" s="37" t="s">
        <v>135</v>
      </c>
      <c r="D30" s="36" t="s">
        <v>60</v>
      </c>
      <c r="E30" s="38" t="s">
        <v>136</v>
      </c>
      <c r="F30" s="39" t="s">
        <v>132</v>
      </c>
      <c r="G30" s="40">
        <v>30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63</v>
      </c>
      <c r="B31" s="43"/>
      <c r="C31" s="44"/>
      <c r="D31" s="44"/>
      <c r="E31" s="51" t="s">
        <v>60</v>
      </c>
      <c r="F31" s="44"/>
      <c r="G31" s="44"/>
      <c r="H31" s="44"/>
      <c r="I31" s="44"/>
      <c r="J31" s="45"/>
    </row>
    <row r="32" ht="30">
      <c r="A32" s="36" t="s">
        <v>120</v>
      </c>
      <c r="B32" s="43"/>
      <c r="C32" s="44"/>
      <c r="D32" s="44"/>
      <c r="E32" s="49" t="s">
        <v>723</v>
      </c>
      <c r="F32" s="44"/>
      <c r="G32" s="44"/>
      <c r="H32" s="44"/>
      <c r="I32" s="44"/>
      <c r="J32" s="45"/>
    </row>
    <row r="33" ht="120">
      <c r="A33" s="36" t="s">
        <v>65</v>
      </c>
      <c r="B33" s="43"/>
      <c r="C33" s="44"/>
      <c r="D33" s="44"/>
      <c r="E33" s="38" t="s">
        <v>134</v>
      </c>
      <c r="F33" s="44"/>
      <c r="G33" s="44"/>
      <c r="H33" s="44"/>
      <c r="I33" s="44"/>
      <c r="J33" s="45"/>
    </row>
    <row r="34">
      <c r="A34" s="36" t="s">
        <v>58</v>
      </c>
      <c r="B34" s="36">
        <v>7</v>
      </c>
      <c r="C34" s="37" t="s">
        <v>724</v>
      </c>
      <c r="D34" s="36" t="s">
        <v>60</v>
      </c>
      <c r="E34" s="38" t="s">
        <v>725</v>
      </c>
      <c r="F34" s="39" t="s">
        <v>173</v>
      </c>
      <c r="G34" s="40">
        <v>1564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63</v>
      </c>
      <c r="B35" s="43"/>
      <c r="C35" s="44"/>
      <c r="D35" s="44"/>
      <c r="E35" s="51" t="s">
        <v>60</v>
      </c>
      <c r="F35" s="44"/>
      <c r="G35" s="44"/>
      <c r="H35" s="44"/>
      <c r="I35" s="44"/>
      <c r="J35" s="45"/>
    </row>
    <row r="36" ht="60">
      <c r="A36" s="36" t="s">
        <v>120</v>
      </c>
      <c r="B36" s="43"/>
      <c r="C36" s="44"/>
      <c r="D36" s="44"/>
      <c r="E36" s="49" t="s">
        <v>726</v>
      </c>
      <c r="F36" s="44"/>
      <c r="G36" s="44"/>
      <c r="H36" s="44"/>
      <c r="I36" s="44"/>
      <c r="J36" s="45"/>
    </row>
    <row r="37" ht="60">
      <c r="A37" s="36" t="s">
        <v>65</v>
      </c>
      <c r="B37" s="43"/>
      <c r="C37" s="44"/>
      <c r="D37" s="44"/>
      <c r="E37" s="38" t="s">
        <v>727</v>
      </c>
      <c r="F37" s="44"/>
      <c r="G37" s="44"/>
      <c r="H37" s="44"/>
      <c r="I37" s="44"/>
      <c r="J37" s="45"/>
    </row>
    <row r="38">
      <c r="A38" s="36" t="s">
        <v>58</v>
      </c>
      <c r="B38" s="36">
        <v>8</v>
      </c>
      <c r="C38" s="37" t="s">
        <v>728</v>
      </c>
      <c r="D38" s="36" t="s">
        <v>60</v>
      </c>
      <c r="E38" s="38" t="s">
        <v>729</v>
      </c>
      <c r="F38" s="39" t="s">
        <v>140</v>
      </c>
      <c r="G38" s="40">
        <v>1.8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63</v>
      </c>
      <c r="B39" s="43"/>
      <c r="C39" s="44"/>
      <c r="D39" s="44"/>
      <c r="E39" s="38" t="s">
        <v>730</v>
      </c>
      <c r="F39" s="44"/>
      <c r="G39" s="44"/>
      <c r="H39" s="44"/>
      <c r="I39" s="44"/>
      <c r="J39" s="45"/>
    </row>
    <row r="40" ht="30">
      <c r="A40" s="36" t="s">
        <v>120</v>
      </c>
      <c r="B40" s="43"/>
      <c r="C40" s="44"/>
      <c r="D40" s="44"/>
      <c r="E40" s="49" t="s">
        <v>731</v>
      </c>
      <c r="F40" s="44"/>
      <c r="G40" s="44"/>
      <c r="H40" s="44"/>
      <c r="I40" s="44"/>
      <c r="J40" s="45"/>
    </row>
    <row r="41" ht="120">
      <c r="A41" s="36" t="s">
        <v>65</v>
      </c>
      <c r="B41" s="43"/>
      <c r="C41" s="44"/>
      <c r="D41" s="44"/>
      <c r="E41" s="38" t="s">
        <v>134</v>
      </c>
      <c r="F41" s="44"/>
      <c r="G41" s="44"/>
      <c r="H41" s="44"/>
      <c r="I41" s="44"/>
      <c r="J41" s="45"/>
    </row>
    <row r="42">
      <c r="A42" s="36" t="s">
        <v>58</v>
      </c>
      <c r="B42" s="36">
        <v>9</v>
      </c>
      <c r="C42" s="37" t="s">
        <v>138</v>
      </c>
      <c r="D42" s="36" t="s">
        <v>60</v>
      </c>
      <c r="E42" s="38" t="s">
        <v>139</v>
      </c>
      <c r="F42" s="39" t="s">
        <v>140</v>
      </c>
      <c r="G42" s="40">
        <v>2.0249999999999999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63</v>
      </c>
      <c r="B43" s="43"/>
      <c r="C43" s="44"/>
      <c r="D43" s="44"/>
      <c r="E43" s="51" t="s">
        <v>60</v>
      </c>
      <c r="F43" s="44"/>
      <c r="G43" s="44"/>
      <c r="H43" s="44"/>
      <c r="I43" s="44"/>
      <c r="J43" s="45"/>
    </row>
    <row r="44" ht="30">
      <c r="A44" s="36" t="s">
        <v>120</v>
      </c>
      <c r="B44" s="43"/>
      <c r="C44" s="44"/>
      <c r="D44" s="44"/>
      <c r="E44" s="49" t="s">
        <v>732</v>
      </c>
      <c r="F44" s="44"/>
      <c r="G44" s="44"/>
      <c r="H44" s="44"/>
      <c r="I44" s="44"/>
      <c r="J44" s="45"/>
    </row>
    <row r="45" ht="75">
      <c r="A45" s="36" t="s">
        <v>65</v>
      </c>
      <c r="B45" s="43"/>
      <c r="C45" s="44"/>
      <c r="D45" s="44"/>
      <c r="E45" s="38" t="s">
        <v>143</v>
      </c>
      <c r="F45" s="44"/>
      <c r="G45" s="44"/>
      <c r="H45" s="44"/>
      <c r="I45" s="44"/>
      <c r="J45" s="45"/>
    </row>
    <row r="46">
      <c r="A46" s="36" t="s">
        <v>58</v>
      </c>
      <c r="B46" s="36">
        <v>10</v>
      </c>
      <c r="C46" s="37" t="s">
        <v>733</v>
      </c>
      <c r="D46" s="36" t="s">
        <v>60</v>
      </c>
      <c r="E46" s="38" t="s">
        <v>734</v>
      </c>
      <c r="F46" s="39" t="s">
        <v>140</v>
      </c>
      <c r="G46" s="40">
        <v>62.560000000000002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 ht="30">
      <c r="A47" s="36" t="s">
        <v>63</v>
      </c>
      <c r="B47" s="43"/>
      <c r="C47" s="44"/>
      <c r="D47" s="44"/>
      <c r="E47" s="38" t="s">
        <v>735</v>
      </c>
      <c r="F47" s="44"/>
      <c r="G47" s="44"/>
      <c r="H47" s="44"/>
      <c r="I47" s="44"/>
      <c r="J47" s="45"/>
    </row>
    <row r="48" ht="30">
      <c r="A48" s="36" t="s">
        <v>120</v>
      </c>
      <c r="B48" s="43"/>
      <c r="C48" s="44"/>
      <c r="D48" s="44"/>
      <c r="E48" s="49" t="s">
        <v>736</v>
      </c>
      <c r="F48" s="44"/>
      <c r="G48" s="44"/>
      <c r="H48" s="44"/>
      <c r="I48" s="44"/>
      <c r="J48" s="45"/>
    </row>
    <row r="49" ht="409.5">
      <c r="A49" s="36" t="s">
        <v>65</v>
      </c>
      <c r="B49" s="43"/>
      <c r="C49" s="44"/>
      <c r="D49" s="44"/>
      <c r="E49" s="38" t="s">
        <v>148</v>
      </c>
      <c r="F49" s="44"/>
      <c r="G49" s="44"/>
      <c r="H49" s="44"/>
      <c r="I49" s="44"/>
      <c r="J49" s="45"/>
    </row>
    <row r="50">
      <c r="A50" s="36" t="s">
        <v>58</v>
      </c>
      <c r="B50" s="36">
        <v>11</v>
      </c>
      <c r="C50" s="37" t="s">
        <v>737</v>
      </c>
      <c r="D50" s="36" t="s">
        <v>60</v>
      </c>
      <c r="E50" s="38" t="s">
        <v>738</v>
      </c>
      <c r="F50" s="39" t="s">
        <v>173</v>
      </c>
      <c r="G50" s="40">
        <v>75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63</v>
      </c>
      <c r="B51" s="43"/>
      <c r="C51" s="44"/>
      <c r="D51" s="44"/>
      <c r="E51" s="51" t="s">
        <v>60</v>
      </c>
      <c r="F51" s="44"/>
      <c r="G51" s="44"/>
      <c r="H51" s="44"/>
      <c r="I51" s="44"/>
      <c r="J51" s="45"/>
    </row>
    <row r="52" ht="30">
      <c r="A52" s="36" t="s">
        <v>120</v>
      </c>
      <c r="B52" s="43"/>
      <c r="C52" s="44"/>
      <c r="D52" s="44"/>
      <c r="E52" s="49" t="s">
        <v>739</v>
      </c>
      <c r="F52" s="44"/>
      <c r="G52" s="44"/>
      <c r="H52" s="44"/>
      <c r="I52" s="44"/>
      <c r="J52" s="45"/>
    </row>
    <row r="53" ht="120">
      <c r="A53" s="36" t="s">
        <v>65</v>
      </c>
      <c r="B53" s="43"/>
      <c r="C53" s="44"/>
      <c r="D53" s="44"/>
      <c r="E53" s="38" t="s">
        <v>740</v>
      </c>
      <c r="F53" s="44"/>
      <c r="G53" s="44"/>
      <c r="H53" s="44"/>
      <c r="I53" s="44"/>
      <c r="J53" s="45"/>
    </row>
    <row r="54">
      <c r="A54" s="36" t="s">
        <v>58</v>
      </c>
      <c r="B54" s="36">
        <v>12</v>
      </c>
      <c r="C54" s="37" t="s">
        <v>741</v>
      </c>
      <c r="D54" s="36" t="s">
        <v>60</v>
      </c>
      <c r="E54" s="38" t="s">
        <v>742</v>
      </c>
      <c r="F54" s="39" t="s">
        <v>140</v>
      </c>
      <c r="G54" s="40">
        <v>15.119999999999999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63</v>
      </c>
      <c r="B55" s="43"/>
      <c r="C55" s="44"/>
      <c r="D55" s="44"/>
      <c r="E55" s="51" t="s">
        <v>60</v>
      </c>
      <c r="F55" s="44"/>
      <c r="G55" s="44"/>
      <c r="H55" s="44"/>
      <c r="I55" s="44"/>
      <c r="J55" s="45"/>
    </row>
    <row r="56" ht="30">
      <c r="A56" s="36" t="s">
        <v>120</v>
      </c>
      <c r="B56" s="43"/>
      <c r="C56" s="44"/>
      <c r="D56" s="44"/>
      <c r="E56" s="49" t="s">
        <v>743</v>
      </c>
      <c r="F56" s="44"/>
      <c r="G56" s="44"/>
      <c r="H56" s="44"/>
      <c r="I56" s="44"/>
      <c r="J56" s="45"/>
    </row>
    <row r="57" ht="409.5">
      <c r="A57" s="36" t="s">
        <v>65</v>
      </c>
      <c r="B57" s="43"/>
      <c r="C57" s="44"/>
      <c r="D57" s="44"/>
      <c r="E57" s="38" t="s">
        <v>744</v>
      </c>
      <c r="F57" s="44"/>
      <c r="G57" s="44"/>
      <c r="H57" s="44"/>
      <c r="I57" s="44"/>
      <c r="J57" s="45"/>
    </row>
    <row r="58">
      <c r="A58" s="36" t="s">
        <v>58</v>
      </c>
      <c r="B58" s="36">
        <v>13</v>
      </c>
      <c r="C58" s="37" t="s">
        <v>745</v>
      </c>
      <c r="D58" s="36" t="s">
        <v>60</v>
      </c>
      <c r="E58" s="38" t="s">
        <v>746</v>
      </c>
      <c r="F58" s="39" t="s">
        <v>140</v>
      </c>
      <c r="G58" s="40">
        <v>6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63</v>
      </c>
      <c r="B59" s="43"/>
      <c r="C59" s="44"/>
      <c r="D59" s="44"/>
      <c r="E59" s="51" t="s">
        <v>60</v>
      </c>
      <c r="F59" s="44"/>
      <c r="G59" s="44"/>
      <c r="H59" s="44"/>
      <c r="I59" s="44"/>
      <c r="J59" s="45"/>
    </row>
    <row r="60" ht="30">
      <c r="A60" s="36" t="s">
        <v>120</v>
      </c>
      <c r="B60" s="43"/>
      <c r="C60" s="44"/>
      <c r="D60" s="44"/>
      <c r="E60" s="49" t="s">
        <v>747</v>
      </c>
      <c r="F60" s="44"/>
      <c r="G60" s="44"/>
      <c r="H60" s="44"/>
      <c r="I60" s="44"/>
      <c r="J60" s="45"/>
    </row>
    <row r="61" ht="270">
      <c r="A61" s="36" t="s">
        <v>65</v>
      </c>
      <c r="B61" s="43"/>
      <c r="C61" s="44"/>
      <c r="D61" s="44"/>
      <c r="E61" s="38" t="s">
        <v>748</v>
      </c>
      <c r="F61" s="44"/>
      <c r="G61" s="44"/>
      <c r="H61" s="44"/>
      <c r="I61" s="44"/>
      <c r="J61" s="45"/>
    </row>
    <row r="62">
      <c r="A62" s="36" t="s">
        <v>58</v>
      </c>
      <c r="B62" s="36">
        <v>14</v>
      </c>
      <c r="C62" s="37" t="s">
        <v>745</v>
      </c>
      <c r="D62" s="36" t="s">
        <v>81</v>
      </c>
      <c r="E62" s="38" t="s">
        <v>746</v>
      </c>
      <c r="F62" s="39" t="s">
        <v>140</v>
      </c>
      <c r="G62" s="40">
        <v>67.959999999999994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>
      <c r="A63" s="36" t="s">
        <v>63</v>
      </c>
      <c r="B63" s="43"/>
      <c r="C63" s="44"/>
      <c r="D63" s="44"/>
      <c r="E63" s="51" t="s">
        <v>60</v>
      </c>
      <c r="F63" s="44"/>
      <c r="G63" s="44"/>
      <c r="H63" s="44"/>
      <c r="I63" s="44"/>
      <c r="J63" s="45"/>
    </row>
    <row r="64" ht="60">
      <c r="A64" s="36" t="s">
        <v>120</v>
      </c>
      <c r="B64" s="43"/>
      <c r="C64" s="44"/>
      <c r="D64" s="44"/>
      <c r="E64" s="49" t="s">
        <v>749</v>
      </c>
      <c r="F64" s="44"/>
      <c r="G64" s="44"/>
      <c r="H64" s="44"/>
      <c r="I64" s="44"/>
      <c r="J64" s="45"/>
    </row>
    <row r="65" ht="270">
      <c r="A65" s="36" t="s">
        <v>65</v>
      </c>
      <c r="B65" s="43"/>
      <c r="C65" s="44"/>
      <c r="D65" s="44"/>
      <c r="E65" s="38" t="s">
        <v>748</v>
      </c>
      <c r="F65" s="44"/>
      <c r="G65" s="44"/>
      <c r="H65" s="44"/>
      <c r="I65" s="44"/>
      <c r="J65" s="45"/>
    </row>
    <row r="66">
      <c r="A66" s="36" t="s">
        <v>58</v>
      </c>
      <c r="B66" s="36">
        <v>15</v>
      </c>
      <c r="C66" s="37" t="s">
        <v>750</v>
      </c>
      <c r="D66" s="36" t="s">
        <v>60</v>
      </c>
      <c r="E66" s="38" t="s">
        <v>751</v>
      </c>
      <c r="F66" s="39" t="s">
        <v>140</v>
      </c>
      <c r="G66" s="40">
        <v>9.7200000000000006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63</v>
      </c>
      <c r="B67" s="43"/>
      <c r="C67" s="44"/>
      <c r="D67" s="44"/>
      <c r="E67" s="51" t="s">
        <v>60</v>
      </c>
      <c r="F67" s="44"/>
      <c r="G67" s="44"/>
      <c r="H67" s="44"/>
      <c r="I67" s="44"/>
      <c r="J67" s="45"/>
    </row>
    <row r="68" ht="30">
      <c r="A68" s="36" t="s">
        <v>120</v>
      </c>
      <c r="B68" s="43"/>
      <c r="C68" s="44"/>
      <c r="D68" s="44"/>
      <c r="E68" s="49" t="s">
        <v>752</v>
      </c>
      <c r="F68" s="44"/>
      <c r="G68" s="44"/>
      <c r="H68" s="44"/>
      <c r="I68" s="44"/>
      <c r="J68" s="45"/>
    </row>
    <row r="69" ht="330">
      <c r="A69" s="36" t="s">
        <v>65</v>
      </c>
      <c r="B69" s="43"/>
      <c r="C69" s="44"/>
      <c r="D69" s="44"/>
      <c r="E69" s="38" t="s">
        <v>753</v>
      </c>
      <c r="F69" s="44"/>
      <c r="G69" s="44"/>
      <c r="H69" s="44"/>
      <c r="I69" s="44"/>
      <c r="J69" s="45"/>
    </row>
    <row r="70">
      <c r="A70" s="36" t="s">
        <v>58</v>
      </c>
      <c r="B70" s="36">
        <v>16</v>
      </c>
      <c r="C70" s="37" t="s">
        <v>754</v>
      </c>
      <c r="D70" s="36" t="s">
        <v>60</v>
      </c>
      <c r="E70" s="38" t="s">
        <v>755</v>
      </c>
      <c r="F70" s="39" t="s">
        <v>140</v>
      </c>
      <c r="G70" s="40">
        <v>4.3200000000000003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63</v>
      </c>
      <c r="B71" s="43"/>
      <c r="C71" s="44"/>
      <c r="D71" s="44"/>
      <c r="E71" s="51" t="s">
        <v>60</v>
      </c>
      <c r="F71" s="44"/>
      <c r="G71" s="44"/>
      <c r="H71" s="44"/>
      <c r="I71" s="44"/>
      <c r="J71" s="45"/>
    </row>
    <row r="72" ht="30">
      <c r="A72" s="36" t="s">
        <v>120</v>
      </c>
      <c r="B72" s="43"/>
      <c r="C72" s="44"/>
      <c r="D72" s="44"/>
      <c r="E72" s="49" t="s">
        <v>756</v>
      </c>
      <c r="F72" s="44"/>
      <c r="G72" s="44"/>
      <c r="H72" s="44"/>
      <c r="I72" s="44"/>
      <c r="J72" s="45"/>
    </row>
    <row r="73" ht="409.5">
      <c r="A73" s="36" t="s">
        <v>65</v>
      </c>
      <c r="B73" s="43"/>
      <c r="C73" s="44"/>
      <c r="D73" s="44"/>
      <c r="E73" s="38" t="s">
        <v>757</v>
      </c>
      <c r="F73" s="44"/>
      <c r="G73" s="44"/>
      <c r="H73" s="44"/>
      <c r="I73" s="44"/>
      <c r="J73" s="45"/>
    </row>
    <row r="74">
      <c r="A74" s="36" t="s">
        <v>58</v>
      </c>
      <c r="B74" s="36">
        <v>17</v>
      </c>
      <c r="C74" s="37" t="s">
        <v>444</v>
      </c>
      <c r="D74" s="36" t="s">
        <v>60</v>
      </c>
      <c r="E74" s="38" t="s">
        <v>445</v>
      </c>
      <c r="F74" s="39" t="s">
        <v>173</v>
      </c>
      <c r="G74" s="40">
        <v>156.40000000000001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>
      <c r="A75" s="36" t="s">
        <v>63</v>
      </c>
      <c r="B75" s="43"/>
      <c r="C75" s="44"/>
      <c r="D75" s="44"/>
      <c r="E75" s="38" t="s">
        <v>710</v>
      </c>
      <c r="F75" s="44"/>
      <c r="G75" s="44"/>
      <c r="H75" s="44"/>
      <c r="I75" s="44"/>
      <c r="J75" s="45"/>
    </row>
    <row r="76" ht="30">
      <c r="A76" s="36" t="s">
        <v>120</v>
      </c>
      <c r="B76" s="43"/>
      <c r="C76" s="44"/>
      <c r="D76" s="44"/>
      <c r="E76" s="49" t="s">
        <v>758</v>
      </c>
      <c r="F76" s="44"/>
      <c r="G76" s="44"/>
      <c r="H76" s="44"/>
      <c r="I76" s="44"/>
      <c r="J76" s="45"/>
    </row>
    <row r="77" ht="75">
      <c r="A77" s="36" t="s">
        <v>65</v>
      </c>
      <c r="B77" s="43"/>
      <c r="C77" s="44"/>
      <c r="D77" s="44"/>
      <c r="E77" s="38" t="s">
        <v>759</v>
      </c>
      <c r="F77" s="44"/>
      <c r="G77" s="44"/>
      <c r="H77" s="44"/>
      <c r="I77" s="44"/>
      <c r="J77" s="45"/>
    </row>
    <row r="78">
      <c r="A78" s="36" t="s">
        <v>58</v>
      </c>
      <c r="B78" s="36">
        <v>18</v>
      </c>
      <c r="C78" s="37" t="s">
        <v>451</v>
      </c>
      <c r="D78" s="36" t="s">
        <v>60</v>
      </c>
      <c r="E78" s="38" t="s">
        <v>452</v>
      </c>
      <c r="F78" s="39" t="s">
        <v>173</v>
      </c>
      <c r="G78" s="40">
        <v>13.5</v>
      </c>
      <c r="H78" s="41">
        <v>0</v>
      </c>
      <c r="I78" s="41">
        <f>ROUND(G78*H78,P4)</f>
        <v>0</v>
      </c>
      <c r="J78" s="36"/>
      <c r="O78" s="42">
        <f>I78*0.21</f>
        <v>0</v>
      </c>
      <c r="P78">
        <v>3</v>
      </c>
    </row>
    <row r="79">
      <c r="A79" s="36" t="s">
        <v>63</v>
      </c>
      <c r="B79" s="43"/>
      <c r="C79" s="44"/>
      <c r="D79" s="44"/>
      <c r="E79" s="51" t="s">
        <v>60</v>
      </c>
      <c r="F79" s="44"/>
      <c r="G79" s="44"/>
      <c r="H79" s="44"/>
      <c r="I79" s="44"/>
      <c r="J79" s="45"/>
    </row>
    <row r="80" ht="30">
      <c r="A80" s="36" t="s">
        <v>120</v>
      </c>
      <c r="B80" s="43"/>
      <c r="C80" s="44"/>
      <c r="D80" s="44"/>
      <c r="E80" s="49" t="s">
        <v>760</v>
      </c>
      <c r="F80" s="44"/>
      <c r="G80" s="44"/>
      <c r="H80" s="44"/>
      <c r="I80" s="44"/>
      <c r="J80" s="45"/>
    </row>
    <row r="81" ht="75">
      <c r="A81" s="36" t="s">
        <v>65</v>
      </c>
      <c r="B81" s="43"/>
      <c r="C81" s="44"/>
      <c r="D81" s="44"/>
      <c r="E81" s="38" t="s">
        <v>761</v>
      </c>
      <c r="F81" s="44"/>
      <c r="G81" s="44"/>
      <c r="H81" s="44"/>
      <c r="I81" s="44"/>
      <c r="J81" s="45"/>
    </row>
    <row r="82">
      <c r="A82" s="36" t="s">
        <v>58</v>
      </c>
      <c r="B82" s="36">
        <v>19</v>
      </c>
      <c r="C82" s="37" t="s">
        <v>762</v>
      </c>
      <c r="D82" s="36" t="s">
        <v>60</v>
      </c>
      <c r="E82" s="38" t="s">
        <v>763</v>
      </c>
      <c r="F82" s="39" t="s">
        <v>173</v>
      </c>
      <c r="G82" s="40">
        <v>16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>
      <c r="A83" s="36" t="s">
        <v>63</v>
      </c>
      <c r="B83" s="43"/>
      <c r="C83" s="44"/>
      <c r="D83" s="44"/>
      <c r="E83" s="51" t="s">
        <v>60</v>
      </c>
      <c r="F83" s="44"/>
      <c r="G83" s="44"/>
      <c r="H83" s="44"/>
      <c r="I83" s="44"/>
      <c r="J83" s="45"/>
    </row>
    <row r="84" ht="30">
      <c r="A84" s="36" t="s">
        <v>120</v>
      </c>
      <c r="B84" s="43"/>
      <c r="C84" s="44"/>
      <c r="D84" s="44"/>
      <c r="E84" s="49" t="s">
        <v>764</v>
      </c>
      <c r="F84" s="44"/>
      <c r="G84" s="44"/>
      <c r="H84" s="44"/>
      <c r="I84" s="44"/>
      <c r="J84" s="45"/>
    </row>
    <row r="85" ht="90">
      <c r="A85" s="36" t="s">
        <v>65</v>
      </c>
      <c r="B85" s="43"/>
      <c r="C85" s="44"/>
      <c r="D85" s="44"/>
      <c r="E85" s="38" t="s">
        <v>765</v>
      </c>
      <c r="F85" s="44"/>
      <c r="G85" s="44"/>
      <c r="H85" s="44"/>
      <c r="I85" s="44"/>
      <c r="J85" s="45"/>
    </row>
    <row r="86">
      <c r="A86" s="30" t="s">
        <v>55</v>
      </c>
      <c r="B86" s="31"/>
      <c r="C86" s="32" t="s">
        <v>244</v>
      </c>
      <c r="D86" s="33"/>
      <c r="E86" s="30" t="s">
        <v>245</v>
      </c>
      <c r="F86" s="33"/>
      <c r="G86" s="33"/>
      <c r="H86" s="33"/>
      <c r="I86" s="34">
        <f>SUMIFS(I87:I90,A87:A90,"P")</f>
        <v>0</v>
      </c>
      <c r="J86" s="35"/>
    </row>
    <row r="87">
      <c r="A87" s="36" t="s">
        <v>58</v>
      </c>
      <c r="B87" s="36">
        <v>20</v>
      </c>
      <c r="C87" s="37" t="s">
        <v>546</v>
      </c>
      <c r="D87" s="36" t="s">
        <v>60</v>
      </c>
      <c r="E87" s="38" t="s">
        <v>547</v>
      </c>
      <c r="F87" s="39" t="s">
        <v>140</v>
      </c>
      <c r="G87" s="40">
        <v>1.0800000000000001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63</v>
      </c>
      <c r="B88" s="43"/>
      <c r="C88" s="44"/>
      <c r="D88" s="44"/>
      <c r="E88" s="51" t="s">
        <v>60</v>
      </c>
      <c r="F88" s="44"/>
      <c r="G88" s="44"/>
      <c r="H88" s="44"/>
      <c r="I88" s="44"/>
      <c r="J88" s="45"/>
    </row>
    <row r="89" ht="30">
      <c r="A89" s="36" t="s">
        <v>120</v>
      </c>
      <c r="B89" s="43"/>
      <c r="C89" s="44"/>
      <c r="D89" s="44"/>
      <c r="E89" s="49" t="s">
        <v>766</v>
      </c>
      <c r="F89" s="44"/>
      <c r="G89" s="44"/>
      <c r="H89" s="44"/>
      <c r="I89" s="44"/>
      <c r="J89" s="45"/>
    </row>
    <row r="90" ht="105">
      <c r="A90" s="36" t="s">
        <v>65</v>
      </c>
      <c r="B90" s="43"/>
      <c r="C90" s="44"/>
      <c r="D90" s="44"/>
      <c r="E90" s="38" t="s">
        <v>767</v>
      </c>
      <c r="F90" s="44"/>
      <c r="G90" s="44"/>
      <c r="H90" s="44"/>
      <c r="I90" s="44"/>
      <c r="J90" s="45"/>
    </row>
    <row r="91">
      <c r="A91" s="30" t="s">
        <v>55</v>
      </c>
      <c r="B91" s="31"/>
      <c r="C91" s="32" t="s">
        <v>165</v>
      </c>
      <c r="D91" s="33"/>
      <c r="E91" s="30" t="s">
        <v>166</v>
      </c>
      <c r="F91" s="33"/>
      <c r="G91" s="33"/>
      <c r="H91" s="33"/>
      <c r="I91" s="34">
        <f>SUMIFS(I92:I131,A92:A131,"P")</f>
        <v>0</v>
      </c>
      <c r="J91" s="35"/>
    </row>
    <row r="92">
      <c r="A92" s="36" t="s">
        <v>58</v>
      </c>
      <c r="B92" s="36">
        <v>21</v>
      </c>
      <c r="C92" s="37" t="s">
        <v>768</v>
      </c>
      <c r="D92" s="36" t="s">
        <v>60</v>
      </c>
      <c r="E92" s="38" t="s">
        <v>769</v>
      </c>
      <c r="F92" s="39" t="s">
        <v>173</v>
      </c>
      <c r="G92" s="40">
        <v>156.40000000000001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63</v>
      </c>
      <c r="B93" s="43"/>
      <c r="C93" s="44"/>
      <c r="D93" s="44"/>
      <c r="E93" s="38" t="s">
        <v>710</v>
      </c>
      <c r="F93" s="44"/>
      <c r="G93" s="44"/>
      <c r="H93" s="44"/>
      <c r="I93" s="44"/>
      <c r="J93" s="45"/>
    </row>
    <row r="94" ht="30">
      <c r="A94" s="36" t="s">
        <v>120</v>
      </c>
      <c r="B94" s="43"/>
      <c r="C94" s="44"/>
      <c r="D94" s="44"/>
      <c r="E94" s="49" t="s">
        <v>758</v>
      </c>
      <c r="F94" s="44"/>
      <c r="G94" s="44"/>
      <c r="H94" s="44"/>
      <c r="I94" s="44"/>
      <c r="J94" s="45"/>
    </row>
    <row r="95" ht="90">
      <c r="A95" s="36" t="s">
        <v>65</v>
      </c>
      <c r="B95" s="43"/>
      <c r="C95" s="44"/>
      <c r="D95" s="44"/>
      <c r="E95" s="38" t="s">
        <v>170</v>
      </c>
      <c r="F95" s="44"/>
      <c r="G95" s="44"/>
      <c r="H95" s="44"/>
      <c r="I95" s="44"/>
      <c r="J95" s="45"/>
    </row>
    <row r="96">
      <c r="A96" s="36" t="s">
        <v>58</v>
      </c>
      <c r="B96" s="36">
        <v>22</v>
      </c>
      <c r="C96" s="37" t="s">
        <v>770</v>
      </c>
      <c r="D96" s="36" t="s">
        <v>60</v>
      </c>
      <c r="E96" s="38" t="s">
        <v>771</v>
      </c>
      <c r="F96" s="39" t="s">
        <v>173</v>
      </c>
      <c r="G96" s="40">
        <v>156.40000000000001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 ht="45">
      <c r="A97" s="36" t="s">
        <v>63</v>
      </c>
      <c r="B97" s="43"/>
      <c r="C97" s="44"/>
      <c r="D97" s="44"/>
      <c r="E97" s="38" t="s">
        <v>772</v>
      </c>
      <c r="F97" s="44"/>
      <c r="G97" s="44"/>
      <c r="H97" s="44"/>
      <c r="I97" s="44"/>
      <c r="J97" s="45"/>
    </row>
    <row r="98" ht="30">
      <c r="A98" s="36" t="s">
        <v>120</v>
      </c>
      <c r="B98" s="43"/>
      <c r="C98" s="44"/>
      <c r="D98" s="44"/>
      <c r="E98" s="49" t="s">
        <v>758</v>
      </c>
      <c r="F98" s="44"/>
      <c r="G98" s="44"/>
      <c r="H98" s="44"/>
      <c r="I98" s="44"/>
      <c r="J98" s="45"/>
    </row>
    <row r="99" ht="150">
      <c r="A99" s="36" t="s">
        <v>65</v>
      </c>
      <c r="B99" s="43"/>
      <c r="C99" s="44"/>
      <c r="D99" s="44"/>
      <c r="E99" s="38" t="s">
        <v>773</v>
      </c>
      <c r="F99" s="44"/>
      <c r="G99" s="44"/>
      <c r="H99" s="44"/>
      <c r="I99" s="44"/>
      <c r="J99" s="45"/>
    </row>
    <row r="100">
      <c r="A100" s="36" t="s">
        <v>58</v>
      </c>
      <c r="B100" s="36">
        <v>23</v>
      </c>
      <c r="C100" s="37" t="s">
        <v>181</v>
      </c>
      <c r="D100" s="36" t="s">
        <v>60</v>
      </c>
      <c r="E100" s="38" t="s">
        <v>182</v>
      </c>
      <c r="F100" s="39" t="s">
        <v>173</v>
      </c>
      <c r="G100" s="40">
        <v>548.89999999999998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63</v>
      </c>
      <c r="B101" s="43"/>
      <c r="C101" s="44"/>
      <c r="D101" s="44"/>
      <c r="E101" s="38" t="s">
        <v>774</v>
      </c>
      <c r="F101" s="44"/>
      <c r="G101" s="44"/>
      <c r="H101" s="44"/>
      <c r="I101" s="44"/>
      <c r="J101" s="45"/>
    </row>
    <row r="102" ht="30">
      <c r="A102" s="36" t="s">
        <v>120</v>
      </c>
      <c r="B102" s="43"/>
      <c r="C102" s="44"/>
      <c r="D102" s="44"/>
      <c r="E102" s="49" t="s">
        <v>775</v>
      </c>
      <c r="F102" s="44"/>
      <c r="G102" s="44"/>
      <c r="H102" s="44"/>
      <c r="I102" s="44"/>
      <c r="J102" s="45"/>
    </row>
    <row r="103" ht="120">
      <c r="A103" s="36" t="s">
        <v>65</v>
      </c>
      <c r="B103" s="43"/>
      <c r="C103" s="44"/>
      <c r="D103" s="44"/>
      <c r="E103" s="38" t="s">
        <v>184</v>
      </c>
      <c r="F103" s="44"/>
      <c r="G103" s="44"/>
      <c r="H103" s="44"/>
      <c r="I103" s="44"/>
      <c r="J103" s="45"/>
    </row>
    <row r="104">
      <c r="A104" s="36" t="s">
        <v>58</v>
      </c>
      <c r="B104" s="36">
        <v>24</v>
      </c>
      <c r="C104" s="37" t="s">
        <v>181</v>
      </c>
      <c r="D104" s="36" t="s">
        <v>81</v>
      </c>
      <c r="E104" s="38" t="s">
        <v>182</v>
      </c>
      <c r="F104" s="39" t="s">
        <v>173</v>
      </c>
      <c r="G104" s="40">
        <v>1171.5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 ht="30">
      <c r="A105" s="36" t="s">
        <v>63</v>
      </c>
      <c r="B105" s="43"/>
      <c r="C105" s="44"/>
      <c r="D105" s="44"/>
      <c r="E105" s="38" t="s">
        <v>776</v>
      </c>
      <c r="F105" s="44"/>
      <c r="G105" s="44"/>
      <c r="H105" s="44"/>
      <c r="I105" s="44"/>
      <c r="J105" s="45"/>
    </row>
    <row r="106" ht="30">
      <c r="A106" s="36" t="s">
        <v>120</v>
      </c>
      <c r="B106" s="43"/>
      <c r="C106" s="44"/>
      <c r="D106" s="44"/>
      <c r="E106" s="49" t="s">
        <v>777</v>
      </c>
      <c r="F106" s="44"/>
      <c r="G106" s="44"/>
      <c r="H106" s="44"/>
      <c r="I106" s="44"/>
      <c r="J106" s="45"/>
    </row>
    <row r="107" ht="120">
      <c r="A107" s="36" t="s">
        <v>65</v>
      </c>
      <c r="B107" s="43"/>
      <c r="C107" s="44"/>
      <c r="D107" s="44"/>
      <c r="E107" s="38" t="s">
        <v>184</v>
      </c>
      <c r="F107" s="44"/>
      <c r="G107" s="44"/>
      <c r="H107" s="44"/>
      <c r="I107" s="44"/>
      <c r="J107" s="45"/>
    </row>
    <row r="108" ht="30">
      <c r="A108" s="36" t="s">
        <v>58</v>
      </c>
      <c r="B108" s="36">
        <v>25</v>
      </c>
      <c r="C108" s="37" t="s">
        <v>778</v>
      </c>
      <c r="D108" s="36" t="s">
        <v>60</v>
      </c>
      <c r="E108" s="38" t="s">
        <v>779</v>
      </c>
      <c r="F108" s="39" t="s">
        <v>173</v>
      </c>
      <c r="G108" s="40">
        <v>75</v>
      </c>
      <c r="H108" s="41">
        <v>0</v>
      </c>
      <c r="I108" s="41">
        <f>ROUND(G108*H108,P4)</f>
        <v>0</v>
      </c>
      <c r="J108" s="36"/>
      <c r="O108" s="42">
        <f>I108*0.21</f>
        <v>0</v>
      </c>
      <c r="P108">
        <v>3</v>
      </c>
    </row>
    <row r="109">
      <c r="A109" s="36" t="s">
        <v>63</v>
      </c>
      <c r="B109" s="43"/>
      <c r="C109" s="44"/>
      <c r="D109" s="44"/>
      <c r="E109" s="51" t="s">
        <v>60</v>
      </c>
      <c r="F109" s="44"/>
      <c r="G109" s="44"/>
      <c r="H109" s="44"/>
      <c r="I109" s="44"/>
      <c r="J109" s="45"/>
    </row>
    <row r="110" ht="30">
      <c r="A110" s="36" t="s">
        <v>120</v>
      </c>
      <c r="B110" s="43"/>
      <c r="C110" s="44"/>
      <c r="D110" s="44"/>
      <c r="E110" s="49" t="s">
        <v>780</v>
      </c>
      <c r="F110" s="44"/>
      <c r="G110" s="44"/>
      <c r="H110" s="44"/>
      <c r="I110" s="44"/>
      <c r="J110" s="45"/>
    </row>
    <row r="111" ht="150">
      <c r="A111" s="36" t="s">
        <v>65</v>
      </c>
      <c r="B111" s="43"/>
      <c r="C111" s="44"/>
      <c r="D111" s="44"/>
      <c r="E111" s="38" t="s">
        <v>781</v>
      </c>
      <c r="F111" s="44"/>
      <c r="G111" s="44"/>
      <c r="H111" s="44"/>
      <c r="I111" s="44"/>
      <c r="J111" s="45"/>
    </row>
    <row r="112">
      <c r="A112" s="36" t="s">
        <v>58</v>
      </c>
      <c r="B112" s="36">
        <v>26</v>
      </c>
      <c r="C112" s="37" t="s">
        <v>782</v>
      </c>
      <c r="D112" s="36" t="s">
        <v>60</v>
      </c>
      <c r="E112" s="38" t="s">
        <v>783</v>
      </c>
      <c r="F112" s="39" t="s">
        <v>173</v>
      </c>
      <c r="G112" s="40">
        <v>1642.2</v>
      </c>
      <c r="H112" s="41">
        <v>0</v>
      </c>
      <c r="I112" s="41">
        <f>ROUND(G112*H112,P4)</f>
        <v>0</v>
      </c>
      <c r="J112" s="36"/>
      <c r="O112" s="42">
        <f>I112*0.21</f>
        <v>0</v>
      </c>
      <c r="P112">
        <v>3</v>
      </c>
    </row>
    <row r="113">
      <c r="A113" s="36" t="s">
        <v>63</v>
      </c>
      <c r="B113" s="43"/>
      <c r="C113" s="44"/>
      <c r="D113" s="44"/>
      <c r="E113" s="51" t="s">
        <v>60</v>
      </c>
      <c r="F113" s="44"/>
      <c r="G113" s="44"/>
      <c r="H113" s="44"/>
      <c r="I113" s="44"/>
      <c r="J113" s="45"/>
    </row>
    <row r="114" ht="30">
      <c r="A114" s="36" t="s">
        <v>120</v>
      </c>
      <c r="B114" s="43"/>
      <c r="C114" s="44"/>
      <c r="D114" s="44"/>
      <c r="E114" s="49" t="s">
        <v>784</v>
      </c>
      <c r="F114" s="44"/>
      <c r="G114" s="44"/>
      <c r="H114" s="44"/>
      <c r="I114" s="44"/>
      <c r="J114" s="45"/>
    </row>
    <row r="115" ht="120">
      <c r="A115" s="36" t="s">
        <v>65</v>
      </c>
      <c r="B115" s="43"/>
      <c r="C115" s="44"/>
      <c r="D115" s="44"/>
      <c r="E115" s="38" t="s">
        <v>188</v>
      </c>
      <c r="F115" s="44"/>
      <c r="G115" s="44"/>
      <c r="H115" s="44"/>
      <c r="I115" s="44"/>
      <c r="J115" s="45"/>
    </row>
    <row r="116">
      <c r="A116" s="36" t="s">
        <v>58</v>
      </c>
      <c r="B116" s="36">
        <v>27</v>
      </c>
      <c r="C116" s="37" t="s">
        <v>189</v>
      </c>
      <c r="D116" s="36" t="s">
        <v>60</v>
      </c>
      <c r="E116" s="38" t="s">
        <v>190</v>
      </c>
      <c r="F116" s="39" t="s">
        <v>173</v>
      </c>
      <c r="G116" s="40">
        <v>1609</v>
      </c>
      <c r="H116" s="41">
        <v>0</v>
      </c>
      <c r="I116" s="41">
        <f>ROUND(G116*H116,P4)</f>
        <v>0</v>
      </c>
      <c r="J116" s="36"/>
      <c r="O116" s="42">
        <f>I116*0.21</f>
        <v>0</v>
      </c>
      <c r="P116">
        <v>3</v>
      </c>
    </row>
    <row r="117">
      <c r="A117" s="36" t="s">
        <v>63</v>
      </c>
      <c r="B117" s="43"/>
      <c r="C117" s="44"/>
      <c r="D117" s="44"/>
      <c r="E117" s="51" t="s">
        <v>60</v>
      </c>
      <c r="F117" s="44"/>
      <c r="G117" s="44"/>
      <c r="H117" s="44"/>
      <c r="I117" s="44"/>
      <c r="J117" s="45"/>
    </row>
    <row r="118" ht="60">
      <c r="A118" s="36" t="s">
        <v>120</v>
      </c>
      <c r="B118" s="43"/>
      <c r="C118" s="44"/>
      <c r="D118" s="44"/>
      <c r="E118" s="49" t="s">
        <v>785</v>
      </c>
      <c r="F118" s="44"/>
      <c r="G118" s="44"/>
      <c r="H118" s="44"/>
      <c r="I118" s="44"/>
      <c r="J118" s="45"/>
    </row>
    <row r="119" ht="120">
      <c r="A119" s="36" t="s">
        <v>65</v>
      </c>
      <c r="B119" s="43"/>
      <c r="C119" s="44"/>
      <c r="D119" s="44"/>
      <c r="E119" s="38" t="s">
        <v>188</v>
      </c>
      <c r="F119" s="44"/>
      <c r="G119" s="44"/>
      <c r="H119" s="44"/>
      <c r="I119" s="44"/>
      <c r="J119" s="45"/>
    </row>
    <row r="120">
      <c r="A120" s="36" t="s">
        <v>58</v>
      </c>
      <c r="B120" s="36">
        <v>28</v>
      </c>
      <c r="C120" s="37" t="s">
        <v>786</v>
      </c>
      <c r="D120" s="36" t="s">
        <v>60</v>
      </c>
      <c r="E120" s="38" t="s">
        <v>787</v>
      </c>
      <c r="F120" s="39" t="s">
        <v>173</v>
      </c>
      <c r="G120" s="40">
        <v>1609</v>
      </c>
      <c r="H120" s="41">
        <v>0</v>
      </c>
      <c r="I120" s="41">
        <f>ROUND(G120*H120,P4)</f>
        <v>0</v>
      </c>
      <c r="J120" s="36"/>
      <c r="O120" s="42">
        <f>I120*0.21</f>
        <v>0</v>
      </c>
      <c r="P120">
        <v>3</v>
      </c>
    </row>
    <row r="121">
      <c r="A121" s="36" t="s">
        <v>63</v>
      </c>
      <c r="B121" s="43"/>
      <c r="C121" s="44"/>
      <c r="D121" s="44"/>
      <c r="E121" s="51" t="s">
        <v>60</v>
      </c>
      <c r="F121" s="44"/>
      <c r="G121" s="44"/>
      <c r="H121" s="44"/>
      <c r="I121" s="44"/>
      <c r="J121" s="45"/>
    </row>
    <row r="122" ht="60">
      <c r="A122" s="36" t="s">
        <v>120</v>
      </c>
      <c r="B122" s="43"/>
      <c r="C122" s="44"/>
      <c r="D122" s="44"/>
      <c r="E122" s="49" t="s">
        <v>788</v>
      </c>
      <c r="F122" s="44"/>
      <c r="G122" s="44"/>
      <c r="H122" s="44"/>
      <c r="I122" s="44"/>
      <c r="J122" s="45"/>
    </row>
    <row r="123" ht="195">
      <c r="A123" s="36" t="s">
        <v>65</v>
      </c>
      <c r="B123" s="43"/>
      <c r="C123" s="44"/>
      <c r="D123" s="44"/>
      <c r="E123" s="38" t="s">
        <v>195</v>
      </c>
      <c r="F123" s="44"/>
      <c r="G123" s="44"/>
      <c r="H123" s="44"/>
      <c r="I123" s="44"/>
      <c r="J123" s="45"/>
    </row>
    <row r="124">
      <c r="A124" s="36" t="s">
        <v>58</v>
      </c>
      <c r="B124" s="36">
        <v>29</v>
      </c>
      <c r="C124" s="37" t="s">
        <v>789</v>
      </c>
      <c r="D124" s="36" t="s">
        <v>60</v>
      </c>
      <c r="E124" s="38" t="s">
        <v>790</v>
      </c>
      <c r="F124" s="39" t="s">
        <v>173</v>
      </c>
      <c r="G124" s="40">
        <v>1642.2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63</v>
      </c>
      <c r="B125" s="43"/>
      <c r="C125" s="44"/>
      <c r="D125" s="44"/>
      <c r="E125" s="51" t="s">
        <v>60</v>
      </c>
      <c r="F125" s="44"/>
      <c r="G125" s="44"/>
      <c r="H125" s="44"/>
      <c r="I125" s="44"/>
      <c r="J125" s="45"/>
    </row>
    <row r="126" ht="30">
      <c r="A126" s="36" t="s">
        <v>120</v>
      </c>
      <c r="B126" s="43"/>
      <c r="C126" s="44"/>
      <c r="D126" s="44"/>
      <c r="E126" s="49" t="s">
        <v>791</v>
      </c>
      <c r="F126" s="44"/>
      <c r="G126" s="44"/>
      <c r="H126" s="44"/>
      <c r="I126" s="44"/>
      <c r="J126" s="45"/>
    </row>
    <row r="127" ht="195">
      <c r="A127" s="36" t="s">
        <v>65</v>
      </c>
      <c r="B127" s="43"/>
      <c r="C127" s="44"/>
      <c r="D127" s="44"/>
      <c r="E127" s="38" t="s">
        <v>195</v>
      </c>
      <c r="F127" s="44"/>
      <c r="G127" s="44"/>
      <c r="H127" s="44"/>
      <c r="I127" s="44"/>
      <c r="J127" s="45"/>
    </row>
    <row r="128">
      <c r="A128" s="36" t="s">
        <v>58</v>
      </c>
      <c r="B128" s="36">
        <v>30</v>
      </c>
      <c r="C128" s="37" t="s">
        <v>792</v>
      </c>
      <c r="D128" s="36" t="s">
        <v>60</v>
      </c>
      <c r="E128" s="38" t="s">
        <v>793</v>
      </c>
      <c r="F128" s="39" t="s">
        <v>132</v>
      </c>
      <c r="G128" s="40">
        <v>61</v>
      </c>
      <c r="H128" s="41">
        <v>0</v>
      </c>
      <c r="I128" s="41">
        <f>ROUND(G128*H128,P4)</f>
        <v>0</v>
      </c>
      <c r="J128" s="36"/>
      <c r="O128" s="42">
        <f>I128*0.21</f>
        <v>0</v>
      </c>
      <c r="P128">
        <v>3</v>
      </c>
    </row>
    <row r="129">
      <c r="A129" s="36" t="s">
        <v>63</v>
      </c>
      <c r="B129" s="43"/>
      <c r="C129" s="44"/>
      <c r="D129" s="44"/>
      <c r="E129" s="51" t="s">
        <v>60</v>
      </c>
      <c r="F129" s="44"/>
      <c r="G129" s="44"/>
      <c r="H129" s="44"/>
      <c r="I129" s="44"/>
      <c r="J129" s="45"/>
    </row>
    <row r="130" ht="30">
      <c r="A130" s="36" t="s">
        <v>120</v>
      </c>
      <c r="B130" s="43"/>
      <c r="C130" s="44"/>
      <c r="D130" s="44"/>
      <c r="E130" s="49" t="s">
        <v>794</v>
      </c>
      <c r="F130" s="44"/>
      <c r="G130" s="44"/>
      <c r="H130" s="44"/>
      <c r="I130" s="44"/>
      <c r="J130" s="45"/>
    </row>
    <row r="131" ht="75">
      <c r="A131" s="36" t="s">
        <v>65</v>
      </c>
      <c r="B131" s="43"/>
      <c r="C131" s="44"/>
      <c r="D131" s="44"/>
      <c r="E131" s="38" t="s">
        <v>795</v>
      </c>
      <c r="F131" s="44"/>
      <c r="G131" s="44"/>
      <c r="H131" s="44"/>
      <c r="I131" s="44"/>
      <c r="J131" s="45"/>
    </row>
    <row r="132">
      <c r="A132" s="30" t="s">
        <v>55</v>
      </c>
      <c r="B132" s="31"/>
      <c r="C132" s="32" t="s">
        <v>204</v>
      </c>
      <c r="D132" s="33"/>
      <c r="E132" s="30" t="s">
        <v>205</v>
      </c>
      <c r="F132" s="33"/>
      <c r="G132" s="33"/>
      <c r="H132" s="33"/>
      <c r="I132" s="34">
        <f>SUMIFS(I133:I140,A133:A140,"P")</f>
        <v>0</v>
      </c>
      <c r="J132" s="35"/>
    </row>
    <row r="133">
      <c r="A133" s="36" t="s">
        <v>58</v>
      </c>
      <c r="B133" s="36">
        <v>31</v>
      </c>
      <c r="C133" s="37" t="s">
        <v>796</v>
      </c>
      <c r="D133" s="36" t="s">
        <v>60</v>
      </c>
      <c r="E133" s="38" t="s">
        <v>797</v>
      </c>
      <c r="F133" s="39" t="s">
        <v>132</v>
      </c>
      <c r="G133" s="40">
        <v>13.5</v>
      </c>
      <c r="H133" s="41">
        <v>0</v>
      </c>
      <c r="I133" s="41">
        <f>ROUND(G133*H133,P4)</f>
        <v>0</v>
      </c>
      <c r="J133" s="36"/>
      <c r="O133" s="42">
        <f>I133*0.21</f>
        <v>0</v>
      </c>
      <c r="P133">
        <v>3</v>
      </c>
    </row>
    <row r="134">
      <c r="A134" s="36" t="s">
        <v>63</v>
      </c>
      <c r="B134" s="43"/>
      <c r="C134" s="44"/>
      <c r="D134" s="44"/>
      <c r="E134" s="51" t="s">
        <v>60</v>
      </c>
      <c r="F134" s="44"/>
      <c r="G134" s="44"/>
      <c r="H134" s="44"/>
      <c r="I134" s="44"/>
      <c r="J134" s="45"/>
    </row>
    <row r="135" ht="30">
      <c r="A135" s="36" t="s">
        <v>120</v>
      </c>
      <c r="B135" s="43"/>
      <c r="C135" s="44"/>
      <c r="D135" s="44"/>
      <c r="E135" s="49" t="s">
        <v>798</v>
      </c>
      <c r="F135" s="44"/>
      <c r="G135" s="44"/>
      <c r="H135" s="44"/>
      <c r="I135" s="44"/>
      <c r="J135" s="45"/>
    </row>
    <row r="136" ht="330">
      <c r="A136" s="36" t="s">
        <v>65</v>
      </c>
      <c r="B136" s="43"/>
      <c r="C136" s="44"/>
      <c r="D136" s="44"/>
      <c r="E136" s="38" t="s">
        <v>652</v>
      </c>
      <c r="F136" s="44"/>
      <c r="G136" s="44"/>
      <c r="H136" s="44"/>
      <c r="I136" s="44"/>
      <c r="J136" s="45"/>
    </row>
    <row r="137">
      <c r="A137" s="36" t="s">
        <v>58</v>
      </c>
      <c r="B137" s="36">
        <v>32</v>
      </c>
      <c r="C137" s="37" t="s">
        <v>294</v>
      </c>
      <c r="D137" s="36" t="s">
        <v>60</v>
      </c>
      <c r="E137" s="38" t="s">
        <v>295</v>
      </c>
      <c r="F137" s="39" t="s">
        <v>109</v>
      </c>
      <c r="G137" s="40">
        <v>3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>
      <c r="A138" s="36" t="s">
        <v>63</v>
      </c>
      <c r="B138" s="43"/>
      <c r="C138" s="44"/>
      <c r="D138" s="44"/>
      <c r="E138" s="51" t="s">
        <v>60</v>
      </c>
      <c r="F138" s="44"/>
      <c r="G138" s="44"/>
      <c r="H138" s="44"/>
      <c r="I138" s="44"/>
      <c r="J138" s="45"/>
    </row>
    <row r="139" ht="30">
      <c r="A139" s="36" t="s">
        <v>120</v>
      </c>
      <c r="B139" s="43"/>
      <c r="C139" s="44"/>
      <c r="D139" s="44"/>
      <c r="E139" s="49" t="s">
        <v>799</v>
      </c>
      <c r="F139" s="44"/>
      <c r="G139" s="44"/>
      <c r="H139" s="44"/>
      <c r="I139" s="44"/>
      <c r="J139" s="45"/>
    </row>
    <row r="140" ht="120">
      <c r="A140" s="36" t="s">
        <v>65</v>
      </c>
      <c r="B140" s="43"/>
      <c r="C140" s="44"/>
      <c r="D140" s="44"/>
      <c r="E140" s="38" t="s">
        <v>297</v>
      </c>
      <c r="F140" s="44"/>
      <c r="G140" s="44"/>
      <c r="H140" s="44"/>
      <c r="I140" s="44"/>
      <c r="J140" s="45"/>
    </row>
    <row r="141">
      <c r="A141" s="30" t="s">
        <v>55</v>
      </c>
      <c r="B141" s="31"/>
      <c r="C141" s="32" t="s">
        <v>298</v>
      </c>
      <c r="D141" s="33"/>
      <c r="E141" s="30" t="s">
        <v>299</v>
      </c>
      <c r="F141" s="33"/>
      <c r="G141" s="33"/>
      <c r="H141" s="33"/>
      <c r="I141" s="34">
        <f>SUMIFS(I142:I161,A142:A161,"P")</f>
        <v>0</v>
      </c>
      <c r="J141" s="35"/>
    </row>
    <row r="142">
      <c r="A142" s="36" t="s">
        <v>58</v>
      </c>
      <c r="B142" s="36">
        <v>33</v>
      </c>
      <c r="C142" s="37" t="s">
        <v>800</v>
      </c>
      <c r="D142" s="36" t="s">
        <v>60</v>
      </c>
      <c r="E142" s="38" t="s">
        <v>801</v>
      </c>
      <c r="F142" s="39" t="s">
        <v>109</v>
      </c>
      <c r="G142" s="40">
        <v>6</v>
      </c>
      <c r="H142" s="41">
        <v>0</v>
      </c>
      <c r="I142" s="41">
        <f>ROUND(G142*H142,P4)</f>
        <v>0</v>
      </c>
      <c r="J142" s="36"/>
      <c r="O142" s="42">
        <f>I142*0.21</f>
        <v>0</v>
      </c>
      <c r="P142">
        <v>3</v>
      </c>
    </row>
    <row r="143">
      <c r="A143" s="36" t="s">
        <v>63</v>
      </c>
      <c r="B143" s="43"/>
      <c r="C143" s="44"/>
      <c r="D143" s="44"/>
      <c r="E143" s="51" t="s">
        <v>60</v>
      </c>
      <c r="F143" s="44"/>
      <c r="G143" s="44"/>
      <c r="H143" s="44"/>
      <c r="I143" s="44"/>
      <c r="J143" s="45"/>
    </row>
    <row r="144" ht="30">
      <c r="A144" s="36" t="s">
        <v>120</v>
      </c>
      <c r="B144" s="43"/>
      <c r="C144" s="44"/>
      <c r="D144" s="44"/>
      <c r="E144" s="49" t="s">
        <v>802</v>
      </c>
      <c r="F144" s="44"/>
      <c r="G144" s="44"/>
      <c r="H144" s="44"/>
      <c r="I144" s="44"/>
      <c r="J144" s="45"/>
    </row>
    <row r="145" ht="90">
      <c r="A145" s="36" t="s">
        <v>65</v>
      </c>
      <c r="B145" s="43"/>
      <c r="C145" s="44"/>
      <c r="D145" s="44"/>
      <c r="E145" s="38" t="s">
        <v>803</v>
      </c>
      <c r="F145" s="44"/>
      <c r="G145" s="44"/>
      <c r="H145" s="44"/>
      <c r="I145" s="44"/>
      <c r="J145" s="45"/>
    </row>
    <row r="146" ht="30">
      <c r="A146" s="36" t="s">
        <v>58</v>
      </c>
      <c r="B146" s="36">
        <v>34</v>
      </c>
      <c r="C146" s="37" t="s">
        <v>316</v>
      </c>
      <c r="D146" s="36" t="s">
        <v>60</v>
      </c>
      <c r="E146" s="38" t="s">
        <v>317</v>
      </c>
      <c r="F146" s="39" t="s">
        <v>132</v>
      </c>
      <c r="G146" s="40">
        <v>41</v>
      </c>
      <c r="H146" s="41">
        <v>0</v>
      </c>
      <c r="I146" s="41">
        <f>ROUND(G146*H146,P4)</f>
        <v>0</v>
      </c>
      <c r="J146" s="36"/>
      <c r="O146" s="42">
        <f>I146*0.21</f>
        <v>0</v>
      </c>
      <c r="P146">
        <v>3</v>
      </c>
    </row>
    <row r="147">
      <c r="A147" s="36" t="s">
        <v>63</v>
      </c>
      <c r="B147" s="43"/>
      <c r="C147" s="44"/>
      <c r="D147" s="44"/>
      <c r="E147" s="51" t="s">
        <v>60</v>
      </c>
      <c r="F147" s="44"/>
      <c r="G147" s="44"/>
      <c r="H147" s="44"/>
      <c r="I147" s="44"/>
      <c r="J147" s="45"/>
    </row>
    <row r="148" ht="75">
      <c r="A148" s="36" t="s">
        <v>120</v>
      </c>
      <c r="B148" s="43"/>
      <c r="C148" s="44"/>
      <c r="D148" s="44"/>
      <c r="E148" s="49" t="s">
        <v>804</v>
      </c>
      <c r="F148" s="44"/>
      <c r="G148" s="44"/>
      <c r="H148" s="44"/>
      <c r="I148" s="44"/>
      <c r="J148" s="45"/>
    </row>
    <row r="149" ht="90">
      <c r="A149" s="36" t="s">
        <v>65</v>
      </c>
      <c r="B149" s="43"/>
      <c r="C149" s="44"/>
      <c r="D149" s="44"/>
      <c r="E149" s="38" t="s">
        <v>320</v>
      </c>
      <c r="F149" s="44"/>
      <c r="G149" s="44"/>
      <c r="H149" s="44"/>
      <c r="I149" s="44"/>
      <c r="J149" s="45"/>
    </row>
    <row r="150">
      <c r="A150" s="36" t="s">
        <v>58</v>
      </c>
      <c r="B150" s="36">
        <v>35</v>
      </c>
      <c r="C150" s="37" t="s">
        <v>678</v>
      </c>
      <c r="D150" s="36" t="s">
        <v>60</v>
      </c>
      <c r="E150" s="38" t="s">
        <v>679</v>
      </c>
      <c r="F150" s="39" t="s">
        <v>132</v>
      </c>
      <c r="G150" s="40">
        <v>61</v>
      </c>
      <c r="H150" s="41">
        <v>0</v>
      </c>
      <c r="I150" s="41">
        <f>ROUND(G150*H150,P4)</f>
        <v>0</v>
      </c>
      <c r="J150" s="36"/>
      <c r="O150" s="42">
        <f>I150*0.21</f>
        <v>0</v>
      </c>
      <c r="P150">
        <v>3</v>
      </c>
    </row>
    <row r="151">
      <c r="A151" s="36" t="s">
        <v>63</v>
      </c>
      <c r="B151" s="43"/>
      <c r="C151" s="44"/>
      <c r="D151" s="44"/>
      <c r="E151" s="51" t="s">
        <v>60</v>
      </c>
      <c r="F151" s="44"/>
      <c r="G151" s="44"/>
      <c r="H151" s="44"/>
      <c r="I151" s="44"/>
      <c r="J151" s="45"/>
    </row>
    <row r="152" ht="30">
      <c r="A152" s="36" t="s">
        <v>120</v>
      </c>
      <c r="B152" s="43"/>
      <c r="C152" s="44"/>
      <c r="D152" s="44"/>
      <c r="E152" s="49" t="s">
        <v>794</v>
      </c>
      <c r="F152" s="44"/>
      <c r="G152" s="44"/>
      <c r="H152" s="44"/>
      <c r="I152" s="44"/>
      <c r="J152" s="45"/>
    </row>
    <row r="153" ht="75">
      <c r="A153" s="36" t="s">
        <v>65</v>
      </c>
      <c r="B153" s="43"/>
      <c r="C153" s="44"/>
      <c r="D153" s="44"/>
      <c r="E153" s="38" t="s">
        <v>324</v>
      </c>
      <c r="F153" s="44"/>
      <c r="G153" s="44"/>
      <c r="H153" s="44"/>
      <c r="I153" s="44"/>
      <c r="J153" s="45"/>
    </row>
    <row r="154" ht="30">
      <c r="A154" s="36" t="s">
        <v>58</v>
      </c>
      <c r="B154" s="36">
        <v>36</v>
      </c>
      <c r="C154" s="37" t="s">
        <v>805</v>
      </c>
      <c r="D154" s="36" t="s">
        <v>60</v>
      </c>
      <c r="E154" s="38" t="s">
        <v>806</v>
      </c>
      <c r="F154" s="39" t="s">
        <v>173</v>
      </c>
      <c r="G154" s="40">
        <v>4</v>
      </c>
      <c r="H154" s="41">
        <v>0</v>
      </c>
      <c r="I154" s="41">
        <f>ROUND(G154*H154,P4)</f>
        <v>0</v>
      </c>
      <c r="J154" s="36"/>
      <c r="O154" s="42">
        <f>I154*0.21</f>
        <v>0</v>
      </c>
      <c r="P154">
        <v>3</v>
      </c>
    </row>
    <row r="155">
      <c r="A155" s="36" t="s">
        <v>63</v>
      </c>
      <c r="B155" s="43"/>
      <c r="C155" s="44"/>
      <c r="D155" s="44"/>
      <c r="E155" s="51" t="s">
        <v>60</v>
      </c>
      <c r="F155" s="44"/>
      <c r="G155" s="44"/>
      <c r="H155" s="44"/>
      <c r="I155" s="44"/>
      <c r="J155" s="45"/>
    </row>
    <row r="156" ht="30">
      <c r="A156" s="36" t="s">
        <v>120</v>
      </c>
      <c r="B156" s="43"/>
      <c r="C156" s="44"/>
      <c r="D156" s="44"/>
      <c r="E156" s="49" t="s">
        <v>807</v>
      </c>
      <c r="F156" s="44"/>
      <c r="G156" s="44"/>
      <c r="H156" s="44"/>
      <c r="I156" s="44"/>
      <c r="J156" s="45"/>
    </row>
    <row r="157" ht="150">
      <c r="A157" s="36" t="s">
        <v>65</v>
      </c>
      <c r="B157" s="43"/>
      <c r="C157" s="44"/>
      <c r="D157" s="44"/>
      <c r="E157" s="38" t="s">
        <v>808</v>
      </c>
      <c r="F157" s="44"/>
      <c r="G157" s="44"/>
      <c r="H157" s="44"/>
      <c r="I157" s="44"/>
      <c r="J157" s="45"/>
    </row>
    <row r="158">
      <c r="A158" s="36" t="s">
        <v>58</v>
      </c>
      <c r="B158" s="36">
        <v>37</v>
      </c>
      <c r="C158" s="37" t="s">
        <v>809</v>
      </c>
      <c r="D158" s="36" t="s">
        <v>60</v>
      </c>
      <c r="E158" s="38" t="s">
        <v>810</v>
      </c>
      <c r="F158" s="39" t="s">
        <v>109</v>
      </c>
      <c r="G158" s="40">
        <v>1</v>
      </c>
      <c r="H158" s="41">
        <v>0</v>
      </c>
      <c r="I158" s="41">
        <f>ROUND(G158*H158,P4)</f>
        <v>0</v>
      </c>
      <c r="J158" s="36"/>
      <c r="O158" s="42">
        <f>I158*0.21</f>
        <v>0</v>
      </c>
      <c r="P158">
        <v>3</v>
      </c>
    </row>
    <row r="159">
      <c r="A159" s="36" t="s">
        <v>63</v>
      </c>
      <c r="B159" s="43"/>
      <c r="C159" s="44"/>
      <c r="D159" s="44"/>
      <c r="E159" s="38" t="s">
        <v>721</v>
      </c>
      <c r="F159" s="44"/>
      <c r="G159" s="44"/>
      <c r="H159" s="44"/>
      <c r="I159" s="44"/>
      <c r="J159" s="45"/>
    </row>
    <row r="160" ht="30">
      <c r="A160" s="36" t="s">
        <v>120</v>
      </c>
      <c r="B160" s="43"/>
      <c r="C160" s="44"/>
      <c r="D160" s="44"/>
      <c r="E160" s="49" t="s">
        <v>811</v>
      </c>
      <c r="F160" s="44"/>
      <c r="G160" s="44"/>
      <c r="H160" s="44"/>
      <c r="I160" s="44"/>
      <c r="J160" s="45"/>
    </row>
    <row r="161" ht="165">
      <c r="A161" s="36" t="s">
        <v>65</v>
      </c>
      <c r="B161" s="46"/>
      <c r="C161" s="47"/>
      <c r="D161" s="47"/>
      <c r="E161" s="38" t="s">
        <v>812</v>
      </c>
      <c r="F161" s="47"/>
      <c r="G161" s="47"/>
      <c r="H161" s="47"/>
      <c r="I161" s="47"/>
      <c r="J16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23</v>
      </c>
      <c r="I3" s="24">
        <f>SUMIFS(I8:I388,A8:A388,"SD")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23</v>
      </c>
      <c r="D4" s="21"/>
      <c r="E4" s="22" t="s">
        <v>24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SUMIFS(I9:I24,A9:A24,"P")</f>
        <v>0</v>
      </c>
      <c r="J8" s="35"/>
    </row>
    <row r="9">
      <c r="A9" s="36" t="s">
        <v>58</v>
      </c>
      <c r="B9" s="36">
        <v>1</v>
      </c>
      <c r="C9" s="37" t="s">
        <v>813</v>
      </c>
      <c r="D9" s="36" t="s">
        <v>814</v>
      </c>
      <c r="E9" s="38" t="s">
        <v>815</v>
      </c>
      <c r="F9" s="39" t="s">
        <v>140</v>
      </c>
      <c r="G9" s="40">
        <v>106.337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63</v>
      </c>
      <c r="B10" s="43"/>
      <c r="C10" s="44"/>
      <c r="D10" s="44"/>
      <c r="E10" s="38" t="s">
        <v>816</v>
      </c>
      <c r="F10" s="44"/>
      <c r="G10" s="44"/>
      <c r="H10" s="44"/>
      <c r="I10" s="44"/>
      <c r="J10" s="45"/>
    </row>
    <row r="11" ht="150">
      <c r="A11" s="36" t="s">
        <v>120</v>
      </c>
      <c r="B11" s="43"/>
      <c r="C11" s="44"/>
      <c r="D11" s="44"/>
      <c r="E11" s="49" t="s">
        <v>817</v>
      </c>
      <c r="F11" s="44"/>
      <c r="G11" s="44"/>
      <c r="H11" s="44"/>
      <c r="I11" s="44"/>
      <c r="J11" s="45"/>
    </row>
    <row r="12" ht="75">
      <c r="A12" s="36" t="s">
        <v>65</v>
      </c>
      <c r="B12" s="43"/>
      <c r="C12" s="44"/>
      <c r="D12" s="44"/>
      <c r="E12" s="38" t="s">
        <v>122</v>
      </c>
      <c r="F12" s="44"/>
      <c r="G12" s="44"/>
      <c r="H12" s="44"/>
      <c r="I12" s="44"/>
      <c r="J12" s="45"/>
    </row>
    <row r="13">
      <c r="A13" s="36" t="s">
        <v>58</v>
      </c>
      <c r="B13" s="36">
        <v>2</v>
      </c>
      <c r="C13" s="37" t="s">
        <v>813</v>
      </c>
      <c r="D13" s="36" t="s">
        <v>818</v>
      </c>
      <c r="E13" s="38" t="s">
        <v>819</v>
      </c>
      <c r="F13" s="39" t="s">
        <v>140</v>
      </c>
      <c r="G13" s="40">
        <v>33.600000000000001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63</v>
      </c>
      <c r="B14" s="43"/>
      <c r="C14" s="44"/>
      <c r="D14" s="44"/>
      <c r="E14" s="38" t="s">
        <v>820</v>
      </c>
      <c r="F14" s="44"/>
      <c r="G14" s="44"/>
      <c r="H14" s="44"/>
      <c r="I14" s="44"/>
      <c r="J14" s="45"/>
    </row>
    <row r="15" ht="60">
      <c r="A15" s="36" t="s">
        <v>120</v>
      </c>
      <c r="B15" s="43"/>
      <c r="C15" s="44"/>
      <c r="D15" s="44"/>
      <c r="E15" s="49" t="s">
        <v>821</v>
      </c>
      <c r="F15" s="44"/>
      <c r="G15" s="44"/>
      <c r="H15" s="44"/>
      <c r="I15" s="44"/>
      <c r="J15" s="45"/>
    </row>
    <row r="16" ht="30">
      <c r="A16" s="36" t="s">
        <v>65</v>
      </c>
      <c r="B16" s="43"/>
      <c r="C16" s="44"/>
      <c r="D16" s="44"/>
      <c r="E16" s="38" t="s">
        <v>333</v>
      </c>
      <c r="F16" s="44"/>
      <c r="G16" s="44"/>
      <c r="H16" s="44"/>
      <c r="I16" s="44"/>
      <c r="J16" s="45"/>
    </row>
    <row r="17">
      <c r="A17" s="36" t="s">
        <v>58</v>
      </c>
      <c r="B17" s="36">
        <v>3</v>
      </c>
      <c r="C17" s="37" t="s">
        <v>813</v>
      </c>
      <c r="D17" s="36" t="s">
        <v>822</v>
      </c>
      <c r="E17" s="38" t="s">
        <v>823</v>
      </c>
      <c r="F17" s="39" t="s">
        <v>140</v>
      </c>
      <c r="G17" s="40">
        <v>36.514000000000003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30">
      <c r="A18" s="36" t="s">
        <v>63</v>
      </c>
      <c r="B18" s="43"/>
      <c r="C18" s="44"/>
      <c r="D18" s="44"/>
      <c r="E18" s="38" t="s">
        <v>824</v>
      </c>
      <c r="F18" s="44"/>
      <c r="G18" s="44"/>
      <c r="H18" s="44"/>
      <c r="I18" s="44"/>
      <c r="J18" s="45"/>
    </row>
    <row r="19" ht="120">
      <c r="A19" s="36" t="s">
        <v>120</v>
      </c>
      <c r="B19" s="43"/>
      <c r="C19" s="44"/>
      <c r="D19" s="44"/>
      <c r="E19" s="49" t="s">
        <v>825</v>
      </c>
      <c r="F19" s="44"/>
      <c r="G19" s="44"/>
      <c r="H19" s="44"/>
      <c r="I19" s="44"/>
      <c r="J19" s="45"/>
    </row>
    <row r="20" ht="30">
      <c r="A20" s="36" t="s">
        <v>65</v>
      </c>
      <c r="B20" s="43"/>
      <c r="C20" s="44"/>
      <c r="D20" s="44"/>
      <c r="E20" s="38" t="s">
        <v>333</v>
      </c>
      <c r="F20" s="44"/>
      <c r="G20" s="44"/>
      <c r="H20" s="44"/>
      <c r="I20" s="44"/>
      <c r="J20" s="45"/>
    </row>
    <row r="21" ht="30">
      <c r="A21" s="36" t="s">
        <v>58</v>
      </c>
      <c r="B21" s="36">
        <v>4</v>
      </c>
      <c r="C21" s="37" t="s">
        <v>826</v>
      </c>
      <c r="D21" s="36" t="s">
        <v>60</v>
      </c>
      <c r="E21" s="38" t="s">
        <v>827</v>
      </c>
      <c r="F21" s="39" t="s">
        <v>118</v>
      </c>
      <c r="G21" s="40">
        <v>2.1499999999999999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63</v>
      </c>
      <c r="B22" s="43"/>
      <c r="C22" s="44"/>
      <c r="D22" s="44"/>
      <c r="E22" s="51" t="s">
        <v>60</v>
      </c>
      <c r="F22" s="44"/>
      <c r="G22" s="44"/>
      <c r="H22" s="44"/>
      <c r="I22" s="44"/>
      <c r="J22" s="45"/>
    </row>
    <row r="23" ht="90">
      <c r="A23" s="36" t="s">
        <v>120</v>
      </c>
      <c r="B23" s="43"/>
      <c r="C23" s="44"/>
      <c r="D23" s="44"/>
      <c r="E23" s="49" t="s">
        <v>828</v>
      </c>
      <c r="F23" s="44"/>
      <c r="G23" s="44"/>
      <c r="H23" s="44"/>
      <c r="I23" s="44"/>
      <c r="J23" s="45"/>
    </row>
    <row r="24" ht="165">
      <c r="A24" s="36" t="s">
        <v>65</v>
      </c>
      <c r="B24" s="43"/>
      <c r="C24" s="44"/>
      <c r="D24" s="44"/>
      <c r="E24" s="38" t="s">
        <v>338</v>
      </c>
      <c r="F24" s="44"/>
      <c r="G24" s="44"/>
      <c r="H24" s="44"/>
      <c r="I24" s="44"/>
      <c r="J24" s="45"/>
    </row>
    <row r="25">
      <c r="A25" s="30" t="s">
        <v>55</v>
      </c>
      <c r="B25" s="31"/>
      <c r="C25" s="32" t="s">
        <v>81</v>
      </c>
      <c r="D25" s="33"/>
      <c r="E25" s="30" t="s">
        <v>129</v>
      </c>
      <c r="F25" s="33"/>
      <c r="G25" s="33"/>
      <c r="H25" s="33"/>
      <c r="I25" s="34">
        <f>SUMIFS(I26:I104,A26:A104,"P")</f>
        <v>0</v>
      </c>
      <c r="J25" s="35"/>
    </row>
    <row r="26">
      <c r="A26" s="36" t="s">
        <v>58</v>
      </c>
      <c r="B26" s="36">
        <v>5</v>
      </c>
      <c r="C26" s="37" t="s">
        <v>829</v>
      </c>
      <c r="D26" s="36" t="s">
        <v>60</v>
      </c>
      <c r="E26" s="38" t="s">
        <v>830</v>
      </c>
      <c r="F26" s="39" t="s">
        <v>173</v>
      </c>
      <c r="G26" s="40">
        <v>66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63</v>
      </c>
      <c r="B27" s="43"/>
      <c r="C27" s="44"/>
      <c r="D27" s="44"/>
      <c r="E27" s="51" t="s">
        <v>60</v>
      </c>
      <c r="F27" s="44"/>
      <c r="G27" s="44"/>
      <c r="H27" s="44"/>
      <c r="I27" s="44"/>
      <c r="J27" s="45"/>
    </row>
    <row r="28" ht="90">
      <c r="A28" s="36" t="s">
        <v>65</v>
      </c>
      <c r="B28" s="43"/>
      <c r="C28" s="44"/>
      <c r="D28" s="44"/>
      <c r="E28" s="38" t="s">
        <v>831</v>
      </c>
      <c r="F28" s="44"/>
      <c r="G28" s="44"/>
      <c r="H28" s="44"/>
      <c r="I28" s="44"/>
      <c r="J28" s="45"/>
    </row>
    <row r="29">
      <c r="A29" s="36" t="s">
        <v>58</v>
      </c>
      <c r="B29" s="36">
        <v>6</v>
      </c>
      <c r="C29" s="37" t="s">
        <v>832</v>
      </c>
      <c r="D29" s="36" t="s">
        <v>60</v>
      </c>
      <c r="E29" s="38" t="s">
        <v>833</v>
      </c>
      <c r="F29" s="39" t="s">
        <v>109</v>
      </c>
      <c r="G29" s="40">
        <v>13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 ht="195">
      <c r="A30" s="36" t="s">
        <v>63</v>
      </c>
      <c r="B30" s="43"/>
      <c r="C30" s="44"/>
      <c r="D30" s="44"/>
      <c r="E30" s="38" t="s">
        <v>834</v>
      </c>
      <c r="F30" s="44"/>
      <c r="G30" s="44"/>
      <c r="H30" s="44"/>
      <c r="I30" s="44"/>
      <c r="J30" s="45"/>
    </row>
    <row r="31" ht="30">
      <c r="A31" s="36" t="s">
        <v>120</v>
      </c>
      <c r="B31" s="43"/>
      <c r="C31" s="44"/>
      <c r="D31" s="44"/>
      <c r="E31" s="49" t="s">
        <v>835</v>
      </c>
      <c r="F31" s="44"/>
      <c r="G31" s="44"/>
      <c r="H31" s="44"/>
      <c r="I31" s="44"/>
      <c r="J31" s="45"/>
    </row>
    <row r="32" ht="195">
      <c r="A32" s="36" t="s">
        <v>65</v>
      </c>
      <c r="B32" s="43"/>
      <c r="C32" s="44"/>
      <c r="D32" s="44"/>
      <c r="E32" s="38" t="s">
        <v>349</v>
      </c>
      <c r="F32" s="44"/>
      <c r="G32" s="44"/>
      <c r="H32" s="44"/>
      <c r="I32" s="44"/>
      <c r="J32" s="45"/>
    </row>
    <row r="33">
      <c r="A33" s="36" t="s">
        <v>58</v>
      </c>
      <c r="B33" s="36">
        <v>7</v>
      </c>
      <c r="C33" s="37" t="s">
        <v>836</v>
      </c>
      <c r="D33" s="36" t="s">
        <v>60</v>
      </c>
      <c r="E33" s="38" t="s">
        <v>837</v>
      </c>
      <c r="F33" s="39" t="s">
        <v>109</v>
      </c>
      <c r="G33" s="40">
        <v>3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45">
      <c r="A34" s="36" t="s">
        <v>63</v>
      </c>
      <c r="B34" s="43"/>
      <c r="C34" s="44"/>
      <c r="D34" s="44"/>
      <c r="E34" s="38" t="s">
        <v>838</v>
      </c>
      <c r="F34" s="44"/>
      <c r="G34" s="44"/>
      <c r="H34" s="44"/>
      <c r="I34" s="44"/>
      <c r="J34" s="45"/>
    </row>
    <row r="35" ht="30">
      <c r="A35" s="36" t="s">
        <v>120</v>
      </c>
      <c r="B35" s="43"/>
      <c r="C35" s="44"/>
      <c r="D35" s="44"/>
      <c r="E35" s="49" t="s">
        <v>799</v>
      </c>
      <c r="F35" s="44"/>
      <c r="G35" s="44"/>
      <c r="H35" s="44"/>
      <c r="I35" s="44"/>
      <c r="J35" s="45"/>
    </row>
    <row r="36" ht="195">
      <c r="A36" s="36" t="s">
        <v>65</v>
      </c>
      <c r="B36" s="43"/>
      <c r="C36" s="44"/>
      <c r="D36" s="44"/>
      <c r="E36" s="38" t="s">
        <v>349</v>
      </c>
      <c r="F36" s="44"/>
      <c r="G36" s="44"/>
      <c r="H36" s="44"/>
      <c r="I36" s="44"/>
      <c r="J36" s="45"/>
    </row>
    <row r="37" ht="30">
      <c r="A37" s="36" t="s">
        <v>58</v>
      </c>
      <c r="B37" s="36">
        <v>8</v>
      </c>
      <c r="C37" s="37" t="s">
        <v>839</v>
      </c>
      <c r="D37" s="36" t="s">
        <v>60</v>
      </c>
      <c r="E37" s="38" t="s">
        <v>840</v>
      </c>
      <c r="F37" s="39" t="s">
        <v>140</v>
      </c>
      <c r="G37" s="40">
        <v>24.751999999999999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63</v>
      </c>
      <c r="B38" s="43"/>
      <c r="C38" s="44"/>
      <c r="D38" s="44"/>
      <c r="E38" s="51" t="s">
        <v>60</v>
      </c>
      <c r="F38" s="44"/>
      <c r="G38" s="44"/>
      <c r="H38" s="44"/>
      <c r="I38" s="44"/>
      <c r="J38" s="45"/>
    </row>
    <row r="39" ht="45">
      <c r="A39" s="36" t="s">
        <v>120</v>
      </c>
      <c r="B39" s="43"/>
      <c r="C39" s="44"/>
      <c r="D39" s="44"/>
      <c r="E39" s="49" t="s">
        <v>841</v>
      </c>
      <c r="F39" s="44"/>
      <c r="G39" s="44"/>
      <c r="H39" s="44"/>
      <c r="I39" s="44"/>
      <c r="J39" s="45"/>
    </row>
    <row r="40" ht="135">
      <c r="A40" s="36" t="s">
        <v>65</v>
      </c>
      <c r="B40" s="43"/>
      <c r="C40" s="44"/>
      <c r="D40" s="44"/>
      <c r="E40" s="38" t="s">
        <v>842</v>
      </c>
      <c r="F40" s="44"/>
      <c r="G40" s="44"/>
      <c r="H40" s="44"/>
      <c r="I40" s="44"/>
      <c r="J40" s="45"/>
    </row>
    <row r="41" ht="30">
      <c r="A41" s="36" t="s">
        <v>58</v>
      </c>
      <c r="B41" s="36">
        <v>9</v>
      </c>
      <c r="C41" s="37" t="s">
        <v>843</v>
      </c>
      <c r="D41" s="36" t="s">
        <v>60</v>
      </c>
      <c r="E41" s="38" t="s">
        <v>844</v>
      </c>
      <c r="F41" s="39" t="s">
        <v>140</v>
      </c>
      <c r="G41" s="40">
        <v>68.977999999999994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63</v>
      </c>
      <c r="B42" s="43"/>
      <c r="C42" s="44"/>
      <c r="D42" s="44"/>
      <c r="E42" s="51" t="s">
        <v>60</v>
      </c>
      <c r="F42" s="44"/>
      <c r="G42" s="44"/>
      <c r="H42" s="44"/>
      <c r="I42" s="44"/>
      <c r="J42" s="45"/>
    </row>
    <row r="43" ht="60">
      <c r="A43" s="36" t="s">
        <v>120</v>
      </c>
      <c r="B43" s="43"/>
      <c r="C43" s="44"/>
      <c r="D43" s="44"/>
      <c r="E43" s="49" t="s">
        <v>845</v>
      </c>
      <c r="F43" s="44"/>
      <c r="G43" s="44"/>
      <c r="H43" s="44"/>
      <c r="I43" s="44"/>
      <c r="J43" s="45"/>
    </row>
    <row r="44" ht="120">
      <c r="A44" s="36" t="s">
        <v>65</v>
      </c>
      <c r="B44" s="43"/>
      <c r="C44" s="44"/>
      <c r="D44" s="44"/>
      <c r="E44" s="38" t="s">
        <v>134</v>
      </c>
      <c r="F44" s="44"/>
      <c r="G44" s="44"/>
      <c r="H44" s="44"/>
      <c r="I44" s="44"/>
      <c r="J44" s="45"/>
    </row>
    <row r="45">
      <c r="A45" s="36" t="s">
        <v>58</v>
      </c>
      <c r="B45" s="36">
        <v>10</v>
      </c>
      <c r="C45" s="37" t="s">
        <v>130</v>
      </c>
      <c r="D45" s="36" t="s">
        <v>60</v>
      </c>
      <c r="E45" s="38" t="s">
        <v>131</v>
      </c>
      <c r="F45" s="39" t="s">
        <v>132</v>
      </c>
      <c r="G45" s="40">
        <v>29.920000000000002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63</v>
      </c>
      <c r="B46" s="43"/>
      <c r="C46" s="44"/>
      <c r="D46" s="44"/>
      <c r="E46" s="51" t="s">
        <v>60</v>
      </c>
      <c r="F46" s="44"/>
      <c r="G46" s="44"/>
      <c r="H46" s="44"/>
      <c r="I46" s="44"/>
      <c r="J46" s="45"/>
    </row>
    <row r="47" ht="30">
      <c r="A47" s="36" t="s">
        <v>120</v>
      </c>
      <c r="B47" s="43"/>
      <c r="C47" s="44"/>
      <c r="D47" s="44"/>
      <c r="E47" s="49" t="s">
        <v>846</v>
      </c>
      <c r="F47" s="44"/>
      <c r="G47" s="44"/>
      <c r="H47" s="44"/>
      <c r="I47" s="44"/>
      <c r="J47" s="45"/>
    </row>
    <row r="48" ht="90">
      <c r="A48" s="36" t="s">
        <v>65</v>
      </c>
      <c r="B48" s="43"/>
      <c r="C48" s="44"/>
      <c r="D48" s="44"/>
      <c r="E48" s="38" t="s">
        <v>369</v>
      </c>
      <c r="F48" s="44"/>
      <c r="G48" s="44"/>
      <c r="H48" s="44"/>
      <c r="I48" s="44"/>
      <c r="J48" s="45"/>
    </row>
    <row r="49">
      <c r="A49" s="36" t="s">
        <v>58</v>
      </c>
      <c r="B49" s="36">
        <v>11</v>
      </c>
      <c r="C49" s="37" t="s">
        <v>847</v>
      </c>
      <c r="D49" s="36" t="s">
        <v>60</v>
      </c>
      <c r="E49" s="38" t="s">
        <v>848</v>
      </c>
      <c r="F49" s="39" t="s">
        <v>140</v>
      </c>
      <c r="G49" s="40">
        <v>33.600000000000001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63</v>
      </c>
      <c r="B50" s="43"/>
      <c r="C50" s="44"/>
      <c r="D50" s="44"/>
      <c r="E50" s="51" t="s">
        <v>60</v>
      </c>
      <c r="F50" s="44"/>
      <c r="G50" s="44"/>
      <c r="H50" s="44"/>
      <c r="I50" s="44"/>
      <c r="J50" s="45"/>
    </row>
    <row r="51" ht="30">
      <c r="A51" s="36" t="s">
        <v>120</v>
      </c>
      <c r="B51" s="43"/>
      <c r="C51" s="44"/>
      <c r="D51" s="44"/>
      <c r="E51" s="49" t="s">
        <v>849</v>
      </c>
      <c r="F51" s="44"/>
      <c r="G51" s="44"/>
      <c r="H51" s="44"/>
      <c r="I51" s="44"/>
      <c r="J51" s="45"/>
    </row>
    <row r="52" ht="120">
      <c r="A52" s="36" t="s">
        <v>65</v>
      </c>
      <c r="B52" s="43"/>
      <c r="C52" s="44"/>
      <c r="D52" s="44"/>
      <c r="E52" s="38" t="s">
        <v>134</v>
      </c>
      <c r="F52" s="44"/>
      <c r="G52" s="44"/>
      <c r="H52" s="44"/>
      <c r="I52" s="44"/>
      <c r="J52" s="45"/>
    </row>
    <row r="53">
      <c r="A53" s="36" t="s">
        <v>58</v>
      </c>
      <c r="B53" s="36">
        <v>12</v>
      </c>
      <c r="C53" s="37" t="s">
        <v>422</v>
      </c>
      <c r="D53" s="36" t="s">
        <v>60</v>
      </c>
      <c r="E53" s="38" t="s">
        <v>423</v>
      </c>
      <c r="F53" s="39" t="s">
        <v>132</v>
      </c>
      <c r="G53" s="40">
        <v>60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63</v>
      </c>
      <c r="B54" s="43"/>
      <c r="C54" s="44"/>
      <c r="D54" s="44"/>
      <c r="E54" s="38" t="s">
        <v>850</v>
      </c>
      <c r="F54" s="44"/>
      <c r="G54" s="44"/>
      <c r="H54" s="44"/>
      <c r="I54" s="44"/>
      <c r="J54" s="45"/>
    </row>
    <row r="55" ht="30">
      <c r="A55" s="36" t="s">
        <v>120</v>
      </c>
      <c r="B55" s="43"/>
      <c r="C55" s="44"/>
      <c r="D55" s="44"/>
      <c r="E55" s="49" t="s">
        <v>851</v>
      </c>
      <c r="F55" s="44"/>
      <c r="G55" s="44"/>
      <c r="H55" s="44"/>
      <c r="I55" s="44"/>
      <c r="J55" s="45"/>
    </row>
    <row r="56" ht="45">
      <c r="A56" s="36" t="s">
        <v>65</v>
      </c>
      <c r="B56" s="43"/>
      <c r="C56" s="44"/>
      <c r="D56" s="44"/>
      <c r="E56" s="38" t="s">
        <v>426</v>
      </c>
      <c r="F56" s="44"/>
      <c r="G56" s="44"/>
      <c r="H56" s="44"/>
      <c r="I56" s="44"/>
      <c r="J56" s="45"/>
    </row>
    <row r="57">
      <c r="A57" s="36" t="s">
        <v>58</v>
      </c>
      <c r="B57" s="36">
        <v>13</v>
      </c>
      <c r="C57" s="37" t="s">
        <v>852</v>
      </c>
      <c r="D57" s="36" t="s">
        <v>60</v>
      </c>
      <c r="E57" s="38" t="s">
        <v>853</v>
      </c>
      <c r="F57" s="39" t="s">
        <v>140</v>
      </c>
      <c r="G57" s="40">
        <v>77.859999999999999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63</v>
      </c>
      <c r="B58" s="43"/>
      <c r="C58" s="44"/>
      <c r="D58" s="44"/>
      <c r="E58" s="51" t="s">
        <v>60</v>
      </c>
      <c r="F58" s="44"/>
      <c r="G58" s="44"/>
      <c r="H58" s="44"/>
      <c r="I58" s="44"/>
      <c r="J58" s="45"/>
    </row>
    <row r="59" ht="30">
      <c r="A59" s="36" t="s">
        <v>120</v>
      </c>
      <c r="B59" s="43"/>
      <c r="C59" s="44"/>
      <c r="D59" s="44"/>
      <c r="E59" s="49" t="s">
        <v>854</v>
      </c>
      <c r="F59" s="44"/>
      <c r="G59" s="44"/>
      <c r="H59" s="44"/>
      <c r="I59" s="44"/>
      <c r="J59" s="45"/>
    </row>
    <row r="60" ht="75">
      <c r="A60" s="36" t="s">
        <v>65</v>
      </c>
      <c r="B60" s="43"/>
      <c r="C60" s="44"/>
      <c r="D60" s="44"/>
      <c r="E60" s="38" t="s">
        <v>143</v>
      </c>
      <c r="F60" s="44"/>
      <c r="G60" s="44"/>
      <c r="H60" s="44"/>
      <c r="I60" s="44"/>
      <c r="J60" s="45"/>
    </row>
    <row r="61">
      <c r="A61" s="36" t="s">
        <v>58</v>
      </c>
      <c r="B61" s="36">
        <v>14</v>
      </c>
      <c r="C61" s="37" t="s">
        <v>855</v>
      </c>
      <c r="D61" s="36" t="s">
        <v>60</v>
      </c>
      <c r="E61" s="38" t="s">
        <v>856</v>
      </c>
      <c r="F61" s="39" t="s">
        <v>140</v>
      </c>
      <c r="G61" s="40">
        <v>18.795000000000002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63</v>
      </c>
      <c r="B62" s="43"/>
      <c r="C62" s="44"/>
      <c r="D62" s="44"/>
      <c r="E62" s="38" t="s">
        <v>857</v>
      </c>
      <c r="F62" s="44"/>
      <c r="G62" s="44"/>
      <c r="H62" s="44"/>
      <c r="I62" s="44"/>
      <c r="J62" s="45"/>
    </row>
    <row r="63" ht="45">
      <c r="A63" s="36" t="s">
        <v>120</v>
      </c>
      <c r="B63" s="43"/>
      <c r="C63" s="44"/>
      <c r="D63" s="44"/>
      <c r="E63" s="49" t="s">
        <v>858</v>
      </c>
      <c r="F63" s="44"/>
      <c r="G63" s="44"/>
      <c r="H63" s="44"/>
      <c r="I63" s="44"/>
      <c r="J63" s="45"/>
    </row>
    <row r="64" ht="409.5">
      <c r="A64" s="36" t="s">
        <v>65</v>
      </c>
      <c r="B64" s="43"/>
      <c r="C64" s="44"/>
      <c r="D64" s="44"/>
      <c r="E64" s="38" t="s">
        <v>148</v>
      </c>
      <c r="F64" s="44"/>
      <c r="G64" s="44"/>
      <c r="H64" s="44"/>
      <c r="I64" s="44"/>
      <c r="J64" s="45"/>
    </row>
    <row r="65">
      <c r="A65" s="36" t="s">
        <v>58</v>
      </c>
      <c r="B65" s="36">
        <v>15</v>
      </c>
      <c r="C65" s="37" t="s">
        <v>859</v>
      </c>
      <c r="D65" s="36" t="s">
        <v>60</v>
      </c>
      <c r="E65" s="38" t="s">
        <v>860</v>
      </c>
      <c r="F65" s="39" t="s">
        <v>140</v>
      </c>
      <c r="G65" s="40">
        <v>274.053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63</v>
      </c>
      <c r="B66" s="43"/>
      <c r="C66" s="44"/>
      <c r="D66" s="44"/>
      <c r="E66" s="51" t="s">
        <v>60</v>
      </c>
      <c r="F66" s="44"/>
      <c r="G66" s="44"/>
      <c r="H66" s="44"/>
      <c r="I66" s="44"/>
      <c r="J66" s="45"/>
    </row>
    <row r="67" ht="210">
      <c r="A67" s="36" t="s">
        <v>120</v>
      </c>
      <c r="B67" s="43"/>
      <c r="C67" s="44"/>
      <c r="D67" s="44"/>
      <c r="E67" s="49" t="s">
        <v>861</v>
      </c>
      <c r="F67" s="44"/>
      <c r="G67" s="44"/>
      <c r="H67" s="44"/>
      <c r="I67" s="44"/>
      <c r="J67" s="45"/>
    </row>
    <row r="68" ht="390">
      <c r="A68" s="36" t="s">
        <v>65</v>
      </c>
      <c r="B68" s="43"/>
      <c r="C68" s="44"/>
      <c r="D68" s="44"/>
      <c r="E68" s="38" t="s">
        <v>862</v>
      </c>
      <c r="F68" s="44"/>
      <c r="G68" s="44"/>
      <c r="H68" s="44"/>
      <c r="I68" s="44"/>
      <c r="J68" s="45"/>
    </row>
    <row r="69">
      <c r="A69" s="36" t="s">
        <v>58</v>
      </c>
      <c r="B69" s="36">
        <v>16</v>
      </c>
      <c r="C69" s="37" t="s">
        <v>863</v>
      </c>
      <c r="D69" s="36" t="s">
        <v>60</v>
      </c>
      <c r="E69" s="38" t="s">
        <v>864</v>
      </c>
      <c r="F69" s="39" t="s">
        <v>140</v>
      </c>
      <c r="G69" s="40">
        <v>127.215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63</v>
      </c>
      <c r="B70" s="43"/>
      <c r="C70" s="44"/>
      <c r="D70" s="44"/>
      <c r="E70" s="51" t="s">
        <v>60</v>
      </c>
      <c r="F70" s="44"/>
      <c r="G70" s="44"/>
      <c r="H70" s="44"/>
      <c r="I70" s="44"/>
      <c r="J70" s="45"/>
    </row>
    <row r="71" ht="165">
      <c r="A71" s="36" t="s">
        <v>120</v>
      </c>
      <c r="B71" s="43"/>
      <c r="C71" s="44"/>
      <c r="D71" s="44"/>
      <c r="E71" s="49" t="s">
        <v>865</v>
      </c>
      <c r="F71" s="44"/>
      <c r="G71" s="44"/>
      <c r="H71" s="44"/>
      <c r="I71" s="44"/>
      <c r="J71" s="45"/>
    </row>
    <row r="72" ht="409.5">
      <c r="A72" s="36" t="s">
        <v>65</v>
      </c>
      <c r="B72" s="43"/>
      <c r="C72" s="44"/>
      <c r="D72" s="44"/>
      <c r="E72" s="38" t="s">
        <v>744</v>
      </c>
      <c r="F72" s="44"/>
      <c r="G72" s="44"/>
      <c r="H72" s="44"/>
      <c r="I72" s="44"/>
      <c r="J72" s="45"/>
    </row>
    <row r="73">
      <c r="A73" s="36" t="s">
        <v>58</v>
      </c>
      <c r="B73" s="36">
        <v>17</v>
      </c>
      <c r="C73" s="37" t="s">
        <v>745</v>
      </c>
      <c r="D73" s="36" t="s">
        <v>60</v>
      </c>
      <c r="E73" s="38" t="s">
        <v>746</v>
      </c>
      <c r="F73" s="39" t="s">
        <v>140</v>
      </c>
      <c r="G73" s="40">
        <v>274.053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63</v>
      </c>
      <c r="B74" s="43"/>
      <c r="C74" s="44"/>
      <c r="D74" s="44"/>
      <c r="E74" s="51" t="s">
        <v>60</v>
      </c>
      <c r="F74" s="44"/>
      <c r="G74" s="44"/>
      <c r="H74" s="44"/>
      <c r="I74" s="44"/>
      <c r="J74" s="45"/>
    </row>
    <row r="75" ht="210">
      <c r="A75" s="36" t="s">
        <v>120</v>
      </c>
      <c r="B75" s="43"/>
      <c r="C75" s="44"/>
      <c r="D75" s="44"/>
      <c r="E75" s="49" t="s">
        <v>861</v>
      </c>
      <c r="F75" s="44"/>
      <c r="G75" s="44"/>
      <c r="H75" s="44"/>
      <c r="I75" s="44"/>
      <c r="J75" s="45"/>
    </row>
    <row r="76" ht="240">
      <c r="A76" s="36" t="s">
        <v>65</v>
      </c>
      <c r="B76" s="43"/>
      <c r="C76" s="44"/>
      <c r="D76" s="44"/>
      <c r="E76" s="38" t="s">
        <v>866</v>
      </c>
      <c r="F76" s="44"/>
      <c r="G76" s="44"/>
      <c r="H76" s="44"/>
      <c r="I76" s="44"/>
      <c r="J76" s="45"/>
    </row>
    <row r="77">
      <c r="A77" s="36" t="s">
        <v>58</v>
      </c>
      <c r="B77" s="36">
        <v>18</v>
      </c>
      <c r="C77" s="37" t="s">
        <v>434</v>
      </c>
      <c r="D77" s="36" t="s">
        <v>60</v>
      </c>
      <c r="E77" s="38" t="s">
        <v>435</v>
      </c>
      <c r="F77" s="39" t="s">
        <v>140</v>
      </c>
      <c r="G77" s="40">
        <v>183.61000000000001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63</v>
      </c>
      <c r="B78" s="43"/>
      <c r="C78" s="44"/>
      <c r="D78" s="44"/>
      <c r="E78" s="51" t="s">
        <v>60</v>
      </c>
      <c r="F78" s="44"/>
      <c r="G78" s="44"/>
      <c r="H78" s="44"/>
      <c r="I78" s="44"/>
      <c r="J78" s="45"/>
    </row>
    <row r="79" ht="45">
      <c r="A79" s="36" t="s">
        <v>120</v>
      </c>
      <c r="B79" s="43"/>
      <c r="C79" s="44"/>
      <c r="D79" s="44"/>
      <c r="E79" s="49" t="s">
        <v>867</v>
      </c>
      <c r="F79" s="44"/>
      <c r="G79" s="44"/>
      <c r="H79" s="44"/>
      <c r="I79" s="44"/>
      <c r="J79" s="45"/>
    </row>
    <row r="80" ht="375">
      <c r="A80" s="36" t="s">
        <v>65</v>
      </c>
      <c r="B80" s="43"/>
      <c r="C80" s="44"/>
      <c r="D80" s="44"/>
      <c r="E80" s="38" t="s">
        <v>868</v>
      </c>
      <c r="F80" s="44"/>
      <c r="G80" s="44"/>
      <c r="H80" s="44"/>
      <c r="I80" s="44"/>
      <c r="J80" s="45"/>
    </row>
    <row r="81">
      <c r="A81" s="36" t="s">
        <v>58</v>
      </c>
      <c r="B81" s="36">
        <v>19</v>
      </c>
      <c r="C81" s="37" t="s">
        <v>869</v>
      </c>
      <c r="D81" s="36" t="s">
        <v>60</v>
      </c>
      <c r="E81" s="38" t="s">
        <v>870</v>
      </c>
      <c r="F81" s="39" t="s">
        <v>140</v>
      </c>
      <c r="G81" s="40">
        <v>0.24399999999999999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63</v>
      </c>
      <c r="B82" s="43"/>
      <c r="C82" s="44"/>
      <c r="D82" s="44"/>
      <c r="E82" s="51" t="s">
        <v>60</v>
      </c>
      <c r="F82" s="44"/>
      <c r="G82" s="44"/>
      <c r="H82" s="44"/>
      <c r="I82" s="44"/>
      <c r="J82" s="45"/>
    </row>
    <row r="83" ht="30">
      <c r="A83" s="36" t="s">
        <v>120</v>
      </c>
      <c r="B83" s="43"/>
      <c r="C83" s="44"/>
      <c r="D83" s="44"/>
      <c r="E83" s="49" t="s">
        <v>871</v>
      </c>
      <c r="F83" s="44"/>
      <c r="G83" s="44"/>
      <c r="H83" s="44"/>
      <c r="I83" s="44"/>
      <c r="J83" s="45"/>
    </row>
    <row r="84" ht="300">
      <c r="A84" s="36" t="s">
        <v>65</v>
      </c>
      <c r="B84" s="43"/>
      <c r="C84" s="44"/>
      <c r="D84" s="44"/>
      <c r="E84" s="38" t="s">
        <v>872</v>
      </c>
      <c r="F84" s="44"/>
      <c r="G84" s="44"/>
      <c r="H84" s="44"/>
      <c r="I84" s="44"/>
      <c r="J84" s="45"/>
    </row>
    <row r="85">
      <c r="A85" s="36" t="s">
        <v>58</v>
      </c>
      <c r="B85" s="36">
        <v>20</v>
      </c>
      <c r="C85" s="37" t="s">
        <v>754</v>
      </c>
      <c r="D85" s="36" t="s">
        <v>60</v>
      </c>
      <c r="E85" s="38" t="s">
        <v>755</v>
      </c>
      <c r="F85" s="39" t="s">
        <v>140</v>
      </c>
      <c r="G85" s="40">
        <v>2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63</v>
      </c>
      <c r="B86" s="43"/>
      <c r="C86" s="44"/>
      <c r="D86" s="44"/>
      <c r="E86" s="38" t="s">
        <v>873</v>
      </c>
      <c r="F86" s="44"/>
      <c r="G86" s="44"/>
      <c r="H86" s="44"/>
      <c r="I86" s="44"/>
      <c r="J86" s="45"/>
    </row>
    <row r="87" ht="45">
      <c r="A87" s="36" t="s">
        <v>120</v>
      </c>
      <c r="B87" s="43"/>
      <c r="C87" s="44"/>
      <c r="D87" s="44"/>
      <c r="E87" s="49" t="s">
        <v>874</v>
      </c>
      <c r="F87" s="44"/>
      <c r="G87" s="44"/>
      <c r="H87" s="44"/>
      <c r="I87" s="44"/>
      <c r="J87" s="45"/>
    </row>
    <row r="88" ht="390">
      <c r="A88" s="36" t="s">
        <v>65</v>
      </c>
      <c r="B88" s="43"/>
      <c r="C88" s="44"/>
      <c r="D88" s="44"/>
      <c r="E88" s="38" t="s">
        <v>875</v>
      </c>
      <c r="F88" s="44"/>
      <c r="G88" s="44"/>
      <c r="H88" s="44"/>
      <c r="I88" s="44"/>
      <c r="J88" s="45"/>
    </row>
    <row r="89">
      <c r="A89" s="36" t="s">
        <v>58</v>
      </c>
      <c r="B89" s="36">
        <v>21</v>
      </c>
      <c r="C89" s="37" t="s">
        <v>876</v>
      </c>
      <c r="D89" s="36" t="s">
        <v>60</v>
      </c>
      <c r="E89" s="38" t="s">
        <v>877</v>
      </c>
      <c r="F89" s="39" t="s">
        <v>140</v>
      </c>
      <c r="G89" s="40">
        <v>18.795000000000002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63</v>
      </c>
      <c r="B90" s="43"/>
      <c r="C90" s="44"/>
      <c r="D90" s="44"/>
      <c r="E90" s="38" t="s">
        <v>878</v>
      </c>
      <c r="F90" s="44"/>
      <c r="G90" s="44"/>
      <c r="H90" s="44"/>
      <c r="I90" s="44"/>
      <c r="J90" s="45"/>
    </row>
    <row r="91" ht="45">
      <c r="A91" s="36" t="s">
        <v>120</v>
      </c>
      <c r="B91" s="43"/>
      <c r="C91" s="44"/>
      <c r="D91" s="44"/>
      <c r="E91" s="49" t="s">
        <v>858</v>
      </c>
      <c r="F91" s="44"/>
      <c r="G91" s="44"/>
      <c r="H91" s="44"/>
      <c r="I91" s="44"/>
      <c r="J91" s="45"/>
    </row>
    <row r="92" ht="375">
      <c r="A92" s="36" t="s">
        <v>65</v>
      </c>
      <c r="B92" s="43"/>
      <c r="C92" s="44"/>
      <c r="D92" s="44"/>
      <c r="E92" s="38" t="s">
        <v>158</v>
      </c>
      <c r="F92" s="44"/>
      <c r="G92" s="44"/>
      <c r="H92" s="44"/>
      <c r="I92" s="44"/>
      <c r="J92" s="45"/>
    </row>
    <row r="93">
      <c r="A93" s="36" t="s">
        <v>58</v>
      </c>
      <c r="B93" s="36">
        <v>22</v>
      </c>
      <c r="C93" s="37" t="s">
        <v>444</v>
      </c>
      <c r="D93" s="36" t="s">
        <v>60</v>
      </c>
      <c r="E93" s="38" t="s">
        <v>445</v>
      </c>
      <c r="F93" s="39" t="s">
        <v>173</v>
      </c>
      <c r="G93" s="40">
        <v>325.53399999999999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63</v>
      </c>
      <c r="B94" s="43"/>
      <c r="C94" s="44"/>
      <c r="D94" s="44"/>
      <c r="E94" s="51" t="s">
        <v>60</v>
      </c>
      <c r="F94" s="44"/>
      <c r="G94" s="44"/>
      <c r="H94" s="44"/>
      <c r="I94" s="44"/>
      <c r="J94" s="45"/>
    </row>
    <row r="95" ht="90">
      <c r="A95" s="36" t="s">
        <v>120</v>
      </c>
      <c r="B95" s="43"/>
      <c r="C95" s="44"/>
      <c r="D95" s="44"/>
      <c r="E95" s="49" t="s">
        <v>879</v>
      </c>
      <c r="F95" s="44"/>
      <c r="G95" s="44"/>
      <c r="H95" s="44"/>
      <c r="I95" s="44"/>
      <c r="J95" s="45"/>
    </row>
    <row r="96" ht="30">
      <c r="A96" s="36" t="s">
        <v>65</v>
      </c>
      <c r="B96" s="43"/>
      <c r="C96" s="44"/>
      <c r="D96" s="44"/>
      <c r="E96" s="38" t="s">
        <v>448</v>
      </c>
      <c r="F96" s="44"/>
      <c r="G96" s="44"/>
      <c r="H96" s="44"/>
      <c r="I96" s="44"/>
      <c r="J96" s="45"/>
    </row>
    <row r="97">
      <c r="A97" s="36" t="s">
        <v>58</v>
      </c>
      <c r="B97" s="36">
        <v>23</v>
      </c>
      <c r="C97" s="37" t="s">
        <v>880</v>
      </c>
      <c r="D97" s="36" t="s">
        <v>60</v>
      </c>
      <c r="E97" s="38" t="s">
        <v>881</v>
      </c>
      <c r="F97" s="39" t="s">
        <v>140</v>
      </c>
      <c r="G97" s="40">
        <v>45.5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63</v>
      </c>
      <c r="B98" s="43"/>
      <c r="C98" s="44"/>
      <c r="D98" s="44"/>
      <c r="E98" s="51" t="s">
        <v>60</v>
      </c>
      <c r="F98" s="44"/>
      <c r="G98" s="44"/>
      <c r="H98" s="44"/>
      <c r="I98" s="44"/>
      <c r="J98" s="45"/>
    </row>
    <row r="99" ht="45">
      <c r="A99" s="36" t="s">
        <v>120</v>
      </c>
      <c r="B99" s="43"/>
      <c r="C99" s="44"/>
      <c r="D99" s="44"/>
      <c r="E99" s="49" t="s">
        <v>882</v>
      </c>
      <c r="F99" s="44"/>
      <c r="G99" s="44"/>
      <c r="H99" s="44"/>
      <c r="I99" s="44"/>
      <c r="J99" s="45"/>
    </row>
    <row r="100" ht="45">
      <c r="A100" s="36" t="s">
        <v>65</v>
      </c>
      <c r="B100" s="43"/>
      <c r="C100" s="44"/>
      <c r="D100" s="44"/>
      <c r="E100" s="38" t="s">
        <v>883</v>
      </c>
      <c r="F100" s="44"/>
      <c r="G100" s="44"/>
      <c r="H100" s="44"/>
      <c r="I100" s="44"/>
      <c r="J100" s="45"/>
    </row>
    <row r="101">
      <c r="A101" s="36" t="s">
        <v>58</v>
      </c>
      <c r="B101" s="36">
        <v>24</v>
      </c>
      <c r="C101" s="37" t="s">
        <v>239</v>
      </c>
      <c r="D101" s="36" t="s">
        <v>60</v>
      </c>
      <c r="E101" s="38" t="s">
        <v>240</v>
      </c>
      <c r="F101" s="39" t="s">
        <v>173</v>
      </c>
      <c r="G101" s="40">
        <v>227.5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63</v>
      </c>
      <c r="B102" s="43"/>
      <c r="C102" s="44"/>
      <c r="D102" s="44"/>
      <c r="E102" s="51" t="s">
        <v>60</v>
      </c>
      <c r="F102" s="44"/>
      <c r="G102" s="44"/>
      <c r="H102" s="44"/>
      <c r="I102" s="44"/>
      <c r="J102" s="45"/>
    </row>
    <row r="103" ht="30">
      <c r="A103" s="36" t="s">
        <v>120</v>
      </c>
      <c r="B103" s="43"/>
      <c r="C103" s="44"/>
      <c r="D103" s="44"/>
      <c r="E103" s="49" t="s">
        <v>884</v>
      </c>
      <c r="F103" s="44"/>
      <c r="G103" s="44"/>
      <c r="H103" s="44"/>
      <c r="I103" s="44"/>
      <c r="J103" s="45"/>
    </row>
    <row r="104" ht="30">
      <c r="A104" s="36" t="s">
        <v>65</v>
      </c>
      <c r="B104" s="43"/>
      <c r="C104" s="44"/>
      <c r="D104" s="44"/>
      <c r="E104" s="38" t="s">
        <v>458</v>
      </c>
      <c r="F104" s="44"/>
      <c r="G104" s="44"/>
      <c r="H104" s="44"/>
      <c r="I104" s="44"/>
      <c r="J104" s="45"/>
    </row>
    <row r="105">
      <c r="A105" s="30" t="s">
        <v>55</v>
      </c>
      <c r="B105" s="31"/>
      <c r="C105" s="32" t="s">
        <v>159</v>
      </c>
      <c r="D105" s="33"/>
      <c r="E105" s="30" t="s">
        <v>160</v>
      </c>
      <c r="F105" s="33"/>
      <c r="G105" s="33"/>
      <c r="H105" s="33"/>
      <c r="I105" s="34">
        <f>SUMIFS(I106:I129,A106:A129,"P")</f>
        <v>0</v>
      </c>
      <c r="J105" s="35"/>
    </row>
    <row r="106">
      <c r="A106" s="36" t="s">
        <v>58</v>
      </c>
      <c r="B106" s="36">
        <v>25</v>
      </c>
      <c r="C106" s="37" t="s">
        <v>463</v>
      </c>
      <c r="D106" s="36" t="s">
        <v>60</v>
      </c>
      <c r="E106" s="38" t="s">
        <v>464</v>
      </c>
      <c r="F106" s="39" t="s">
        <v>140</v>
      </c>
      <c r="G106" s="40">
        <v>5.1100000000000003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>
      <c r="A107" s="36" t="s">
        <v>63</v>
      </c>
      <c r="B107" s="43"/>
      <c r="C107" s="44"/>
      <c r="D107" s="44"/>
      <c r="E107" s="51" t="s">
        <v>60</v>
      </c>
      <c r="F107" s="44"/>
      <c r="G107" s="44"/>
      <c r="H107" s="44"/>
      <c r="I107" s="44"/>
      <c r="J107" s="45"/>
    </row>
    <row r="108" ht="45">
      <c r="A108" s="36" t="s">
        <v>120</v>
      </c>
      <c r="B108" s="43"/>
      <c r="C108" s="44"/>
      <c r="D108" s="44"/>
      <c r="E108" s="49" t="s">
        <v>885</v>
      </c>
      <c r="F108" s="44"/>
      <c r="G108" s="44"/>
      <c r="H108" s="44"/>
      <c r="I108" s="44"/>
      <c r="J108" s="45"/>
    </row>
    <row r="109" ht="75">
      <c r="A109" s="36" t="s">
        <v>65</v>
      </c>
      <c r="B109" s="43"/>
      <c r="C109" s="44"/>
      <c r="D109" s="44"/>
      <c r="E109" s="38" t="s">
        <v>886</v>
      </c>
      <c r="F109" s="44"/>
      <c r="G109" s="44"/>
      <c r="H109" s="44"/>
      <c r="I109" s="44"/>
      <c r="J109" s="45"/>
    </row>
    <row r="110">
      <c r="A110" s="36" t="s">
        <v>58</v>
      </c>
      <c r="B110" s="36">
        <v>26</v>
      </c>
      <c r="C110" s="37" t="s">
        <v>463</v>
      </c>
      <c r="D110" s="36" t="s">
        <v>81</v>
      </c>
      <c r="E110" s="38" t="s">
        <v>464</v>
      </c>
      <c r="F110" s="39" t="s">
        <v>140</v>
      </c>
      <c r="G110" s="40">
        <v>0.92000000000000004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63</v>
      </c>
      <c r="B111" s="43"/>
      <c r="C111" s="44"/>
      <c r="D111" s="44"/>
      <c r="E111" s="51" t="s">
        <v>60</v>
      </c>
      <c r="F111" s="44"/>
      <c r="G111" s="44"/>
      <c r="H111" s="44"/>
      <c r="I111" s="44"/>
      <c r="J111" s="45"/>
    </row>
    <row r="112" ht="30">
      <c r="A112" s="36" t="s">
        <v>120</v>
      </c>
      <c r="B112" s="43"/>
      <c r="C112" s="44"/>
      <c r="D112" s="44"/>
      <c r="E112" s="49" t="s">
        <v>887</v>
      </c>
      <c r="F112" s="44"/>
      <c r="G112" s="44"/>
      <c r="H112" s="44"/>
      <c r="I112" s="44"/>
      <c r="J112" s="45"/>
    </row>
    <row r="113" ht="75">
      <c r="A113" s="36" t="s">
        <v>65</v>
      </c>
      <c r="B113" s="43"/>
      <c r="C113" s="44"/>
      <c r="D113" s="44"/>
      <c r="E113" s="38" t="s">
        <v>886</v>
      </c>
      <c r="F113" s="44"/>
      <c r="G113" s="44"/>
      <c r="H113" s="44"/>
      <c r="I113" s="44"/>
      <c r="J113" s="45"/>
    </row>
    <row r="114">
      <c r="A114" s="36" t="s">
        <v>58</v>
      </c>
      <c r="B114" s="36">
        <v>27</v>
      </c>
      <c r="C114" s="37" t="s">
        <v>468</v>
      </c>
      <c r="D114" s="36" t="s">
        <v>60</v>
      </c>
      <c r="E114" s="38" t="s">
        <v>469</v>
      </c>
      <c r="F114" s="39" t="s">
        <v>140</v>
      </c>
      <c r="G114" s="40">
        <v>0.16500000000000001</v>
      </c>
      <c r="H114" s="41">
        <v>0</v>
      </c>
      <c r="I114" s="41">
        <f>ROUND(G114*H114,P4)</f>
        <v>0</v>
      </c>
      <c r="J114" s="36"/>
      <c r="O114" s="42">
        <f>I114*0.21</f>
        <v>0</v>
      </c>
      <c r="P114">
        <v>3</v>
      </c>
    </row>
    <row r="115">
      <c r="A115" s="36" t="s">
        <v>63</v>
      </c>
      <c r="B115" s="43"/>
      <c r="C115" s="44"/>
      <c r="D115" s="44"/>
      <c r="E115" s="51" t="s">
        <v>60</v>
      </c>
      <c r="F115" s="44"/>
      <c r="G115" s="44"/>
      <c r="H115" s="44"/>
      <c r="I115" s="44"/>
      <c r="J115" s="45"/>
    </row>
    <row r="116" ht="60">
      <c r="A116" s="36" t="s">
        <v>120</v>
      </c>
      <c r="B116" s="43"/>
      <c r="C116" s="44"/>
      <c r="D116" s="44"/>
      <c r="E116" s="49" t="s">
        <v>888</v>
      </c>
      <c r="F116" s="44"/>
      <c r="G116" s="44"/>
      <c r="H116" s="44"/>
      <c r="I116" s="44"/>
      <c r="J116" s="45"/>
    </row>
    <row r="117" ht="75">
      <c r="A117" s="36" t="s">
        <v>65</v>
      </c>
      <c r="B117" s="43"/>
      <c r="C117" s="44"/>
      <c r="D117" s="44"/>
      <c r="E117" s="38" t="s">
        <v>886</v>
      </c>
      <c r="F117" s="44"/>
      <c r="G117" s="44"/>
      <c r="H117" s="44"/>
      <c r="I117" s="44"/>
      <c r="J117" s="45"/>
    </row>
    <row r="118">
      <c r="A118" s="36" t="s">
        <v>58</v>
      </c>
      <c r="B118" s="36">
        <v>28</v>
      </c>
      <c r="C118" s="37" t="s">
        <v>889</v>
      </c>
      <c r="D118" s="36" t="s">
        <v>60</v>
      </c>
      <c r="E118" s="38" t="s">
        <v>890</v>
      </c>
      <c r="F118" s="39" t="s">
        <v>140</v>
      </c>
      <c r="G118" s="40">
        <v>1.329</v>
      </c>
      <c r="H118" s="41">
        <v>0</v>
      </c>
      <c r="I118" s="41">
        <f>ROUND(G118*H118,P4)</f>
        <v>0</v>
      </c>
      <c r="J118" s="36"/>
      <c r="O118" s="42">
        <f>I118*0.21</f>
        <v>0</v>
      </c>
      <c r="P118">
        <v>3</v>
      </c>
    </row>
    <row r="119">
      <c r="A119" s="36" t="s">
        <v>63</v>
      </c>
      <c r="B119" s="43"/>
      <c r="C119" s="44"/>
      <c r="D119" s="44"/>
      <c r="E119" s="51" t="s">
        <v>60</v>
      </c>
      <c r="F119" s="44"/>
      <c r="G119" s="44"/>
      <c r="H119" s="44"/>
      <c r="I119" s="44"/>
      <c r="J119" s="45"/>
    </row>
    <row r="120" ht="45">
      <c r="A120" s="36" t="s">
        <v>120</v>
      </c>
      <c r="B120" s="43"/>
      <c r="C120" s="44"/>
      <c r="D120" s="44"/>
      <c r="E120" s="49" t="s">
        <v>891</v>
      </c>
      <c r="F120" s="44"/>
      <c r="G120" s="44"/>
      <c r="H120" s="44"/>
      <c r="I120" s="44"/>
      <c r="J120" s="45"/>
    </row>
    <row r="121" ht="409.5">
      <c r="A121" s="36" t="s">
        <v>65</v>
      </c>
      <c r="B121" s="43"/>
      <c r="C121" s="44"/>
      <c r="D121" s="44"/>
      <c r="E121" s="38" t="s">
        <v>892</v>
      </c>
      <c r="F121" s="44"/>
      <c r="G121" s="44"/>
      <c r="H121" s="44"/>
      <c r="I121" s="44"/>
      <c r="J121" s="45"/>
    </row>
    <row r="122">
      <c r="A122" s="36" t="s">
        <v>58</v>
      </c>
      <c r="B122" s="36">
        <v>29</v>
      </c>
      <c r="C122" s="37" t="s">
        <v>893</v>
      </c>
      <c r="D122" s="36" t="s">
        <v>60</v>
      </c>
      <c r="E122" s="38" t="s">
        <v>894</v>
      </c>
      <c r="F122" s="39" t="s">
        <v>173</v>
      </c>
      <c r="G122" s="40">
        <v>35.293999999999997</v>
      </c>
      <c r="H122" s="41">
        <v>0</v>
      </c>
      <c r="I122" s="41">
        <f>ROUND(G122*H122,P4)</f>
        <v>0</v>
      </c>
      <c r="J122" s="36"/>
      <c r="O122" s="42">
        <f>I122*0.21</f>
        <v>0</v>
      </c>
      <c r="P122">
        <v>3</v>
      </c>
    </row>
    <row r="123">
      <c r="A123" s="36" t="s">
        <v>63</v>
      </c>
      <c r="B123" s="43"/>
      <c r="C123" s="44"/>
      <c r="D123" s="44"/>
      <c r="E123" s="51" t="s">
        <v>60</v>
      </c>
      <c r="F123" s="44"/>
      <c r="G123" s="44"/>
      <c r="H123" s="44"/>
      <c r="I123" s="44"/>
      <c r="J123" s="45"/>
    </row>
    <row r="124" ht="90">
      <c r="A124" s="36" t="s">
        <v>120</v>
      </c>
      <c r="B124" s="43"/>
      <c r="C124" s="44"/>
      <c r="D124" s="44"/>
      <c r="E124" s="49" t="s">
        <v>895</v>
      </c>
      <c r="F124" s="44"/>
      <c r="G124" s="44"/>
      <c r="H124" s="44"/>
      <c r="I124" s="44"/>
      <c r="J124" s="45"/>
    </row>
    <row r="125" ht="120">
      <c r="A125" s="36" t="s">
        <v>65</v>
      </c>
      <c r="B125" s="43"/>
      <c r="C125" s="44"/>
      <c r="D125" s="44"/>
      <c r="E125" s="38" t="s">
        <v>896</v>
      </c>
      <c r="F125" s="44"/>
      <c r="G125" s="44"/>
      <c r="H125" s="44"/>
      <c r="I125" s="44"/>
      <c r="J125" s="45"/>
    </row>
    <row r="126">
      <c r="A126" s="36" t="s">
        <v>58</v>
      </c>
      <c r="B126" s="36">
        <v>30</v>
      </c>
      <c r="C126" s="37" t="s">
        <v>493</v>
      </c>
      <c r="D126" s="36" t="s">
        <v>60</v>
      </c>
      <c r="E126" s="38" t="s">
        <v>494</v>
      </c>
      <c r="F126" s="39" t="s">
        <v>173</v>
      </c>
      <c r="G126" s="40">
        <v>10.220000000000001</v>
      </c>
      <c r="H126" s="41">
        <v>0</v>
      </c>
      <c r="I126" s="41">
        <f>ROUND(G126*H126,P4)</f>
        <v>0</v>
      </c>
      <c r="J126" s="36"/>
      <c r="O126" s="42">
        <f>I126*0.21</f>
        <v>0</v>
      </c>
      <c r="P126">
        <v>3</v>
      </c>
    </row>
    <row r="127">
      <c r="A127" s="36" t="s">
        <v>63</v>
      </c>
      <c r="B127" s="43"/>
      <c r="C127" s="44"/>
      <c r="D127" s="44"/>
      <c r="E127" s="51" t="s">
        <v>60</v>
      </c>
      <c r="F127" s="44"/>
      <c r="G127" s="44"/>
      <c r="H127" s="44"/>
      <c r="I127" s="44"/>
      <c r="J127" s="45"/>
    </row>
    <row r="128" ht="45">
      <c r="A128" s="36" t="s">
        <v>120</v>
      </c>
      <c r="B128" s="43"/>
      <c r="C128" s="44"/>
      <c r="D128" s="44"/>
      <c r="E128" s="49" t="s">
        <v>897</v>
      </c>
      <c r="F128" s="44"/>
      <c r="G128" s="44"/>
      <c r="H128" s="44"/>
      <c r="I128" s="44"/>
      <c r="J128" s="45"/>
    </row>
    <row r="129" ht="120">
      <c r="A129" s="36" t="s">
        <v>65</v>
      </c>
      <c r="B129" s="43"/>
      <c r="C129" s="44"/>
      <c r="D129" s="44"/>
      <c r="E129" s="38" t="s">
        <v>898</v>
      </c>
      <c r="F129" s="44"/>
      <c r="G129" s="44"/>
      <c r="H129" s="44"/>
      <c r="I129" s="44"/>
      <c r="J129" s="45"/>
    </row>
    <row r="130">
      <c r="A130" s="30" t="s">
        <v>55</v>
      </c>
      <c r="B130" s="31"/>
      <c r="C130" s="32" t="s">
        <v>498</v>
      </c>
      <c r="D130" s="33"/>
      <c r="E130" s="30" t="s">
        <v>499</v>
      </c>
      <c r="F130" s="33"/>
      <c r="G130" s="33"/>
      <c r="H130" s="33"/>
      <c r="I130" s="34">
        <f>SUMIFS(I131:I150,A131:A150,"P")</f>
        <v>0</v>
      </c>
      <c r="J130" s="35"/>
    </row>
    <row r="131">
      <c r="A131" s="36" t="s">
        <v>58</v>
      </c>
      <c r="B131" s="36">
        <v>31</v>
      </c>
      <c r="C131" s="37" t="s">
        <v>500</v>
      </c>
      <c r="D131" s="36" t="s">
        <v>60</v>
      </c>
      <c r="E131" s="38" t="s">
        <v>501</v>
      </c>
      <c r="F131" s="39" t="s">
        <v>502</v>
      </c>
      <c r="G131" s="40">
        <v>276</v>
      </c>
      <c r="H131" s="41">
        <v>0</v>
      </c>
      <c r="I131" s="41">
        <f>ROUND(G131*H131,P4)</f>
        <v>0</v>
      </c>
      <c r="J131" s="36"/>
      <c r="O131" s="42">
        <f>I131*0.21</f>
        <v>0</v>
      </c>
      <c r="P131">
        <v>3</v>
      </c>
    </row>
    <row r="132">
      <c r="A132" s="36" t="s">
        <v>63</v>
      </c>
      <c r="B132" s="43"/>
      <c r="C132" s="44"/>
      <c r="D132" s="44"/>
      <c r="E132" s="51" t="s">
        <v>60</v>
      </c>
      <c r="F132" s="44"/>
      <c r="G132" s="44"/>
      <c r="H132" s="44"/>
      <c r="I132" s="44"/>
      <c r="J132" s="45"/>
    </row>
    <row r="133" ht="30">
      <c r="A133" s="36" t="s">
        <v>120</v>
      </c>
      <c r="B133" s="43"/>
      <c r="C133" s="44"/>
      <c r="D133" s="44"/>
      <c r="E133" s="49" t="s">
        <v>899</v>
      </c>
      <c r="F133" s="44"/>
      <c r="G133" s="44"/>
      <c r="H133" s="44"/>
      <c r="I133" s="44"/>
      <c r="J133" s="45"/>
    </row>
    <row r="134" ht="45">
      <c r="A134" s="36" t="s">
        <v>65</v>
      </c>
      <c r="B134" s="43"/>
      <c r="C134" s="44"/>
      <c r="D134" s="44"/>
      <c r="E134" s="38" t="s">
        <v>505</v>
      </c>
      <c r="F134" s="44"/>
      <c r="G134" s="44"/>
      <c r="H134" s="44"/>
      <c r="I134" s="44"/>
      <c r="J134" s="45"/>
    </row>
    <row r="135">
      <c r="A135" s="36" t="s">
        <v>58</v>
      </c>
      <c r="B135" s="36">
        <v>32</v>
      </c>
      <c r="C135" s="37" t="s">
        <v>900</v>
      </c>
      <c r="D135" s="36" t="s">
        <v>60</v>
      </c>
      <c r="E135" s="38" t="s">
        <v>901</v>
      </c>
      <c r="F135" s="39" t="s">
        <v>140</v>
      </c>
      <c r="G135" s="40">
        <v>11.952</v>
      </c>
      <c r="H135" s="41">
        <v>0</v>
      </c>
      <c r="I135" s="41">
        <f>ROUND(G135*H135,P4)</f>
        <v>0</v>
      </c>
      <c r="J135" s="36"/>
      <c r="O135" s="42">
        <f>I135*0.21</f>
        <v>0</v>
      </c>
      <c r="P135">
        <v>3</v>
      </c>
    </row>
    <row r="136" ht="30">
      <c r="A136" s="36" t="s">
        <v>63</v>
      </c>
      <c r="B136" s="43"/>
      <c r="C136" s="44"/>
      <c r="D136" s="44"/>
      <c r="E136" s="38" t="s">
        <v>902</v>
      </c>
      <c r="F136" s="44"/>
      <c r="G136" s="44"/>
      <c r="H136" s="44"/>
      <c r="I136" s="44"/>
      <c r="J136" s="45"/>
    </row>
    <row r="137" ht="45">
      <c r="A137" s="36" t="s">
        <v>120</v>
      </c>
      <c r="B137" s="43"/>
      <c r="C137" s="44"/>
      <c r="D137" s="44"/>
      <c r="E137" s="49" t="s">
        <v>903</v>
      </c>
      <c r="F137" s="44"/>
      <c r="G137" s="44"/>
      <c r="H137" s="44"/>
      <c r="I137" s="44"/>
      <c r="J137" s="45"/>
    </row>
    <row r="138" ht="409.5">
      <c r="A138" s="36" t="s">
        <v>65</v>
      </c>
      <c r="B138" s="43"/>
      <c r="C138" s="44"/>
      <c r="D138" s="44"/>
      <c r="E138" s="38" t="s">
        <v>904</v>
      </c>
      <c r="F138" s="44"/>
      <c r="G138" s="44"/>
      <c r="H138" s="44"/>
      <c r="I138" s="44"/>
      <c r="J138" s="45"/>
    </row>
    <row r="139">
      <c r="A139" s="36" t="s">
        <v>58</v>
      </c>
      <c r="B139" s="36">
        <v>33</v>
      </c>
      <c r="C139" s="37" t="s">
        <v>511</v>
      </c>
      <c r="D139" s="36" t="s">
        <v>60</v>
      </c>
      <c r="E139" s="38" t="s">
        <v>512</v>
      </c>
      <c r="F139" s="39" t="s">
        <v>118</v>
      </c>
      <c r="G139" s="40">
        <v>1.9119999999999999</v>
      </c>
      <c r="H139" s="41">
        <v>0</v>
      </c>
      <c r="I139" s="41">
        <f>ROUND(G139*H139,P4)</f>
        <v>0</v>
      </c>
      <c r="J139" s="36"/>
      <c r="O139" s="42">
        <f>I139*0.21</f>
        <v>0</v>
      </c>
      <c r="P139">
        <v>3</v>
      </c>
    </row>
    <row r="140" ht="30">
      <c r="A140" s="36" t="s">
        <v>63</v>
      </c>
      <c r="B140" s="43"/>
      <c r="C140" s="44"/>
      <c r="D140" s="44"/>
      <c r="E140" s="38" t="s">
        <v>905</v>
      </c>
      <c r="F140" s="44"/>
      <c r="G140" s="44"/>
      <c r="H140" s="44"/>
      <c r="I140" s="44"/>
      <c r="J140" s="45"/>
    </row>
    <row r="141" ht="30">
      <c r="A141" s="36" t="s">
        <v>120</v>
      </c>
      <c r="B141" s="43"/>
      <c r="C141" s="44"/>
      <c r="D141" s="44"/>
      <c r="E141" s="49" t="s">
        <v>906</v>
      </c>
      <c r="F141" s="44"/>
      <c r="G141" s="44"/>
      <c r="H141" s="44"/>
      <c r="I141" s="44"/>
      <c r="J141" s="45"/>
    </row>
    <row r="142" ht="300">
      <c r="A142" s="36" t="s">
        <v>65</v>
      </c>
      <c r="B142" s="43"/>
      <c r="C142" s="44"/>
      <c r="D142" s="44"/>
      <c r="E142" s="38" t="s">
        <v>907</v>
      </c>
      <c r="F142" s="44"/>
      <c r="G142" s="44"/>
      <c r="H142" s="44"/>
      <c r="I142" s="44"/>
      <c r="J142" s="45"/>
    </row>
    <row r="143">
      <c r="A143" s="36" t="s">
        <v>58</v>
      </c>
      <c r="B143" s="36">
        <v>34</v>
      </c>
      <c r="C143" s="37" t="s">
        <v>908</v>
      </c>
      <c r="D143" s="36" t="s">
        <v>60</v>
      </c>
      <c r="E143" s="38" t="s">
        <v>909</v>
      </c>
      <c r="F143" s="39" t="s">
        <v>140</v>
      </c>
      <c r="G143" s="40">
        <v>25.706</v>
      </c>
      <c r="H143" s="41">
        <v>0</v>
      </c>
      <c r="I143" s="41">
        <f>ROUND(G143*H143,P4)</f>
        <v>0</v>
      </c>
      <c r="J143" s="36"/>
      <c r="O143" s="42">
        <f>I143*0.21</f>
        <v>0</v>
      </c>
      <c r="P143">
        <v>3</v>
      </c>
    </row>
    <row r="144">
      <c r="A144" s="36" t="s">
        <v>63</v>
      </c>
      <c r="B144" s="43"/>
      <c r="C144" s="44"/>
      <c r="D144" s="44"/>
      <c r="E144" s="38" t="s">
        <v>910</v>
      </c>
      <c r="F144" s="44"/>
      <c r="G144" s="44"/>
      <c r="H144" s="44"/>
      <c r="I144" s="44"/>
      <c r="J144" s="45"/>
    </row>
    <row r="145" ht="60">
      <c r="A145" s="36" t="s">
        <v>120</v>
      </c>
      <c r="B145" s="43"/>
      <c r="C145" s="44"/>
      <c r="D145" s="44"/>
      <c r="E145" s="49" t="s">
        <v>911</v>
      </c>
      <c r="F145" s="44"/>
      <c r="G145" s="44"/>
      <c r="H145" s="44"/>
      <c r="I145" s="44"/>
      <c r="J145" s="45"/>
    </row>
    <row r="146" ht="300">
      <c r="A146" s="36" t="s">
        <v>65</v>
      </c>
      <c r="B146" s="43"/>
      <c r="C146" s="44"/>
      <c r="D146" s="44"/>
      <c r="E146" s="38" t="s">
        <v>912</v>
      </c>
      <c r="F146" s="44"/>
      <c r="G146" s="44"/>
      <c r="H146" s="44"/>
      <c r="I146" s="44"/>
      <c r="J146" s="45"/>
    </row>
    <row r="147">
      <c r="A147" s="36" t="s">
        <v>58</v>
      </c>
      <c r="B147" s="36">
        <v>35</v>
      </c>
      <c r="C147" s="37" t="s">
        <v>913</v>
      </c>
      <c r="D147" s="36" t="s">
        <v>60</v>
      </c>
      <c r="E147" s="38" t="s">
        <v>914</v>
      </c>
      <c r="F147" s="39" t="s">
        <v>118</v>
      </c>
      <c r="G147" s="40">
        <v>4.6269999999999998</v>
      </c>
      <c r="H147" s="41">
        <v>0</v>
      </c>
      <c r="I147" s="41">
        <f>ROUND(G147*H147,P4)</f>
        <v>0</v>
      </c>
      <c r="J147" s="36"/>
      <c r="O147" s="42">
        <f>I147*0.21</f>
        <v>0</v>
      </c>
      <c r="P147">
        <v>3</v>
      </c>
    </row>
    <row r="148">
      <c r="A148" s="36" t="s">
        <v>63</v>
      </c>
      <c r="B148" s="43"/>
      <c r="C148" s="44"/>
      <c r="D148" s="44"/>
      <c r="E148" s="51" t="s">
        <v>60</v>
      </c>
      <c r="F148" s="44"/>
      <c r="G148" s="44"/>
      <c r="H148" s="44"/>
      <c r="I148" s="44"/>
      <c r="J148" s="45"/>
    </row>
    <row r="149" ht="45">
      <c r="A149" s="36" t="s">
        <v>120</v>
      </c>
      <c r="B149" s="43"/>
      <c r="C149" s="44"/>
      <c r="D149" s="44"/>
      <c r="E149" s="49" t="s">
        <v>915</v>
      </c>
      <c r="F149" s="44"/>
      <c r="G149" s="44"/>
      <c r="H149" s="44"/>
      <c r="I149" s="44"/>
      <c r="J149" s="45"/>
    </row>
    <row r="150" ht="330">
      <c r="A150" s="36" t="s">
        <v>65</v>
      </c>
      <c r="B150" s="43"/>
      <c r="C150" s="44"/>
      <c r="D150" s="44"/>
      <c r="E150" s="38" t="s">
        <v>916</v>
      </c>
      <c r="F150" s="44"/>
      <c r="G150" s="44"/>
      <c r="H150" s="44"/>
      <c r="I150" s="44"/>
      <c r="J150" s="45"/>
    </row>
    <row r="151">
      <c r="A151" s="30" t="s">
        <v>55</v>
      </c>
      <c r="B151" s="31"/>
      <c r="C151" s="32" t="s">
        <v>244</v>
      </c>
      <c r="D151" s="33"/>
      <c r="E151" s="30" t="s">
        <v>245</v>
      </c>
      <c r="F151" s="33"/>
      <c r="G151" s="33"/>
      <c r="H151" s="33"/>
      <c r="I151" s="34">
        <f>SUMIFS(I152:I179,A152:A179,"P")</f>
        <v>0</v>
      </c>
      <c r="J151" s="35"/>
    </row>
    <row r="152">
      <c r="A152" s="36" t="s">
        <v>58</v>
      </c>
      <c r="B152" s="36">
        <v>36</v>
      </c>
      <c r="C152" s="37" t="s">
        <v>521</v>
      </c>
      <c r="D152" s="36" t="s">
        <v>60</v>
      </c>
      <c r="E152" s="38" t="s">
        <v>522</v>
      </c>
      <c r="F152" s="39" t="s">
        <v>140</v>
      </c>
      <c r="G152" s="40">
        <v>6.093</v>
      </c>
      <c r="H152" s="41">
        <v>0</v>
      </c>
      <c r="I152" s="41">
        <f>ROUND(G152*H152,P4)</f>
        <v>0</v>
      </c>
      <c r="J152" s="36"/>
      <c r="O152" s="42">
        <f>I152*0.21</f>
        <v>0</v>
      </c>
      <c r="P152">
        <v>3</v>
      </c>
    </row>
    <row r="153">
      <c r="A153" s="36" t="s">
        <v>63</v>
      </c>
      <c r="B153" s="43"/>
      <c r="C153" s="44"/>
      <c r="D153" s="44"/>
      <c r="E153" s="51" t="s">
        <v>60</v>
      </c>
      <c r="F153" s="44"/>
      <c r="G153" s="44"/>
      <c r="H153" s="44"/>
      <c r="I153" s="44"/>
      <c r="J153" s="45"/>
    </row>
    <row r="154" ht="45">
      <c r="A154" s="36" t="s">
        <v>120</v>
      </c>
      <c r="B154" s="43"/>
      <c r="C154" s="44"/>
      <c r="D154" s="44"/>
      <c r="E154" s="49" t="s">
        <v>917</v>
      </c>
      <c r="F154" s="44"/>
      <c r="G154" s="44"/>
      <c r="H154" s="44"/>
      <c r="I154" s="44"/>
      <c r="J154" s="45"/>
    </row>
    <row r="155" ht="409.5">
      <c r="A155" s="36" t="s">
        <v>65</v>
      </c>
      <c r="B155" s="43"/>
      <c r="C155" s="44"/>
      <c r="D155" s="44"/>
      <c r="E155" s="38" t="s">
        <v>918</v>
      </c>
      <c r="F155" s="44"/>
      <c r="G155" s="44"/>
      <c r="H155" s="44"/>
      <c r="I155" s="44"/>
      <c r="J155" s="45"/>
    </row>
    <row r="156">
      <c r="A156" s="36" t="s">
        <v>58</v>
      </c>
      <c r="B156" s="36">
        <v>37</v>
      </c>
      <c r="C156" s="37" t="s">
        <v>919</v>
      </c>
      <c r="D156" s="36" t="s">
        <v>60</v>
      </c>
      <c r="E156" s="38" t="s">
        <v>920</v>
      </c>
      <c r="F156" s="39" t="s">
        <v>118</v>
      </c>
      <c r="G156" s="40">
        <v>1.036</v>
      </c>
      <c r="H156" s="41">
        <v>0</v>
      </c>
      <c r="I156" s="41">
        <f>ROUND(G156*H156,P4)</f>
        <v>0</v>
      </c>
      <c r="J156" s="36"/>
      <c r="O156" s="42">
        <f>I156*0.21</f>
        <v>0</v>
      </c>
      <c r="P156">
        <v>3</v>
      </c>
    </row>
    <row r="157">
      <c r="A157" s="36" t="s">
        <v>63</v>
      </c>
      <c r="B157" s="43"/>
      <c r="C157" s="44"/>
      <c r="D157" s="44"/>
      <c r="E157" s="51" t="s">
        <v>60</v>
      </c>
      <c r="F157" s="44"/>
      <c r="G157" s="44"/>
      <c r="H157" s="44"/>
      <c r="I157" s="44"/>
      <c r="J157" s="45"/>
    </row>
    <row r="158" ht="45">
      <c r="A158" s="36" t="s">
        <v>120</v>
      </c>
      <c r="B158" s="43"/>
      <c r="C158" s="44"/>
      <c r="D158" s="44"/>
      <c r="E158" s="49" t="s">
        <v>921</v>
      </c>
      <c r="F158" s="44"/>
      <c r="G158" s="44"/>
      <c r="H158" s="44"/>
      <c r="I158" s="44"/>
      <c r="J158" s="45"/>
    </row>
    <row r="159" ht="330">
      <c r="A159" s="36" t="s">
        <v>65</v>
      </c>
      <c r="B159" s="43"/>
      <c r="C159" s="44"/>
      <c r="D159" s="44"/>
      <c r="E159" s="38" t="s">
        <v>922</v>
      </c>
      <c r="F159" s="44"/>
      <c r="G159" s="44"/>
      <c r="H159" s="44"/>
      <c r="I159" s="44"/>
      <c r="J159" s="45"/>
    </row>
    <row r="160">
      <c r="A160" s="36" t="s">
        <v>58</v>
      </c>
      <c r="B160" s="36">
        <v>38</v>
      </c>
      <c r="C160" s="37" t="s">
        <v>923</v>
      </c>
      <c r="D160" s="36" t="s">
        <v>60</v>
      </c>
      <c r="E160" s="38" t="s">
        <v>924</v>
      </c>
      <c r="F160" s="39" t="s">
        <v>140</v>
      </c>
      <c r="G160" s="40">
        <v>23.670000000000002</v>
      </c>
      <c r="H160" s="41">
        <v>0</v>
      </c>
      <c r="I160" s="41">
        <f>ROUND(G160*H160,P4)</f>
        <v>0</v>
      </c>
      <c r="J160" s="36"/>
      <c r="O160" s="42">
        <f>I160*0.21</f>
        <v>0</v>
      </c>
      <c r="P160">
        <v>3</v>
      </c>
    </row>
    <row r="161">
      <c r="A161" s="36" t="s">
        <v>63</v>
      </c>
      <c r="B161" s="43"/>
      <c r="C161" s="44"/>
      <c r="D161" s="44"/>
      <c r="E161" s="51" t="s">
        <v>60</v>
      </c>
      <c r="F161" s="44"/>
      <c r="G161" s="44"/>
      <c r="H161" s="44"/>
      <c r="I161" s="44"/>
      <c r="J161" s="45"/>
    </row>
    <row r="162" ht="105">
      <c r="A162" s="36" t="s">
        <v>120</v>
      </c>
      <c r="B162" s="43"/>
      <c r="C162" s="44"/>
      <c r="D162" s="44"/>
      <c r="E162" s="49" t="s">
        <v>925</v>
      </c>
      <c r="F162" s="44"/>
      <c r="G162" s="44"/>
      <c r="H162" s="44"/>
      <c r="I162" s="44"/>
      <c r="J162" s="45"/>
    </row>
    <row r="163" ht="409.5">
      <c r="A163" s="36" t="s">
        <v>65</v>
      </c>
      <c r="B163" s="43"/>
      <c r="C163" s="44"/>
      <c r="D163" s="44"/>
      <c r="E163" s="38" t="s">
        <v>918</v>
      </c>
      <c r="F163" s="44"/>
      <c r="G163" s="44"/>
      <c r="H163" s="44"/>
      <c r="I163" s="44"/>
      <c r="J163" s="45"/>
    </row>
    <row r="164">
      <c r="A164" s="36" t="s">
        <v>58</v>
      </c>
      <c r="B164" s="36">
        <v>39</v>
      </c>
      <c r="C164" s="37" t="s">
        <v>551</v>
      </c>
      <c r="D164" s="36" t="s">
        <v>60</v>
      </c>
      <c r="E164" s="38" t="s">
        <v>552</v>
      </c>
      <c r="F164" s="39" t="s">
        <v>140</v>
      </c>
      <c r="G164" s="40">
        <v>2.1459999999999999</v>
      </c>
      <c r="H164" s="41">
        <v>0</v>
      </c>
      <c r="I164" s="41">
        <f>ROUND(G164*H164,P4)</f>
        <v>0</v>
      </c>
      <c r="J164" s="36"/>
      <c r="O164" s="42">
        <f>I164*0.21</f>
        <v>0</v>
      </c>
      <c r="P164">
        <v>3</v>
      </c>
    </row>
    <row r="165">
      <c r="A165" s="36" t="s">
        <v>63</v>
      </c>
      <c r="B165" s="43"/>
      <c r="C165" s="44"/>
      <c r="D165" s="44"/>
      <c r="E165" s="51" t="s">
        <v>60</v>
      </c>
      <c r="F165" s="44"/>
      <c r="G165" s="44"/>
      <c r="H165" s="44"/>
      <c r="I165" s="44"/>
      <c r="J165" s="45"/>
    </row>
    <row r="166" ht="30">
      <c r="A166" s="36" t="s">
        <v>120</v>
      </c>
      <c r="B166" s="43"/>
      <c r="C166" s="44"/>
      <c r="D166" s="44"/>
      <c r="E166" s="49" t="s">
        <v>926</v>
      </c>
      <c r="F166" s="44"/>
      <c r="G166" s="44"/>
      <c r="H166" s="44"/>
      <c r="I166" s="44"/>
      <c r="J166" s="45"/>
    </row>
    <row r="167" ht="60">
      <c r="A167" s="36" t="s">
        <v>65</v>
      </c>
      <c r="B167" s="43"/>
      <c r="C167" s="44"/>
      <c r="D167" s="44"/>
      <c r="E167" s="38" t="s">
        <v>927</v>
      </c>
      <c r="F167" s="44"/>
      <c r="G167" s="44"/>
      <c r="H167" s="44"/>
      <c r="I167" s="44"/>
      <c r="J167" s="45"/>
    </row>
    <row r="168">
      <c r="A168" s="36" t="s">
        <v>58</v>
      </c>
      <c r="B168" s="36">
        <v>40</v>
      </c>
      <c r="C168" s="37" t="s">
        <v>560</v>
      </c>
      <c r="D168" s="36" t="s">
        <v>60</v>
      </c>
      <c r="E168" s="38" t="s">
        <v>561</v>
      </c>
      <c r="F168" s="39" t="s">
        <v>140</v>
      </c>
      <c r="G168" s="40">
        <v>13.199999999999999</v>
      </c>
      <c r="H168" s="41">
        <v>0</v>
      </c>
      <c r="I168" s="41">
        <f>ROUND(G168*H168,P4)</f>
        <v>0</v>
      </c>
      <c r="J168" s="36"/>
      <c r="O168" s="42">
        <f>I168*0.21</f>
        <v>0</v>
      </c>
      <c r="P168">
        <v>3</v>
      </c>
    </row>
    <row r="169">
      <c r="A169" s="36" t="s">
        <v>63</v>
      </c>
      <c r="B169" s="43"/>
      <c r="C169" s="44"/>
      <c r="D169" s="44"/>
      <c r="E169" s="51" t="s">
        <v>60</v>
      </c>
      <c r="F169" s="44"/>
      <c r="G169" s="44"/>
      <c r="H169" s="44"/>
      <c r="I169" s="44"/>
      <c r="J169" s="45"/>
    </row>
    <row r="170" ht="60">
      <c r="A170" s="36" t="s">
        <v>120</v>
      </c>
      <c r="B170" s="43"/>
      <c r="C170" s="44"/>
      <c r="D170" s="44"/>
      <c r="E170" s="49" t="s">
        <v>928</v>
      </c>
      <c r="F170" s="44"/>
      <c r="G170" s="44"/>
      <c r="H170" s="44"/>
      <c r="I170" s="44"/>
      <c r="J170" s="45"/>
    </row>
    <row r="171" ht="75">
      <c r="A171" s="36" t="s">
        <v>65</v>
      </c>
      <c r="B171" s="43"/>
      <c r="C171" s="44"/>
      <c r="D171" s="44"/>
      <c r="E171" s="38" t="s">
        <v>929</v>
      </c>
      <c r="F171" s="44"/>
      <c r="G171" s="44"/>
      <c r="H171" s="44"/>
      <c r="I171" s="44"/>
      <c r="J171" s="45"/>
    </row>
    <row r="172">
      <c r="A172" s="36" t="s">
        <v>58</v>
      </c>
      <c r="B172" s="36">
        <v>41</v>
      </c>
      <c r="C172" s="37" t="s">
        <v>251</v>
      </c>
      <c r="D172" s="36" t="s">
        <v>60</v>
      </c>
      <c r="E172" s="38" t="s">
        <v>252</v>
      </c>
      <c r="F172" s="39" t="s">
        <v>140</v>
      </c>
      <c r="G172" s="40">
        <v>30.879999999999999</v>
      </c>
      <c r="H172" s="41">
        <v>0</v>
      </c>
      <c r="I172" s="41">
        <f>ROUND(G172*H172,P4)</f>
        <v>0</v>
      </c>
      <c r="J172" s="36"/>
      <c r="O172" s="42">
        <f>I172*0.21</f>
        <v>0</v>
      </c>
      <c r="P172">
        <v>3</v>
      </c>
    </row>
    <row r="173">
      <c r="A173" s="36" t="s">
        <v>63</v>
      </c>
      <c r="B173" s="43"/>
      <c r="C173" s="44"/>
      <c r="D173" s="44"/>
      <c r="E173" s="51" t="s">
        <v>60</v>
      </c>
      <c r="F173" s="44"/>
      <c r="G173" s="44"/>
      <c r="H173" s="44"/>
      <c r="I173" s="44"/>
      <c r="J173" s="45"/>
    </row>
    <row r="174" ht="75">
      <c r="A174" s="36" t="s">
        <v>120</v>
      </c>
      <c r="B174" s="43"/>
      <c r="C174" s="44"/>
      <c r="D174" s="44"/>
      <c r="E174" s="49" t="s">
        <v>930</v>
      </c>
      <c r="F174" s="44"/>
      <c r="G174" s="44"/>
      <c r="H174" s="44"/>
      <c r="I174" s="44"/>
      <c r="J174" s="45"/>
    </row>
    <row r="175" ht="150">
      <c r="A175" s="36" t="s">
        <v>65</v>
      </c>
      <c r="B175" s="43"/>
      <c r="C175" s="44"/>
      <c r="D175" s="44"/>
      <c r="E175" s="38" t="s">
        <v>931</v>
      </c>
      <c r="F175" s="44"/>
      <c r="G175" s="44"/>
      <c r="H175" s="44"/>
      <c r="I175" s="44"/>
      <c r="J175" s="45"/>
    </row>
    <row r="176">
      <c r="A176" s="36" t="s">
        <v>58</v>
      </c>
      <c r="B176" s="36">
        <v>42</v>
      </c>
      <c r="C176" s="37" t="s">
        <v>932</v>
      </c>
      <c r="D176" s="36" t="s">
        <v>60</v>
      </c>
      <c r="E176" s="38" t="s">
        <v>933</v>
      </c>
      <c r="F176" s="39" t="s">
        <v>140</v>
      </c>
      <c r="G176" s="40">
        <v>6.75</v>
      </c>
      <c r="H176" s="41">
        <v>0</v>
      </c>
      <c r="I176" s="41">
        <f>ROUND(G176*H176,P4)</f>
        <v>0</v>
      </c>
      <c r="J176" s="36"/>
      <c r="O176" s="42">
        <f>I176*0.21</f>
        <v>0</v>
      </c>
      <c r="P176">
        <v>3</v>
      </c>
    </row>
    <row r="177">
      <c r="A177" s="36" t="s">
        <v>63</v>
      </c>
      <c r="B177" s="43"/>
      <c r="C177" s="44"/>
      <c r="D177" s="44"/>
      <c r="E177" s="51" t="s">
        <v>60</v>
      </c>
      <c r="F177" s="44"/>
      <c r="G177" s="44"/>
      <c r="H177" s="44"/>
      <c r="I177" s="44"/>
      <c r="J177" s="45"/>
    </row>
    <row r="178" ht="45">
      <c r="A178" s="36" t="s">
        <v>120</v>
      </c>
      <c r="B178" s="43"/>
      <c r="C178" s="44"/>
      <c r="D178" s="44"/>
      <c r="E178" s="49" t="s">
        <v>934</v>
      </c>
      <c r="F178" s="44"/>
      <c r="G178" s="44"/>
      <c r="H178" s="44"/>
      <c r="I178" s="44"/>
      <c r="J178" s="45"/>
    </row>
    <row r="179" ht="409.5">
      <c r="A179" s="36" t="s">
        <v>65</v>
      </c>
      <c r="B179" s="43"/>
      <c r="C179" s="44"/>
      <c r="D179" s="44"/>
      <c r="E179" s="38" t="s">
        <v>935</v>
      </c>
      <c r="F179" s="44"/>
      <c r="G179" s="44"/>
      <c r="H179" s="44"/>
      <c r="I179" s="44"/>
      <c r="J179" s="45"/>
    </row>
    <row r="180">
      <c r="A180" s="30" t="s">
        <v>55</v>
      </c>
      <c r="B180" s="31"/>
      <c r="C180" s="32" t="s">
        <v>165</v>
      </c>
      <c r="D180" s="33"/>
      <c r="E180" s="30" t="s">
        <v>166</v>
      </c>
      <c r="F180" s="33"/>
      <c r="G180" s="33"/>
      <c r="H180" s="33"/>
      <c r="I180" s="34">
        <f>SUMIFS(I181:I216,A181:A216,"P")</f>
        <v>0</v>
      </c>
      <c r="J180" s="35"/>
    </row>
    <row r="181">
      <c r="A181" s="36" t="s">
        <v>58</v>
      </c>
      <c r="B181" s="36">
        <v>43</v>
      </c>
      <c r="C181" s="37" t="s">
        <v>768</v>
      </c>
      <c r="D181" s="36" t="s">
        <v>60</v>
      </c>
      <c r="E181" s="38" t="s">
        <v>769</v>
      </c>
      <c r="F181" s="39" t="s">
        <v>173</v>
      </c>
      <c r="G181" s="40">
        <v>171.09999999999999</v>
      </c>
      <c r="H181" s="41">
        <v>0</v>
      </c>
      <c r="I181" s="41">
        <f>ROUND(G181*H181,P4)</f>
        <v>0</v>
      </c>
      <c r="J181" s="36"/>
      <c r="O181" s="42">
        <f>I181*0.21</f>
        <v>0</v>
      </c>
      <c r="P181">
        <v>3</v>
      </c>
    </row>
    <row r="182">
      <c r="A182" s="36" t="s">
        <v>63</v>
      </c>
      <c r="B182" s="43"/>
      <c r="C182" s="44"/>
      <c r="D182" s="44"/>
      <c r="E182" s="51" t="s">
        <v>60</v>
      </c>
      <c r="F182" s="44"/>
      <c r="G182" s="44"/>
      <c r="H182" s="44"/>
      <c r="I182" s="44"/>
      <c r="J182" s="45"/>
    </row>
    <row r="183" ht="45">
      <c r="A183" s="36" t="s">
        <v>120</v>
      </c>
      <c r="B183" s="43"/>
      <c r="C183" s="44"/>
      <c r="D183" s="44"/>
      <c r="E183" s="49" t="s">
        <v>936</v>
      </c>
      <c r="F183" s="44"/>
      <c r="G183" s="44"/>
      <c r="H183" s="44"/>
      <c r="I183" s="44"/>
      <c r="J183" s="45"/>
    </row>
    <row r="184" ht="60">
      <c r="A184" s="36" t="s">
        <v>65</v>
      </c>
      <c r="B184" s="43"/>
      <c r="C184" s="44"/>
      <c r="D184" s="44"/>
      <c r="E184" s="38" t="s">
        <v>937</v>
      </c>
      <c r="F184" s="44"/>
      <c r="G184" s="44"/>
      <c r="H184" s="44"/>
      <c r="I184" s="44"/>
      <c r="J184" s="45"/>
    </row>
    <row r="185">
      <c r="A185" s="36" t="s">
        <v>58</v>
      </c>
      <c r="B185" s="36">
        <v>44</v>
      </c>
      <c r="C185" s="37" t="s">
        <v>171</v>
      </c>
      <c r="D185" s="36" t="s">
        <v>60</v>
      </c>
      <c r="E185" s="38" t="s">
        <v>172</v>
      </c>
      <c r="F185" s="39" t="s">
        <v>173</v>
      </c>
      <c r="G185" s="40">
        <v>179.80000000000001</v>
      </c>
      <c r="H185" s="41">
        <v>0</v>
      </c>
      <c r="I185" s="41">
        <f>ROUND(G185*H185,P4)</f>
        <v>0</v>
      </c>
      <c r="J185" s="36"/>
      <c r="O185" s="42">
        <f>I185*0.21</f>
        <v>0</v>
      </c>
      <c r="P185">
        <v>3</v>
      </c>
    </row>
    <row r="186">
      <c r="A186" s="36" t="s">
        <v>63</v>
      </c>
      <c r="B186" s="43"/>
      <c r="C186" s="44"/>
      <c r="D186" s="44"/>
      <c r="E186" s="51" t="s">
        <v>60</v>
      </c>
      <c r="F186" s="44"/>
      <c r="G186" s="44"/>
      <c r="H186" s="44"/>
      <c r="I186" s="44"/>
      <c r="J186" s="45"/>
    </row>
    <row r="187" ht="45">
      <c r="A187" s="36" t="s">
        <v>120</v>
      </c>
      <c r="B187" s="43"/>
      <c r="C187" s="44"/>
      <c r="D187" s="44"/>
      <c r="E187" s="49" t="s">
        <v>938</v>
      </c>
      <c r="F187" s="44"/>
      <c r="G187" s="44"/>
      <c r="H187" s="44"/>
      <c r="I187" s="44"/>
      <c r="J187" s="45"/>
    </row>
    <row r="188" ht="60">
      <c r="A188" s="36" t="s">
        <v>65</v>
      </c>
      <c r="B188" s="43"/>
      <c r="C188" s="44"/>
      <c r="D188" s="44"/>
      <c r="E188" s="38" t="s">
        <v>937</v>
      </c>
      <c r="F188" s="44"/>
      <c r="G188" s="44"/>
      <c r="H188" s="44"/>
      <c r="I188" s="44"/>
      <c r="J188" s="45"/>
    </row>
    <row r="189">
      <c r="A189" s="36" t="s">
        <v>58</v>
      </c>
      <c r="B189" s="36">
        <v>45</v>
      </c>
      <c r="C189" s="37" t="s">
        <v>939</v>
      </c>
      <c r="D189" s="36" t="s">
        <v>60</v>
      </c>
      <c r="E189" s="38" t="s">
        <v>940</v>
      </c>
      <c r="F189" s="39" t="s">
        <v>140</v>
      </c>
      <c r="G189" s="40">
        <v>89.900000000000006</v>
      </c>
      <c r="H189" s="41">
        <v>0</v>
      </c>
      <c r="I189" s="41">
        <f>ROUND(G189*H189,P4)</f>
        <v>0</v>
      </c>
      <c r="J189" s="36"/>
      <c r="O189" s="42">
        <f>I189*0.21</f>
        <v>0</v>
      </c>
      <c r="P189">
        <v>3</v>
      </c>
    </row>
    <row r="190">
      <c r="A190" s="36" t="s">
        <v>63</v>
      </c>
      <c r="B190" s="43"/>
      <c r="C190" s="44"/>
      <c r="D190" s="44"/>
      <c r="E190" s="38" t="s">
        <v>941</v>
      </c>
      <c r="F190" s="44"/>
      <c r="G190" s="44"/>
      <c r="H190" s="44"/>
      <c r="I190" s="44"/>
      <c r="J190" s="45"/>
    </row>
    <row r="191" ht="60">
      <c r="A191" s="36" t="s">
        <v>120</v>
      </c>
      <c r="B191" s="43"/>
      <c r="C191" s="44"/>
      <c r="D191" s="44"/>
      <c r="E191" s="49" t="s">
        <v>942</v>
      </c>
      <c r="F191" s="44"/>
      <c r="G191" s="44"/>
      <c r="H191" s="44"/>
      <c r="I191" s="44"/>
      <c r="J191" s="45"/>
    </row>
    <row r="192" ht="90">
      <c r="A192" s="36" t="s">
        <v>65</v>
      </c>
      <c r="B192" s="43"/>
      <c r="C192" s="44"/>
      <c r="D192" s="44"/>
      <c r="E192" s="38" t="s">
        <v>170</v>
      </c>
      <c r="F192" s="44"/>
      <c r="G192" s="44"/>
      <c r="H192" s="44"/>
      <c r="I192" s="44"/>
      <c r="J192" s="45"/>
    </row>
    <row r="193" ht="30">
      <c r="A193" s="36" t="s">
        <v>58</v>
      </c>
      <c r="B193" s="36">
        <v>46</v>
      </c>
      <c r="C193" s="37" t="s">
        <v>943</v>
      </c>
      <c r="D193" s="36" t="s">
        <v>60</v>
      </c>
      <c r="E193" s="38" t="s">
        <v>944</v>
      </c>
      <c r="F193" s="39" t="s">
        <v>173</v>
      </c>
      <c r="G193" s="40">
        <v>52.399999999999999</v>
      </c>
      <c r="H193" s="41">
        <v>0</v>
      </c>
      <c r="I193" s="41">
        <f>ROUND(G193*H193,P4)</f>
        <v>0</v>
      </c>
      <c r="J193" s="36"/>
      <c r="O193" s="42">
        <f>I193*0.21</f>
        <v>0</v>
      </c>
      <c r="P193">
        <v>3</v>
      </c>
    </row>
    <row r="194">
      <c r="A194" s="36" t="s">
        <v>63</v>
      </c>
      <c r="B194" s="43"/>
      <c r="C194" s="44"/>
      <c r="D194" s="44"/>
      <c r="E194" s="51" t="s">
        <v>60</v>
      </c>
      <c r="F194" s="44"/>
      <c r="G194" s="44"/>
      <c r="H194" s="44"/>
      <c r="I194" s="44"/>
      <c r="J194" s="45"/>
    </row>
    <row r="195" ht="90">
      <c r="A195" s="36" t="s">
        <v>120</v>
      </c>
      <c r="B195" s="43"/>
      <c r="C195" s="44"/>
      <c r="D195" s="44"/>
      <c r="E195" s="49" t="s">
        <v>945</v>
      </c>
      <c r="F195" s="44"/>
      <c r="G195" s="44"/>
      <c r="H195" s="44"/>
      <c r="I195" s="44"/>
      <c r="J195" s="45"/>
    </row>
    <row r="196" ht="150">
      <c r="A196" s="36" t="s">
        <v>65</v>
      </c>
      <c r="B196" s="43"/>
      <c r="C196" s="44"/>
      <c r="D196" s="44"/>
      <c r="E196" s="38" t="s">
        <v>781</v>
      </c>
      <c r="F196" s="44"/>
      <c r="G196" s="44"/>
      <c r="H196" s="44"/>
      <c r="I196" s="44"/>
      <c r="J196" s="45"/>
    </row>
    <row r="197">
      <c r="A197" s="36" t="s">
        <v>58</v>
      </c>
      <c r="B197" s="36">
        <v>47</v>
      </c>
      <c r="C197" s="37" t="s">
        <v>185</v>
      </c>
      <c r="D197" s="36" t="s">
        <v>60</v>
      </c>
      <c r="E197" s="38" t="s">
        <v>186</v>
      </c>
      <c r="F197" s="39" t="s">
        <v>173</v>
      </c>
      <c r="G197" s="40">
        <v>211.90000000000001</v>
      </c>
      <c r="H197" s="41">
        <v>0</v>
      </c>
      <c r="I197" s="41">
        <f>ROUND(G197*H197,P4)</f>
        <v>0</v>
      </c>
      <c r="J197" s="36"/>
      <c r="O197" s="42">
        <f>I197*0.21</f>
        <v>0</v>
      </c>
      <c r="P197">
        <v>3</v>
      </c>
    </row>
    <row r="198">
      <c r="A198" s="36" t="s">
        <v>63</v>
      </c>
      <c r="B198" s="43"/>
      <c r="C198" s="44"/>
      <c r="D198" s="44"/>
      <c r="E198" s="51" t="s">
        <v>60</v>
      </c>
      <c r="F198" s="44"/>
      <c r="G198" s="44"/>
      <c r="H198" s="44"/>
      <c r="I198" s="44"/>
      <c r="J198" s="45"/>
    </row>
    <row r="199" ht="60">
      <c r="A199" s="36" t="s">
        <v>120</v>
      </c>
      <c r="B199" s="43"/>
      <c r="C199" s="44"/>
      <c r="D199" s="44"/>
      <c r="E199" s="49" t="s">
        <v>946</v>
      </c>
      <c r="F199" s="44"/>
      <c r="G199" s="44"/>
      <c r="H199" s="44"/>
      <c r="I199" s="44"/>
      <c r="J199" s="45"/>
    </row>
    <row r="200" ht="75">
      <c r="A200" s="36" t="s">
        <v>65</v>
      </c>
      <c r="B200" s="43"/>
      <c r="C200" s="44"/>
      <c r="D200" s="44"/>
      <c r="E200" s="38" t="s">
        <v>947</v>
      </c>
      <c r="F200" s="44"/>
      <c r="G200" s="44"/>
      <c r="H200" s="44"/>
      <c r="I200" s="44"/>
      <c r="J200" s="45"/>
    </row>
    <row r="201">
      <c r="A201" s="36" t="s">
        <v>58</v>
      </c>
      <c r="B201" s="36">
        <v>48</v>
      </c>
      <c r="C201" s="37" t="s">
        <v>189</v>
      </c>
      <c r="D201" s="36" t="s">
        <v>60</v>
      </c>
      <c r="E201" s="38" t="s">
        <v>190</v>
      </c>
      <c r="F201" s="39" t="s">
        <v>173</v>
      </c>
      <c r="G201" s="40">
        <v>265</v>
      </c>
      <c r="H201" s="41">
        <v>0</v>
      </c>
      <c r="I201" s="41">
        <f>ROUND(G201*H201,P4)</f>
        <v>0</v>
      </c>
      <c r="J201" s="36"/>
      <c r="O201" s="42">
        <f>I201*0.21</f>
        <v>0</v>
      </c>
      <c r="P201">
        <v>3</v>
      </c>
    </row>
    <row r="202">
      <c r="A202" s="36" t="s">
        <v>63</v>
      </c>
      <c r="B202" s="43"/>
      <c r="C202" s="44"/>
      <c r="D202" s="44"/>
      <c r="E202" s="51" t="s">
        <v>60</v>
      </c>
      <c r="F202" s="44"/>
      <c r="G202" s="44"/>
      <c r="H202" s="44"/>
      <c r="I202" s="44"/>
      <c r="J202" s="45"/>
    </row>
    <row r="203" ht="60">
      <c r="A203" s="36" t="s">
        <v>120</v>
      </c>
      <c r="B203" s="43"/>
      <c r="C203" s="44"/>
      <c r="D203" s="44"/>
      <c r="E203" s="49" t="s">
        <v>948</v>
      </c>
      <c r="F203" s="44"/>
      <c r="G203" s="44"/>
      <c r="H203" s="44"/>
      <c r="I203" s="44"/>
      <c r="J203" s="45"/>
    </row>
    <row r="204" ht="120">
      <c r="A204" s="36" t="s">
        <v>65</v>
      </c>
      <c r="B204" s="43"/>
      <c r="C204" s="44"/>
      <c r="D204" s="44"/>
      <c r="E204" s="38" t="s">
        <v>188</v>
      </c>
      <c r="F204" s="44"/>
      <c r="G204" s="44"/>
      <c r="H204" s="44"/>
      <c r="I204" s="44"/>
      <c r="J204" s="45"/>
    </row>
    <row r="205">
      <c r="A205" s="36" t="s">
        <v>58</v>
      </c>
      <c r="B205" s="36">
        <v>49</v>
      </c>
      <c r="C205" s="37" t="s">
        <v>192</v>
      </c>
      <c r="D205" s="36" t="s">
        <v>60</v>
      </c>
      <c r="E205" s="38" t="s">
        <v>949</v>
      </c>
      <c r="F205" s="39" t="s">
        <v>173</v>
      </c>
      <c r="G205" s="40">
        <v>254.5</v>
      </c>
      <c r="H205" s="41">
        <v>0</v>
      </c>
      <c r="I205" s="41">
        <f>ROUND(G205*H205,P4)</f>
        <v>0</v>
      </c>
      <c r="J205" s="36"/>
      <c r="O205" s="42">
        <f>I205*0.21</f>
        <v>0</v>
      </c>
      <c r="P205">
        <v>3</v>
      </c>
    </row>
    <row r="206">
      <c r="A206" s="36" t="s">
        <v>63</v>
      </c>
      <c r="B206" s="43"/>
      <c r="C206" s="44"/>
      <c r="D206" s="44"/>
      <c r="E206" s="51" t="s">
        <v>60</v>
      </c>
      <c r="F206" s="44"/>
      <c r="G206" s="44"/>
      <c r="H206" s="44"/>
      <c r="I206" s="44"/>
      <c r="J206" s="45"/>
    </row>
    <row r="207" ht="45">
      <c r="A207" s="36" t="s">
        <v>120</v>
      </c>
      <c r="B207" s="43"/>
      <c r="C207" s="44"/>
      <c r="D207" s="44"/>
      <c r="E207" s="49" t="s">
        <v>950</v>
      </c>
      <c r="F207" s="44"/>
      <c r="G207" s="44"/>
      <c r="H207" s="44"/>
      <c r="I207" s="44"/>
      <c r="J207" s="45"/>
    </row>
    <row r="208" ht="165">
      <c r="A208" s="36" t="s">
        <v>65</v>
      </c>
      <c r="B208" s="43"/>
      <c r="C208" s="44"/>
      <c r="D208" s="44"/>
      <c r="E208" s="38" t="s">
        <v>951</v>
      </c>
      <c r="F208" s="44"/>
      <c r="G208" s="44"/>
      <c r="H208" s="44"/>
      <c r="I208" s="44"/>
      <c r="J208" s="45"/>
    </row>
    <row r="209">
      <c r="A209" s="36" t="s">
        <v>58</v>
      </c>
      <c r="B209" s="36">
        <v>50</v>
      </c>
      <c r="C209" s="37" t="s">
        <v>952</v>
      </c>
      <c r="D209" s="36" t="s">
        <v>60</v>
      </c>
      <c r="E209" s="38" t="s">
        <v>953</v>
      </c>
      <c r="F209" s="39" t="s">
        <v>173</v>
      </c>
      <c r="G209" s="40">
        <v>211.90000000000001</v>
      </c>
      <c r="H209" s="41">
        <v>0</v>
      </c>
      <c r="I209" s="41">
        <f>ROUND(G209*H209,P4)</f>
        <v>0</v>
      </c>
      <c r="J209" s="36"/>
      <c r="O209" s="42">
        <f>I209*0.21</f>
        <v>0</v>
      </c>
      <c r="P209">
        <v>3</v>
      </c>
    </row>
    <row r="210">
      <c r="A210" s="36" t="s">
        <v>63</v>
      </c>
      <c r="B210" s="43"/>
      <c r="C210" s="44"/>
      <c r="D210" s="44"/>
      <c r="E210" s="51" t="s">
        <v>60</v>
      </c>
      <c r="F210" s="44"/>
      <c r="G210" s="44"/>
      <c r="H210" s="44"/>
      <c r="I210" s="44"/>
      <c r="J210" s="45"/>
    </row>
    <row r="211" ht="45">
      <c r="A211" s="36" t="s">
        <v>120</v>
      </c>
      <c r="B211" s="43"/>
      <c r="C211" s="44"/>
      <c r="D211" s="44"/>
      <c r="E211" s="49" t="s">
        <v>954</v>
      </c>
      <c r="F211" s="44"/>
      <c r="G211" s="44"/>
      <c r="H211" s="44"/>
      <c r="I211" s="44"/>
      <c r="J211" s="45"/>
    </row>
    <row r="212" ht="165">
      <c r="A212" s="36" t="s">
        <v>65</v>
      </c>
      <c r="B212" s="43"/>
      <c r="C212" s="44"/>
      <c r="D212" s="44"/>
      <c r="E212" s="38" t="s">
        <v>951</v>
      </c>
      <c r="F212" s="44"/>
      <c r="G212" s="44"/>
      <c r="H212" s="44"/>
      <c r="I212" s="44"/>
      <c r="J212" s="45"/>
    </row>
    <row r="213">
      <c r="A213" s="36" t="s">
        <v>58</v>
      </c>
      <c r="B213" s="36">
        <v>51</v>
      </c>
      <c r="C213" s="37" t="s">
        <v>955</v>
      </c>
      <c r="D213" s="36" t="s">
        <v>60</v>
      </c>
      <c r="E213" s="38" t="s">
        <v>956</v>
      </c>
      <c r="F213" s="39" t="s">
        <v>173</v>
      </c>
      <c r="G213" s="40">
        <v>53.100000000000001</v>
      </c>
      <c r="H213" s="41">
        <v>0</v>
      </c>
      <c r="I213" s="41">
        <f>ROUND(G213*H213,P4)</f>
        <v>0</v>
      </c>
      <c r="J213" s="36"/>
      <c r="O213" s="42">
        <f>I213*0.21</f>
        <v>0</v>
      </c>
      <c r="P213">
        <v>3</v>
      </c>
    </row>
    <row r="214">
      <c r="A214" s="36" t="s">
        <v>63</v>
      </c>
      <c r="B214" s="43"/>
      <c r="C214" s="44"/>
      <c r="D214" s="44"/>
      <c r="E214" s="51" t="s">
        <v>60</v>
      </c>
      <c r="F214" s="44"/>
      <c r="G214" s="44"/>
      <c r="H214" s="44"/>
      <c r="I214" s="44"/>
      <c r="J214" s="45"/>
    </row>
    <row r="215" ht="45">
      <c r="A215" s="36" t="s">
        <v>120</v>
      </c>
      <c r="B215" s="43"/>
      <c r="C215" s="44"/>
      <c r="D215" s="44"/>
      <c r="E215" s="49" t="s">
        <v>957</v>
      </c>
      <c r="F215" s="44"/>
      <c r="G215" s="44"/>
      <c r="H215" s="44"/>
      <c r="I215" s="44"/>
      <c r="J215" s="45"/>
    </row>
    <row r="216" ht="165">
      <c r="A216" s="36" t="s">
        <v>65</v>
      </c>
      <c r="B216" s="43"/>
      <c r="C216" s="44"/>
      <c r="D216" s="44"/>
      <c r="E216" s="38" t="s">
        <v>951</v>
      </c>
      <c r="F216" s="44"/>
      <c r="G216" s="44"/>
      <c r="H216" s="44"/>
      <c r="I216" s="44"/>
      <c r="J216" s="45"/>
    </row>
    <row r="217">
      <c r="A217" s="30" t="s">
        <v>55</v>
      </c>
      <c r="B217" s="31"/>
      <c r="C217" s="32" t="s">
        <v>591</v>
      </c>
      <c r="D217" s="33"/>
      <c r="E217" s="30" t="s">
        <v>592</v>
      </c>
      <c r="F217" s="33"/>
      <c r="G217" s="33"/>
      <c r="H217" s="33"/>
      <c r="I217" s="34">
        <f>SUMIFS(I218:I249,A218:A249,"P")</f>
        <v>0</v>
      </c>
      <c r="J217" s="35"/>
    </row>
    <row r="218">
      <c r="A218" s="36" t="s">
        <v>58</v>
      </c>
      <c r="B218" s="36">
        <v>52</v>
      </c>
      <c r="C218" s="37" t="s">
        <v>958</v>
      </c>
      <c r="D218" s="36" t="s">
        <v>60</v>
      </c>
      <c r="E218" s="38" t="s">
        <v>959</v>
      </c>
      <c r="F218" s="39" t="s">
        <v>173</v>
      </c>
      <c r="G218" s="40">
        <v>36.892000000000003</v>
      </c>
      <c r="H218" s="41">
        <v>0</v>
      </c>
      <c r="I218" s="41">
        <f>ROUND(G218*H218,P4)</f>
        <v>0</v>
      </c>
      <c r="J218" s="36"/>
      <c r="O218" s="42">
        <f>I218*0.21</f>
        <v>0</v>
      </c>
      <c r="P218">
        <v>3</v>
      </c>
    </row>
    <row r="219">
      <c r="A219" s="36" t="s">
        <v>63</v>
      </c>
      <c r="B219" s="43"/>
      <c r="C219" s="44"/>
      <c r="D219" s="44"/>
      <c r="E219" s="51" t="s">
        <v>60</v>
      </c>
      <c r="F219" s="44"/>
      <c r="G219" s="44"/>
      <c r="H219" s="44"/>
      <c r="I219" s="44"/>
      <c r="J219" s="45"/>
    </row>
    <row r="220" ht="45">
      <c r="A220" s="36" t="s">
        <v>120</v>
      </c>
      <c r="B220" s="43"/>
      <c r="C220" s="44"/>
      <c r="D220" s="44"/>
      <c r="E220" s="49" t="s">
        <v>960</v>
      </c>
      <c r="F220" s="44"/>
      <c r="G220" s="44"/>
      <c r="H220" s="44"/>
      <c r="I220" s="44"/>
      <c r="J220" s="45"/>
    </row>
    <row r="221" ht="30">
      <c r="A221" s="36" t="s">
        <v>65</v>
      </c>
      <c r="B221" s="43"/>
      <c r="C221" s="44"/>
      <c r="D221" s="44"/>
      <c r="E221" s="38" t="s">
        <v>961</v>
      </c>
      <c r="F221" s="44"/>
      <c r="G221" s="44"/>
      <c r="H221" s="44"/>
      <c r="I221" s="44"/>
      <c r="J221" s="45"/>
    </row>
    <row r="222" ht="30">
      <c r="A222" s="36" t="s">
        <v>58</v>
      </c>
      <c r="B222" s="36">
        <v>53</v>
      </c>
      <c r="C222" s="37" t="s">
        <v>593</v>
      </c>
      <c r="D222" s="36" t="s">
        <v>60</v>
      </c>
      <c r="E222" s="38" t="s">
        <v>594</v>
      </c>
      <c r="F222" s="39" t="s">
        <v>173</v>
      </c>
      <c r="G222" s="40">
        <v>18.373000000000001</v>
      </c>
      <c r="H222" s="41">
        <v>0</v>
      </c>
      <c r="I222" s="41">
        <f>ROUND(G222*H222,P4)</f>
        <v>0</v>
      </c>
      <c r="J222" s="36"/>
      <c r="O222" s="42">
        <f>I222*0.21</f>
        <v>0</v>
      </c>
      <c r="P222">
        <v>3</v>
      </c>
    </row>
    <row r="223">
      <c r="A223" s="36" t="s">
        <v>63</v>
      </c>
      <c r="B223" s="43"/>
      <c r="C223" s="44"/>
      <c r="D223" s="44"/>
      <c r="E223" s="38" t="s">
        <v>962</v>
      </c>
      <c r="F223" s="44"/>
      <c r="G223" s="44"/>
      <c r="H223" s="44"/>
      <c r="I223" s="44"/>
      <c r="J223" s="45"/>
    </row>
    <row r="224" ht="60">
      <c r="A224" s="36" t="s">
        <v>120</v>
      </c>
      <c r="B224" s="43"/>
      <c r="C224" s="44"/>
      <c r="D224" s="44"/>
      <c r="E224" s="49" t="s">
        <v>963</v>
      </c>
      <c r="F224" s="44"/>
      <c r="G224" s="44"/>
      <c r="H224" s="44"/>
      <c r="I224" s="44"/>
      <c r="J224" s="45"/>
    </row>
    <row r="225" ht="90">
      <c r="A225" s="36" t="s">
        <v>65</v>
      </c>
      <c r="B225" s="43"/>
      <c r="C225" s="44"/>
      <c r="D225" s="44"/>
      <c r="E225" s="38" t="s">
        <v>964</v>
      </c>
      <c r="F225" s="44"/>
      <c r="G225" s="44"/>
      <c r="H225" s="44"/>
      <c r="I225" s="44"/>
      <c r="J225" s="45"/>
    </row>
    <row r="226" ht="30">
      <c r="A226" s="36" t="s">
        <v>58</v>
      </c>
      <c r="B226" s="36">
        <v>54</v>
      </c>
      <c r="C226" s="37" t="s">
        <v>593</v>
      </c>
      <c r="D226" s="36" t="s">
        <v>81</v>
      </c>
      <c r="E226" s="38" t="s">
        <v>594</v>
      </c>
      <c r="F226" s="39" t="s">
        <v>173</v>
      </c>
      <c r="G226" s="40">
        <v>61.244</v>
      </c>
      <c r="H226" s="41">
        <v>0</v>
      </c>
      <c r="I226" s="41">
        <f>ROUND(G226*H226,P4)</f>
        <v>0</v>
      </c>
      <c r="J226" s="36"/>
      <c r="O226" s="42">
        <f>I226*0.21</f>
        <v>0</v>
      </c>
      <c r="P226">
        <v>3</v>
      </c>
    </row>
    <row r="227" ht="30">
      <c r="A227" s="36" t="s">
        <v>63</v>
      </c>
      <c r="B227" s="43"/>
      <c r="C227" s="44"/>
      <c r="D227" s="44"/>
      <c r="E227" s="38" t="s">
        <v>965</v>
      </c>
      <c r="F227" s="44"/>
      <c r="G227" s="44"/>
      <c r="H227" s="44"/>
      <c r="I227" s="44"/>
      <c r="J227" s="45"/>
    </row>
    <row r="228" ht="60">
      <c r="A228" s="36" t="s">
        <v>120</v>
      </c>
      <c r="B228" s="43"/>
      <c r="C228" s="44"/>
      <c r="D228" s="44"/>
      <c r="E228" s="49" t="s">
        <v>966</v>
      </c>
      <c r="F228" s="44"/>
      <c r="G228" s="44"/>
      <c r="H228" s="44"/>
      <c r="I228" s="44"/>
      <c r="J228" s="45"/>
    </row>
    <row r="229" ht="120">
      <c r="A229" s="36" t="s">
        <v>65</v>
      </c>
      <c r="B229" s="43"/>
      <c r="C229" s="44"/>
      <c r="D229" s="44"/>
      <c r="E229" s="38" t="s">
        <v>597</v>
      </c>
      <c r="F229" s="44"/>
      <c r="G229" s="44"/>
      <c r="H229" s="44"/>
      <c r="I229" s="44"/>
      <c r="J229" s="45"/>
    </row>
    <row r="230" ht="30">
      <c r="A230" s="36" t="s">
        <v>58</v>
      </c>
      <c r="B230" s="36">
        <v>55</v>
      </c>
      <c r="C230" s="37" t="s">
        <v>967</v>
      </c>
      <c r="D230" s="36" t="s">
        <v>60</v>
      </c>
      <c r="E230" s="38" t="s">
        <v>968</v>
      </c>
      <c r="F230" s="39" t="s">
        <v>173</v>
      </c>
      <c r="G230" s="40">
        <v>61.244</v>
      </c>
      <c r="H230" s="41">
        <v>0</v>
      </c>
      <c r="I230" s="41">
        <f>ROUND(G230*H230,P4)</f>
        <v>0</v>
      </c>
      <c r="J230" s="36"/>
      <c r="O230" s="42">
        <f>I230*0.21</f>
        <v>0</v>
      </c>
      <c r="P230">
        <v>3</v>
      </c>
    </row>
    <row r="231" ht="30">
      <c r="A231" s="36" t="s">
        <v>63</v>
      </c>
      <c r="B231" s="43"/>
      <c r="C231" s="44"/>
      <c r="D231" s="44"/>
      <c r="E231" s="38" t="s">
        <v>969</v>
      </c>
      <c r="F231" s="44"/>
      <c r="G231" s="44"/>
      <c r="H231" s="44"/>
      <c r="I231" s="44"/>
      <c r="J231" s="45"/>
    </row>
    <row r="232" ht="60">
      <c r="A232" s="36" t="s">
        <v>120</v>
      </c>
      <c r="B232" s="43"/>
      <c r="C232" s="44"/>
      <c r="D232" s="44"/>
      <c r="E232" s="49" t="s">
        <v>966</v>
      </c>
      <c r="F232" s="44"/>
      <c r="G232" s="44"/>
      <c r="H232" s="44"/>
      <c r="I232" s="44"/>
      <c r="J232" s="45"/>
    </row>
    <row r="233" ht="120">
      <c r="A233" s="36" t="s">
        <v>65</v>
      </c>
      <c r="B233" s="43"/>
      <c r="C233" s="44"/>
      <c r="D233" s="44"/>
      <c r="E233" s="38" t="s">
        <v>597</v>
      </c>
      <c r="F233" s="44"/>
      <c r="G233" s="44"/>
      <c r="H233" s="44"/>
      <c r="I233" s="44"/>
      <c r="J233" s="45"/>
    </row>
    <row r="234">
      <c r="A234" s="36" t="s">
        <v>58</v>
      </c>
      <c r="B234" s="36">
        <v>56</v>
      </c>
      <c r="C234" s="37" t="s">
        <v>602</v>
      </c>
      <c r="D234" s="36" t="s">
        <v>60</v>
      </c>
      <c r="E234" s="38" t="s">
        <v>603</v>
      </c>
      <c r="F234" s="39" t="s">
        <v>173</v>
      </c>
      <c r="G234" s="40">
        <v>61.244</v>
      </c>
      <c r="H234" s="41">
        <v>0</v>
      </c>
      <c r="I234" s="41">
        <f>ROUND(G234*H234,P4)</f>
        <v>0</v>
      </c>
      <c r="J234" s="36"/>
      <c r="O234" s="42">
        <f>I234*0.21</f>
        <v>0</v>
      </c>
      <c r="P234">
        <v>3</v>
      </c>
    </row>
    <row r="235">
      <c r="A235" s="36" t="s">
        <v>63</v>
      </c>
      <c r="B235" s="43"/>
      <c r="C235" s="44"/>
      <c r="D235" s="44"/>
      <c r="E235" s="38" t="s">
        <v>970</v>
      </c>
      <c r="F235" s="44"/>
      <c r="G235" s="44"/>
      <c r="H235" s="44"/>
      <c r="I235" s="44"/>
      <c r="J235" s="45"/>
    </row>
    <row r="236" ht="60">
      <c r="A236" s="36" t="s">
        <v>120</v>
      </c>
      <c r="B236" s="43"/>
      <c r="C236" s="44"/>
      <c r="D236" s="44"/>
      <c r="E236" s="49" t="s">
        <v>966</v>
      </c>
      <c r="F236" s="44"/>
      <c r="G236" s="44"/>
      <c r="H236" s="44"/>
      <c r="I236" s="44"/>
      <c r="J236" s="45"/>
    </row>
    <row r="237" ht="120">
      <c r="A237" s="36" t="s">
        <v>65</v>
      </c>
      <c r="B237" s="43"/>
      <c r="C237" s="44"/>
      <c r="D237" s="44"/>
      <c r="E237" s="38" t="s">
        <v>597</v>
      </c>
      <c r="F237" s="44"/>
      <c r="G237" s="44"/>
      <c r="H237" s="44"/>
      <c r="I237" s="44"/>
      <c r="J237" s="45"/>
    </row>
    <row r="238">
      <c r="A238" s="36" t="s">
        <v>58</v>
      </c>
      <c r="B238" s="36">
        <v>57</v>
      </c>
      <c r="C238" s="37" t="s">
        <v>971</v>
      </c>
      <c r="D238" s="36" t="s">
        <v>159</v>
      </c>
      <c r="E238" s="38" t="s">
        <v>972</v>
      </c>
      <c r="F238" s="39" t="s">
        <v>173</v>
      </c>
      <c r="G238" s="40">
        <v>18.373000000000001</v>
      </c>
      <c r="H238" s="41">
        <v>0</v>
      </c>
      <c r="I238" s="41">
        <f>ROUND(G238*H238,P4)</f>
        <v>0</v>
      </c>
      <c r="J238" s="36"/>
      <c r="O238" s="42">
        <f>I238*0.21</f>
        <v>0</v>
      </c>
      <c r="P238">
        <v>3</v>
      </c>
    </row>
    <row r="239">
      <c r="A239" s="36" t="s">
        <v>63</v>
      </c>
      <c r="B239" s="43"/>
      <c r="C239" s="44"/>
      <c r="D239" s="44"/>
      <c r="E239" s="38" t="s">
        <v>973</v>
      </c>
      <c r="F239" s="44"/>
      <c r="G239" s="44"/>
      <c r="H239" s="44"/>
      <c r="I239" s="44"/>
      <c r="J239" s="45"/>
    </row>
    <row r="240" ht="60">
      <c r="A240" s="36" t="s">
        <v>120</v>
      </c>
      <c r="B240" s="43"/>
      <c r="C240" s="44"/>
      <c r="D240" s="44"/>
      <c r="E240" s="49" t="s">
        <v>963</v>
      </c>
      <c r="F240" s="44"/>
      <c r="G240" s="44"/>
      <c r="H240" s="44"/>
      <c r="I240" s="44"/>
      <c r="J240" s="45"/>
    </row>
    <row r="241" ht="105">
      <c r="A241" s="36" t="s">
        <v>65</v>
      </c>
      <c r="B241" s="43"/>
      <c r="C241" s="44"/>
      <c r="D241" s="44"/>
      <c r="E241" s="38" t="s">
        <v>974</v>
      </c>
      <c r="F241" s="44"/>
      <c r="G241" s="44"/>
      <c r="H241" s="44"/>
      <c r="I241" s="44"/>
      <c r="J241" s="45"/>
    </row>
    <row r="242">
      <c r="A242" s="36" t="s">
        <v>58</v>
      </c>
      <c r="B242" s="36">
        <v>58</v>
      </c>
      <c r="C242" s="37" t="s">
        <v>975</v>
      </c>
      <c r="D242" s="36" t="s">
        <v>60</v>
      </c>
      <c r="E242" s="38" t="s">
        <v>976</v>
      </c>
      <c r="F242" s="39" t="s">
        <v>173</v>
      </c>
      <c r="G242" s="40">
        <v>81.713999999999999</v>
      </c>
      <c r="H242" s="41">
        <v>0</v>
      </c>
      <c r="I242" s="41">
        <f>ROUND(G242*H242,P4)</f>
        <v>0</v>
      </c>
      <c r="J242" s="36"/>
      <c r="O242" s="42">
        <f>I242*0.21</f>
        <v>0</v>
      </c>
      <c r="P242">
        <v>3</v>
      </c>
    </row>
    <row r="243">
      <c r="A243" s="36" t="s">
        <v>63</v>
      </c>
      <c r="B243" s="43"/>
      <c r="C243" s="44"/>
      <c r="D243" s="44"/>
      <c r="E243" s="51" t="s">
        <v>60</v>
      </c>
      <c r="F243" s="44"/>
      <c r="G243" s="44"/>
      <c r="H243" s="44"/>
      <c r="I243" s="44"/>
      <c r="J243" s="45"/>
    </row>
    <row r="244" ht="60">
      <c r="A244" s="36" t="s">
        <v>120</v>
      </c>
      <c r="B244" s="43"/>
      <c r="C244" s="44"/>
      <c r="D244" s="44"/>
      <c r="E244" s="49" t="s">
        <v>977</v>
      </c>
      <c r="F244" s="44"/>
      <c r="G244" s="44"/>
      <c r="H244" s="44"/>
      <c r="I244" s="44"/>
      <c r="J244" s="45"/>
    </row>
    <row r="245" ht="105">
      <c r="A245" s="36" t="s">
        <v>65</v>
      </c>
      <c r="B245" s="43"/>
      <c r="C245" s="44"/>
      <c r="D245" s="44"/>
      <c r="E245" s="38" t="s">
        <v>978</v>
      </c>
      <c r="F245" s="44"/>
      <c r="G245" s="44"/>
      <c r="H245" s="44"/>
      <c r="I245" s="44"/>
      <c r="J245" s="45"/>
    </row>
    <row r="246">
      <c r="A246" s="36" t="s">
        <v>58</v>
      </c>
      <c r="B246" s="36">
        <v>59</v>
      </c>
      <c r="C246" s="37" t="s">
        <v>979</v>
      </c>
      <c r="D246" s="36" t="s">
        <v>60</v>
      </c>
      <c r="E246" s="38" t="s">
        <v>980</v>
      </c>
      <c r="F246" s="39" t="s">
        <v>173</v>
      </c>
      <c r="G246" s="40">
        <v>12.5</v>
      </c>
      <c r="H246" s="41">
        <v>0</v>
      </c>
      <c r="I246" s="41">
        <f>ROUND(G246*H246,P4)</f>
        <v>0</v>
      </c>
      <c r="J246" s="36"/>
      <c r="O246" s="42">
        <f>I246*0.21</f>
        <v>0</v>
      </c>
      <c r="P246">
        <v>3</v>
      </c>
    </row>
    <row r="247">
      <c r="A247" s="36" t="s">
        <v>63</v>
      </c>
      <c r="B247" s="43"/>
      <c r="C247" s="44"/>
      <c r="D247" s="44"/>
      <c r="E247" s="51" t="s">
        <v>60</v>
      </c>
      <c r="F247" s="44"/>
      <c r="G247" s="44"/>
      <c r="H247" s="44"/>
      <c r="I247" s="44"/>
      <c r="J247" s="45"/>
    </row>
    <row r="248" ht="45">
      <c r="A248" s="36" t="s">
        <v>120</v>
      </c>
      <c r="B248" s="43"/>
      <c r="C248" s="44"/>
      <c r="D248" s="44"/>
      <c r="E248" s="49" t="s">
        <v>981</v>
      </c>
      <c r="F248" s="44"/>
      <c r="G248" s="44"/>
      <c r="H248" s="44"/>
      <c r="I248" s="44"/>
      <c r="J248" s="45"/>
    </row>
    <row r="249" ht="105">
      <c r="A249" s="36" t="s">
        <v>65</v>
      </c>
      <c r="B249" s="43"/>
      <c r="C249" s="44"/>
      <c r="D249" s="44"/>
      <c r="E249" s="38" t="s">
        <v>978</v>
      </c>
      <c r="F249" s="44"/>
      <c r="G249" s="44"/>
      <c r="H249" s="44"/>
      <c r="I249" s="44"/>
      <c r="J249" s="45"/>
    </row>
    <row r="250">
      <c r="A250" s="30" t="s">
        <v>55</v>
      </c>
      <c r="B250" s="31"/>
      <c r="C250" s="32" t="s">
        <v>617</v>
      </c>
      <c r="D250" s="33"/>
      <c r="E250" s="30" t="s">
        <v>618</v>
      </c>
      <c r="F250" s="33"/>
      <c r="G250" s="33"/>
      <c r="H250" s="33"/>
      <c r="I250" s="34">
        <f>SUMIFS(I251:I274,A251:A274,"P")</f>
        <v>0</v>
      </c>
      <c r="J250" s="35"/>
    </row>
    <row r="251" ht="30">
      <c r="A251" s="36" t="s">
        <v>58</v>
      </c>
      <c r="B251" s="36">
        <v>60</v>
      </c>
      <c r="C251" s="37" t="s">
        <v>982</v>
      </c>
      <c r="D251" s="36" t="s">
        <v>60</v>
      </c>
      <c r="E251" s="38" t="s">
        <v>983</v>
      </c>
      <c r="F251" s="39" t="s">
        <v>173</v>
      </c>
      <c r="G251" s="40">
        <v>32.875</v>
      </c>
      <c r="H251" s="41">
        <v>0</v>
      </c>
      <c r="I251" s="41">
        <f>ROUND(G251*H251,P4)</f>
        <v>0</v>
      </c>
      <c r="J251" s="36"/>
      <c r="O251" s="42">
        <f>I251*0.21</f>
        <v>0</v>
      </c>
      <c r="P251">
        <v>3</v>
      </c>
    </row>
    <row r="252">
      <c r="A252" s="36" t="s">
        <v>63</v>
      </c>
      <c r="B252" s="43"/>
      <c r="C252" s="44"/>
      <c r="D252" s="44"/>
      <c r="E252" s="51" t="s">
        <v>60</v>
      </c>
      <c r="F252" s="44"/>
      <c r="G252" s="44"/>
      <c r="H252" s="44"/>
      <c r="I252" s="44"/>
      <c r="J252" s="45"/>
    </row>
    <row r="253" ht="90">
      <c r="A253" s="36" t="s">
        <v>120</v>
      </c>
      <c r="B253" s="43"/>
      <c r="C253" s="44"/>
      <c r="D253" s="44"/>
      <c r="E253" s="49" t="s">
        <v>984</v>
      </c>
      <c r="F253" s="44"/>
      <c r="G253" s="44"/>
      <c r="H253" s="44"/>
      <c r="I253" s="44"/>
      <c r="J253" s="45"/>
    </row>
    <row r="254" ht="270">
      <c r="A254" s="36" t="s">
        <v>65</v>
      </c>
      <c r="B254" s="43"/>
      <c r="C254" s="44"/>
      <c r="D254" s="44"/>
      <c r="E254" s="38" t="s">
        <v>985</v>
      </c>
      <c r="F254" s="44"/>
      <c r="G254" s="44"/>
      <c r="H254" s="44"/>
      <c r="I254" s="44"/>
      <c r="J254" s="45"/>
    </row>
    <row r="255" ht="30">
      <c r="A255" s="36" t="s">
        <v>58</v>
      </c>
      <c r="B255" s="36">
        <v>61</v>
      </c>
      <c r="C255" s="37" t="s">
        <v>619</v>
      </c>
      <c r="D255" s="36" t="s">
        <v>60</v>
      </c>
      <c r="E255" s="38" t="s">
        <v>620</v>
      </c>
      <c r="F255" s="39" t="s">
        <v>173</v>
      </c>
      <c r="G255" s="40">
        <v>159.69200000000001</v>
      </c>
      <c r="H255" s="41">
        <v>0</v>
      </c>
      <c r="I255" s="41">
        <f>ROUND(G255*H255,P4)</f>
        <v>0</v>
      </c>
      <c r="J255" s="36"/>
      <c r="O255" s="42">
        <f>I255*0.21</f>
        <v>0</v>
      </c>
      <c r="P255">
        <v>3</v>
      </c>
    </row>
    <row r="256">
      <c r="A256" s="36" t="s">
        <v>63</v>
      </c>
      <c r="B256" s="43"/>
      <c r="C256" s="44"/>
      <c r="D256" s="44"/>
      <c r="E256" s="38" t="s">
        <v>986</v>
      </c>
      <c r="F256" s="44"/>
      <c r="G256" s="44"/>
      <c r="H256" s="44"/>
      <c r="I256" s="44"/>
      <c r="J256" s="45"/>
    </row>
    <row r="257" ht="120">
      <c r="A257" s="36" t="s">
        <v>120</v>
      </c>
      <c r="B257" s="43"/>
      <c r="C257" s="44"/>
      <c r="D257" s="44"/>
      <c r="E257" s="49" t="s">
        <v>987</v>
      </c>
      <c r="F257" s="44"/>
      <c r="G257" s="44"/>
      <c r="H257" s="44"/>
      <c r="I257" s="44"/>
      <c r="J257" s="45"/>
    </row>
    <row r="258" ht="270">
      <c r="A258" s="36" t="s">
        <v>65</v>
      </c>
      <c r="B258" s="43"/>
      <c r="C258" s="44"/>
      <c r="D258" s="44"/>
      <c r="E258" s="38" t="s">
        <v>985</v>
      </c>
      <c r="F258" s="44"/>
      <c r="G258" s="44"/>
      <c r="H258" s="44"/>
      <c r="I258" s="44"/>
      <c r="J258" s="45"/>
    </row>
    <row r="259" ht="30">
      <c r="A259" s="36" t="s">
        <v>58</v>
      </c>
      <c r="B259" s="36">
        <v>62</v>
      </c>
      <c r="C259" s="37" t="s">
        <v>629</v>
      </c>
      <c r="D259" s="36" t="s">
        <v>60</v>
      </c>
      <c r="E259" s="38" t="s">
        <v>630</v>
      </c>
      <c r="F259" s="39" t="s">
        <v>173</v>
      </c>
      <c r="G259" s="40">
        <v>87.400000000000006</v>
      </c>
      <c r="H259" s="41">
        <v>0</v>
      </c>
      <c r="I259" s="41">
        <f>ROUND(G259*H259,P4)</f>
        <v>0</v>
      </c>
      <c r="J259" s="36"/>
      <c r="O259" s="42">
        <f>I259*0.21</f>
        <v>0</v>
      </c>
      <c r="P259">
        <v>3</v>
      </c>
    </row>
    <row r="260">
      <c r="A260" s="36" t="s">
        <v>63</v>
      </c>
      <c r="B260" s="43"/>
      <c r="C260" s="44"/>
      <c r="D260" s="44"/>
      <c r="E260" s="38" t="s">
        <v>988</v>
      </c>
      <c r="F260" s="44"/>
      <c r="G260" s="44"/>
      <c r="H260" s="44"/>
      <c r="I260" s="44"/>
      <c r="J260" s="45"/>
    </row>
    <row r="261" ht="60">
      <c r="A261" s="36" t="s">
        <v>120</v>
      </c>
      <c r="B261" s="43"/>
      <c r="C261" s="44"/>
      <c r="D261" s="44"/>
      <c r="E261" s="49" t="s">
        <v>989</v>
      </c>
      <c r="F261" s="44"/>
      <c r="G261" s="44"/>
      <c r="H261" s="44"/>
      <c r="I261" s="44"/>
      <c r="J261" s="45"/>
    </row>
    <row r="262" ht="300">
      <c r="A262" s="36" t="s">
        <v>65</v>
      </c>
      <c r="B262" s="43"/>
      <c r="C262" s="44"/>
      <c r="D262" s="44"/>
      <c r="E262" s="38" t="s">
        <v>990</v>
      </c>
      <c r="F262" s="44"/>
      <c r="G262" s="44"/>
      <c r="H262" s="44"/>
      <c r="I262" s="44"/>
      <c r="J262" s="45"/>
    </row>
    <row r="263">
      <c r="A263" s="36" t="s">
        <v>58</v>
      </c>
      <c r="B263" s="36">
        <v>63</v>
      </c>
      <c r="C263" s="37" t="s">
        <v>991</v>
      </c>
      <c r="D263" s="36" t="s">
        <v>60</v>
      </c>
      <c r="E263" s="38" t="s">
        <v>992</v>
      </c>
      <c r="F263" s="39" t="s">
        <v>173</v>
      </c>
      <c r="G263" s="40">
        <v>23.920000000000002</v>
      </c>
      <c r="H263" s="41">
        <v>0</v>
      </c>
      <c r="I263" s="41">
        <f>ROUND(G263*H263,P4)</f>
        <v>0</v>
      </c>
      <c r="J263" s="36"/>
      <c r="O263" s="42">
        <f>I263*0.21</f>
        <v>0</v>
      </c>
      <c r="P263">
        <v>3</v>
      </c>
    </row>
    <row r="264">
      <c r="A264" s="36" t="s">
        <v>63</v>
      </c>
      <c r="B264" s="43"/>
      <c r="C264" s="44"/>
      <c r="D264" s="44"/>
      <c r="E264" s="38" t="s">
        <v>993</v>
      </c>
      <c r="F264" s="44"/>
      <c r="G264" s="44"/>
      <c r="H264" s="44"/>
      <c r="I264" s="44"/>
      <c r="J264" s="45"/>
    </row>
    <row r="265" ht="45">
      <c r="A265" s="36" t="s">
        <v>120</v>
      </c>
      <c r="B265" s="43"/>
      <c r="C265" s="44"/>
      <c r="D265" s="44"/>
      <c r="E265" s="49" t="s">
        <v>994</v>
      </c>
      <c r="F265" s="44"/>
      <c r="G265" s="44"/>
      <c r="H265" s="44"/>
      <c r="I265" s="44"/>
      <c r="J265" s="45"/>
    </row>
    <row r="266" ht="60">
      <c r="A266" s="36" t="s">
        <v>65</v>
      </c>
      <c r="B266" s="43"/>
      <c r="C266" s="44"/>
      <c r="D266" s="44"/>
      <c r="E266" s="38" t="s">
        <v>647</v>
      </c>
      <c r="F266" s="44"/>
      <c r="G266" s="44"/>
      <c r="H266" s="44"/>
      <c r="I266" s="44"/>
      <c r="J266" s="45"/>
    </row>
    <row r="267">
      <c r="A267" s="36" t="s">
        <v>58</v>
      </c>
      <c r="B267" s="36">
        <v>64</v>
      </c>
      <c r="C267" s="37" t="s">
        <v>995</v>
      </c>
      <c r="D267" s="36" t="s">
        <v>60</v>
      </c>
      <c r="E267" s="38" t="s">
        <v>996</v>
      </c>
      <c r="F267" s="39" t="s">
        <v>173</v>
      </c>
      <c r="G267" s="40">
        <v>10.199999999999999</v>
      </c>
      <c r="H267" s="41">
        <v>0</v>
      </c>
      <c r="I267" s="41">
        <f>ROUND(G267*H267,P4)</f>
        <v>0</v>
      </c>
      <c r="J267" s="36"/>
      <c r="O267" s="42">
        <f>I267*0.21</f>
        <v>0</v>
      </c>
      <c r="P267">
        <v>3</v>
      </c>
    </row>
    <row r="268">
      <c r="A268" s="36" t="s">
        <v>63</v>
      </c>
      <c r="B268" s="43"/>
      <c r="C268" s="44"/>
      <c r="D268" s="44"/>
      <c r="E268" s="38" t="s">
        <v>997</v>
      </c>
      <c r="F268" s="44"/>
      <c r="G268" s="44"/>
      <c r="H268" s="44"/>
      <c r="I268" s="44"/>
      <c r="J268" s="45"/>
    </row>
    <row r="269" ht="45">
      <c r="A269" s="36" t="s">
        <v>120</v>
      </c>
      <c r="B269" s="43"/>
      <c r="C269" s="44"/>
      <c r="D269" s="44"/>
      <c r="E269" s="49" t="s">
        <v>998</v>
      </c>
      <c r="F269" s="44"/>
      <c r="G269" s="44"/>
      <c r="H269" s="44"/>
      <c r="I269" s="44"/>
      <c r="J269" s="45"/>
    </row>
    <row r="270" ht="120">
      <c r="A270" s="36" t="s">
        <v>65</v>
      </c>
      <c r="B270" s="43"/>
      <c r="C270" s="44"/>
      <c r="D270" s="44"/>
      <c r="E270" s="38" t="s">
        <v>999</v>
      </c>
      <c r="F270" s="44"/>
      <c r="G270" s="44"/>
      <c r="H270" s="44"/>
      <c r="I270" s="44"/>
      <c r="J270" s="45"/>
    </row>
    <row r="271">
      <c r="A271" s="36" t="s">
        <v>58</v>
      </c>
      <c r="B271" s="36">
        <v>65</v>
      </c>
      <c r="C271" s="37" t="s">
        <v>1000</v>
      </c>
      <c r="D271" s="36" t="s">
        <v>60</v>
      </c>
      <c r="E271" s="38" t="s">
        <v>1001</v>
      </c>
      <c r="F271" s="39" t="s">
        <v>173</v>
      </c>
      <c r="G271" s="40">
        <v>8.9700000000000006</v>
      </c>
      <c r="H271" s="41">
        <v>0</v>
      </c>
      <c r="I271" s="41">
        <f>ROUND(G271*H271,P4)</f>
        <v>0</v>
      </c>
      <c r="J271" s="36"/>
      <c r="O271" s="42">
        <f>I271*0.21</f>
        <v>0</v>
      </c>
      <c r="P271">
        <v>3</v>
      </c>
    </row>
    <row r="272">
      <c r="A272" s="36" t="s">
        <v>63</v>
      </c>
      <c r="B272" s="43"/>
      <c r="C272" s="44"/>
      <c r="D272" s="44"/>
      <c r="E272" s="38" t="s">
        <v>1002</v>
      </c>
      <c r="F272" s="44"/>
      <c r="G272" s="44"/>
      <c r="H272" s="44"/>
      <c r="I272" s="44"/>
      <c r="J272" s="45"/>
    </row>
    <row r="273" ht="45">
      <c r="A273" s="36" t="s">
        <v>120</v>
      </c>
      <c r="B273" s="43"/>
      <c r="C273" s="44"/>
      <c r="D273" s="44"/>
      <c r="E273" s="49" t="s">
        <v>1003</v>
      </c>
      <c r="F273" s="44"/>
      <c r="G273" s="44"/>
      <c r="H273" s="44"/>
      <c r="I273" s="44"/>
      <c r="J273" s="45"/>
    </row>
    <row r="274" ht="120">
      <c r="A274" s="36" t="s">
        <v>65</v>
      </c>
      <c r="B274" s="43"/>
      <c r="C274" s="44"/>
      <c r="D274" s="44"/>
      <c r="E274" s="38" t="s">
        <v>999</v>
      </c>
      <c r="F274" s="44"/>
      <c r="G274" s="44"/>
      <c r="H274" s="44"/>
      <c r="I274" s="44"/>
      <c r="J274" s="45"/>
    </row>
    <row r="275">
      <c r="A275" s="30" t="s">
        <v>55</v>
      </c>
      <c r="B275" s="31"/>
      <c r="C275" s="32" t="s">
        <v>204</v>
      </c>
      <c r="D275" s="33"/>
      <c r="E275" s="30" t="s">
        <v>205</v>
      </c>
      <c r="F275" s="33"/>
      <c r="G275" s="33"/>
      <c r="H275" s="33"/>
      <c r="I275" s="34">
        <f>SUMIFS(I276:I291,A276:A291,"P")</f>
        <v>0</v>
      </c>
      <c r="J275" s="35"/>
    </row>
    <row r="276">
      <c r="A276" s="36" t="s">
        <v>58</v>
      </c>
      <c r="B276" s="36">
        <v>66</v>
      </c>
      <c r="C276" s="37" t="s">
        <v>1004</v>
      </c>
      <c r="D276" s="36" t="s">
        <v>60</v>
      </c>
      <c r="E276" s="38" t="s">
        <v>1005</v>
      </c>
      <c r="F276" s="39" t="s">
        <v>132</v>
      </c>
      <c r="G276" s="40">
        <v>10.220000000000001</v>
      </c>
      <c r="H276" s="41">
        <v>0</v>
      </c>
      <c r="I276" s="41">
        <f>ROUND(G276*H276,P4)</f>
        <v>0</v>
      </c>
      <c r="J276" s="36"/>
      <c r="O276" s="42">
        <f>I276*0.21</f>
        <v>0</v>
      </c>
      <c r="P276">
        <v>3</v>
      </c>
    </row>
    <row r="277">
      <c r="A277" s="36" t="s">
        <v>63</v>
      </c>
      <c r="B277" s="43"/>
      <c r="C277" s="44"/>
      <c r="D277" s="44"/>
      <c r="E277" s="51" t="s">
        <v>60</v>
      </c>
      <c r="F277" s="44"/>
      <c r="G277" s="44"/>
      <c r="H277" s="44"/>
      <c r="I277" s="44"/>
      <c r="J277" s="45"/>
    </row>
    <row r="278" ht="45">
      <c r="A278" s="36" t="s">
        <v>120</v>
      </c>
      <c r="B278" s="43"/>
      <c r="C278" s="44"/>
      <c r="D278" s="44"/>
      <c r="E278" s="49" t="s">
        <v>1006</v>
      </c>
      <c r="F278" s="44"/>
      <c r="G278" s="44"/>
      <c r="H278" s="44"/>
      <c r="I278" s="44"/>
      <c r="J278" s="45"/>
    </row>
    <row r="279" ht="315">
      <c r="A279" s="36" t="s">
        <v>65</v>
      </c>
      <c r="B279" s="43"/>
      <c r="C279" s="44"/>
      <c r="D279" s="44"/>
      <c r="E279" s="38" t="s">
        <v>1007</v>
      </c>
      <c r="F279" s="44"/>
      <c r="G279" s="44"/>
      <c r="H279" s="44"/>
      <c r="I279" s="44"/>
      <c r="J279" s="45"/>
    </row>
    <row r="280">
      <c r="A280" s="36" t="s">
        <v>58</v>
      </c>
      <c r="B280" s="36">
        <v>67</v>
      </c>
      <c r="C280" s="37" t="s">
        <v>1008</v>
      </c>
      <c r="D280" s="36" t="s">
        <v>60</v>
      </c>
      <c r="E280" s="38" t="s">
        <v>1009</v>
      </c>
      <c r="F280" s="39" t="s">
        <v>132</v>
      </c>
      <c r="G280" s="40">
        <v>3.3999999999999999</v>
      </c>
      <c r="H280" s="41">
        <v>0</v>
      </c>
      <c r="I280" s="41">
        <f>ROUND(G280*H280,P4)</f>
        <v>0</v>
      </c>
      <c r="J280" s="36"/>
      <c r="O280" s="42">
        <f>I280*0.21</f>
        <v>0</v>
      </c>
      <c r="P280">
        <v>3</v>
      </c>
    </row>
    <row r="281">
      <c r="A281" s="36" t="s">
        <v>63</v>
      </c>
      <c r="B281" s="43"/>
      <c r="C281" s="44"/>
      <c r="D281" s="44"/>
      <c r="E281" s="51" t="s">
        <v>60</v>
      </c>
      <c r="F281" s="44"/>
      <c r="G281" s="44"/>
      <c r="H281" s="44"/>
      <c r="I281" s="44"/>
      <c r="J281" s="45"/>
    </row>
    <row r="282" ht="45">
      <c r="A282" s="36" t="s">
        <v>120</v>
      </c>
      <c r="B282" s="43"/>
      <c r="C282" s="44"/>
      <c r="D282" s="44"/>
      <c r="E282" s="49" t="s">
        <v>1010</v>
      </c>
      <c r="F282" s="44"/>
      <c r="G282" s="44"/>
      <c r="H282" s="44"/>
      <c r="I282" s="44"/>
      <c r="J282" s="45"/>
    </row>
    <row r="283" ht="315">
      <c r="A283" s="36" t="s">
        <v>65</v>
      </c>
      <c r="B283" s="43"/>
      <c r="C283" s="44"/>
      <c r="D283" s="44"/>
      <c r="E283" s="38" t="s">
        <v>1007</v>
      </c>
      <c r="F283" s="44"/>
      <c r="G283" s="44"/>
      <c r="H283" s="44"/>
      <c r="I283" s="44"/>
      <c r="J283" s="45"/>
    </row>
    <row r="284">
      <c r="A284" s="36" t="s">
        <v>58</v>
      </c>
      <c r="B284" s="36">
        <v>68</v>
      </c>
      <c r="C284" s="37" t="s">
        <v>1011</v>
      </c>
      <c r="D284" s="36" t="s">
        <v>60</v>
      </c>
      <c r="E284" s="38" t="s">
        <v>1012</v>
      </c>
      <c r="F284" s="39" t="s">
        <v>132</v>
      </c>
      <c r="G284" s="40">
        <v>2.52</v>
      </c>
      <c r="H284" s="41">
        <v>0</v>
      </c>
      <c r="I284" s="41">
        <f>ROUND(G284*H284,P4)</f>
        <v>0</v>
      </c>
      <c r="J284" s="36"/>
      <c r="O284" s="42">
        <f>I284*0.21</f>
        <v>0</v>
      </c>
      <c r="P284">
        <v>3</v>
      </c>
    </row>
    <row r="285">
      <c r="A285" s="36" t="s">
        <v>63</v>
      </c>
      <c r="B285" s="43"/>
      <c r="C285" s="44"/>
      <c r="D285" s="44"/>
      <c r="E285" s="51" t="s">
        <v>60</v>
      </c>
      <c r="F285" s="44"/>
      <c r="G285" s="44"/>
      <c r="H285" s="44"/>
      <c r="I285" s="44"/>
      <c r="J285" s="45"/>
    </row>
    <row r="286" ht="60">
      <c r="A286" s="36" t="s">
        <v>120</v>
      </c>
      <c r="B286" s="43"/>
      <c r="C286" s="44"/>
      <c r="D286" s="44"/>
      <c r="E286" s="49" t="s">
        <v>1013</v>
      </c>
      <c r="F286" s="44"/>
      <c r="G286" s="44"/>
      <c r="H286" s="44"/>
      <c r="I286" s="44"/>
      <c r="J286" s="45"/>
    </row>
    <row r="287" ht="300">
      <c r="A287" s="36" t="s">
        <v>65</v>
      </c>
      <c r="B287" s="43"/>
      <c r="C287" s="44"/>
      <c r="D287" s="44"/>
      <c r="E287" s="38" t="s">
        <v>1014</v>
      </c>
      <c r="F287" s="44"/>
      <c r="G287" s="44"/>
      <c r="H287" s="44"/>
      <c r="I287" s="44"/>
      <c r="J287" s="45"/>
    </row>
    <row r="288">
      <c r="A288" s="36" t="s">
        <v>58</v>
      </c>
      <c r="B288" s="36">
        <v>69</v>
      </c>
      <c r="C288" s="37" t="s">
        <v>206</v>
      </c>
      <c r="D288" s="36" t="s">
        <v>60</v>
      </c>
      <c r="E288" s="38" t="s">
        <v>207</v>
      </c>
      <c r="F288" s="39" t="s">
        <v>132</v>
      </c>
      <c r="G288" s="40">
        <v>75</v>
      </c>
      <c r="H288" s="41">
        <v>0</v>
      </c>
      <c r="I288" s="41">
        <f>ROUND(G288*H288,P4)</f>
        <v>0</v>
      </c>
      <c r="J288" s="36"/>
      <c r="O288" s="42">
        <f>I288*0.21</f>
        <v>0</v>
      </c>
      <c r="P288">
        <v>3</v>
      </c>
    </row>
    <row r="289">
      <c r="A289" s="36" t="s">
        <v>63</v>
      </c>
      <c r="B289" s="43"/>
      <c r="C289" s="44"/>
      <c r="D289" s="44"/>
      <c r="E289" s="38" t="s">
        <v>1015</v>
      </c>
      <c r="F289" s="44"/>
      <c r="G289" s="44"/>
      <c r="H289" s="44"/>
      <c r="I289" s="44"/>
      <c r="J289" s="45"/>
    </row>
    <row r="290" ht="45">
      <c r="A290" s="36" t="s">
        <v>120</v>
      </c>
      <c r="B290" s="43"/>
      <c r="C290" s="44"/>
      <c r="D290" s="44"/>
      <c r="E290" s="49" t="s">
        <v>1016</v>
      </c>
      <c r="F290" s="44"/>
      <c r="G290" s="44"/>
      <c r="H290" s="44"/>
      <c r="I290" s="44"/>
      <c r="J290" s="45"/>
    </row>
    <row r="291" ht="300">
      <c r="A291" s="36" t="s">
        <v>65</v>
      </c>
      <c r="B291" s="43"/>
      <c r="C291" s="44"/>
      <c r="D291" s="44"/>
      <c r="E291" s="38" t="s">
        <v>1014</v>
      </c>
      <c r="F291" s="44"/>
      <c r="G291" s="44"/>
      <c r="H291" s="44"/>
      <c r="I291" s="44"/>
      <c r="J291" s="45"/>
    </row>
    <row r="292">
      <c r="A292" s="30" t="s">
        <v>55</v>
      </c>
      <c r="B292" s="31"/>
      <c r="C292" s="32" t="s">
        <v>298</v>
      </c>
      <c r="D292" s="33"/>
      <c r="E292" s="30" t="s">
        <v>299</v>
      </c>
      <c r="F292" s="33"/>
      <c r="G292" s="33"/>
      <c r="H292" s="33"/>
      <c r="I292" s="34">
        <f>SUMIFS(I293:I388,A293:A388,"P")</f>
        <v>0</v>
      </c>
      <c r="J292" s="35"/>
    </row>
    <row r="293">
      <c r="A293" s="36" t="s">
        <v>58</v>
      </c>
      <c r="B293" s="36">
        <v>70</v>
      </c>
      <c r="C293" s="37" t="s">
        <v>658</v>
      </c>
      <c r="D293" s="36" t="s">
        <v>60</v>
      </c>
      <c r="E293" s="38" t="s">
        <v>659</v>
      </c>
      <c r="F293" s="39" t="s">
        <v>132</v>
      </c>
      <c r="G293" s="40">
        <v>29.899999999999999</v>
      </c>
      <c r="H293" s="41">
        <v>0</v>
      </c>
      <c r="I293" s="41">
        <f>ROUND(G293*H293,P4)</f>
        <v>0</v>
      </c>
      <c r="J293" s="36"/>
      <c r="O293" s="42">
        <f>I293*0.21</f>
        <v>0</v>
      </c>
      <c r="P293">
        <v>3</v>
      </c>
    </row>
    <row r="294">
      <c r="A294" s="36" t="s">
        <v>63</v>
      </c>
      <c r="B294" s="43"/>
      <c r="C294" s="44"/>
      <c r="D294" s="44"/>
      <c r="E294" s="38" t="s">
        <v>1017</v>
      </c>
      <c r="F294" s="44"/>
      <c r="G294" s="44"/>
      <c r="H294" s="44"/>
      <c r="I294" s="44"/>
      <c r="J294" s="45"/>
    </row>
    <row r="295" ht="45">
      <c r="A295" s="36" t="s">
        <v>120</v>
      </c>
      <c r="B295" s="43"/>
      <c r="C295" s="44"/>
      <c r="D295" s="44"/>
      <c r="E295" s="49" t="s">
        <v>1018</v>
      </c>
      <c r="F295" s="44"/>
      <c r="G295" s="44"/>
      <c r="H295" s="44"/>
      <c r="I295" s="44"/>
      <c r="J295" s="45"/>
    </row>
    <row r="296" ht="75">
      <c r="A296" s="36" t="s">
        <v>65</v>
      </c>
      <c r="B296" s="43"/>
      <c r="C296" s="44"/>
      <c r="D296" s="44"/>
      <c r="E296" s="38" t="s">
        <v>1019</v>
      </c>
      <c r="F296" s="44"/>
      <c r="G296" s="44"/>
      <c r="H296" s="44"/>
      <c r="I296" s="44"/>
      <c r="J296" s="45"/>
    </row>
    <row r="297">
      <c r="A297" s="36" t="s">
        <v>58</v>
      </c>
      <c r="B297" s="36">
        <v>71</v>
      </c>
      <c r="C297" s="37" t="s">
        <v>383</v>
      </c>
      <c r="D297" s="36" t="s">
        <v>60</v>
      </c>
      <c r="E297" s="38" t="s">
        <v>384</v>
      </c>
      <c r="F297" s="39" t="s">
        <v>132</v>
      </c>
      <c r="G297" s="40">
        <v>30</v>
      </c>
      <c r="H297" s="41">
        <v>0</v>
      </c>
      <c r="I297" s="41">
        <f>ROUND(G297*H297,P4)</f>
        <v>0</v>
      </c>
      <c r="J297" s="36"/>
      <c r="O297" s="42">
        <f>I297*0.21</f>
        <v>0</v>
      </c>
      <c r="P297">
        <v>3</v>
      </c>
    </row>
    <row r="298">
      <c r="A298" s="36" t="s">
        <v>63</v>
      </c>
      <c r="B298" s="43"/>
      <c r="C298" s="44"/>
      <c r="D298" s="44"/>
      <c r="E298" s="51" t="s">
        <v>60</v>
      </c>
      <c r="F298" s="44"/>
      <c r="G298" s="44"/>
      <c r="H298" s="44"/>
      <c r="I298" s="44"/>
      <c r="J298" s="45"/>
    </row>
    <row r="299" ht="45">
      <c r="A299" s="36" t="s">
        <v>120</v>
      </c>
      <c r="B299" s="43"/>
      <c r="C299" s="44"/>
      <c r="D299" s="44"/>
      <c r="E299" s="49" t="s">
        <v>1020</v>
      </c>
      <c r="F299" s="44"/>
      <c r="G299" s="44"/>
      <c r="H299" s="44"/>
      <c r="I299" s="44"/>
      <c r="J299" s="45"/>
    </row>
    <row r="300" ht="75">
      <c r="A300" s="36" t="s">
        <v>65</v>
      </c>
      <c r="B300" s="43"/>
      <c r="C300" s="44"/>
      <c r="D300" s="44"/>
      <c r="E300" s="38" t="s">
        <v>387</v>
      </c>
      <c r="F300" s="44"/>
      <c r="G300" s="44"/>
      <c r="H300" s="44"/>
      <c r="I300" s="44"/>
      <c r="J300" s="45"/>
    </row>
    <row r="301">
      <c r="A301" s="36" t="s">
        <v>58</v>
      </c>
      <c r="B301" s="36">
        <v>72</v>
      </c>
      <c r="C301" s="37" t="s">
        <v>800</v>
      </c>
      <c r="D301" s="36" t="s">
        <v>60</v>
      </c>
      <c r="E301" s="38" t="s">
        <v>801</v>
      </c>
      <c r="F301" s="39" t="s">
        <v>109</v>
      </c>
      <c r="G301" s="40">
        <v>6</v>
      </c>
      <c r="H301" s="41">
        <v>0</v>
      </c>
      <c r="I301" s="41">
        <f>ROUND(G301*H301,P4)</f>
        <v>0</v>
      </c>
      <c r="J301" s="36"/>
      <c r="O301" s="42">
        <f>I301*0.21</f>
        <v>0</v>
      </c>
      <c r="P301">
        <v>3</v>
      </c>
    </row>
    <row r="302">
      <c r="A302" s="36" t="s">
        <v>63</v>
      </c>
      <c r="B302" s="43"/>
      <c r="C302" s="44"/>
      <c r="D302" s="44"/>
      <c r="E302" s="51" t="s">
        <v>60</v>
      </c>
      <c r="F302" s="44"/>
      <c r="G302" s="44"/>
      <c r="H302" s="44"/>
      <c r="I302" s="44"/>
      <c r="J302" s="45"/>
    </row>
    <row r="303" ht="90">
      <c r="A303" s="36" t="s">
        <v>120</v>
      </c>
      <c r="B303" s="43"/>
      <c r="C303" s="44"/>
      <c r="D303" s="44"/>
      <c r="E303" s="49" t="s">
        <v>1021</v>
      </c>
      <c r="F303" s="44"/>
      <c r="G303" s="44"/>
      <c r="H303" s="44"/>
      <c r="I303" s="44"/>
      <c r="J303" s="45"/>
    </row>
    <row r="304" ht="60">
      <c r="A304" s="36" t="s">
        <v>65</v>
      </c>
      <c r="B304" s="43"/>
      <c r="C304" s="44"/>
      <c r="D304" s="44"/>
      <c r="E304" s="38" t="s">
        <v>1022</v>
      </c>
      <c r="F304" s="44"/>
      <c r="G304" s="44"/>
      <c r="H304" s="44"/>
      <c r="I304" s="44"/>
      <c r="J304" s="45"/>
    </row>
    <row r="305">
      <c r="A305" s="36" t="s">
        <v>58</v>
      </c>
      <c r="B305" s="36">
        <v>73</v>
      </c>
      <c r="C305" s="37" t="s">
        <v>1023</v>
      </c>
      <c r="D305" s="36" t="s">
        <v>60</v>
      </c>
      <c r="E305" s="38" t="s">
        <v>1024</v>
      </c>
      <c r="F305" s="39" t="s">
        <v>109</v>
      </c>
      <c r="G305" s="40">
        <v>2</v>
      </c>
      <c r="H305" s="41">
        <v>0</v>
      </c>
      <c r="I305" s="41">
        <f>ROUND(G305*H305,P4)</f>
        <v>0</v>
      </c>
      <c r="J305" s="36"/>
      <c r="O305" s="42">
        <f>I305*0.21</f>
        <v>0</v>
      </c>
      <c r="P305">
        <v>3</v>
      </c>
    </row>
    <row r="306">
      <c r="A306" s="36" t="s">
        <v>63</v>
      </c>
      <c r="B306" s="43"/>
      <c r="C306" s="44"/>
      <c r="D306" s="44"/>
      <c r="E306" s="51" t="s">
        <v>60</v>
      </c>
      <c r="F306" s="44"/>
      <c r="G306" s="44"/>
      <c r="H306" s="44"/>
      <c r="I306" s="44"/>
      <c r="J306" s="45"/>
    </row>
    <row r="307" ht="30">
      <c r="A307" s="36" t="s">
        <v>120</v>
      </c>
      <c r="B307" s="43"/>
      <c r="C307" s="44"/>
      <c r="D307" s="44"/>
      <c r="E307" s="49" t="s">
        <v>1025</v>
      </c>
      <c r="F307" s="44"/>
      <c r="G307" s="44"/>
      <c r="H307" s="44"/>
      <c r="I307" s="44"/>
      <c r="J307" s="45"/>
    </row>
    <row r="308" ht="30">
      <c r="A308" s="36" t="s">
        <v>65</v>
      </c>
      <c r="B308" s="43"/>
      <c r="C308" s="44"/>
      <c r="D308" s="44"/>
      <c r="E308" s="38" t="s">
        <v>1026</v>
      </c>
      <c r="F308" s="44"/>
      <c r="G308" s="44"/>
      <c r="H308" s="44"/>
      <c r="I308" s="44"/>
      <c r="J308" s="45"/>
    </row>
    <row r="309" ht="30">
      <c r="A309" s="36" t="s">
        <v>58</v>
      </c>
      <c r="B309" s="36">
        <v>74</v>
      </c>
      <c r="C309" s="37" t="s">
        <v>1027</v>
      </c>
      <c r="D309" s="36" t="s">
        <v>60</v>
      </c>
      <c r="E309" s="38" t="s">
        <v>1028</v>
      </c>
      <c r="F309" s="39" t="s">
        <v>109</v>
      </c>
      <c r="G309" s="40">
        <v>2</v>
      </c>
      <c r="H309" s="41">
        <v>0</v>
      </c>
      <c r="I309" s="41">
        <f>ROUND(G309*H309,P4)</f>
        <v>0</v>
      </c>
      <c r="J309" s="36"/>
      <c r="O309" s="42">
        <f>I309*0.21</f>
        <v>0</v>
      </c>
      <c r="P309">
        <v>3</v>
      </c>
    </row>
    <row r="310">
      <c r="A310" s="36" t="s">
        <v>63</v>
      </c>
      <c r="B310" s="43"/>
      <c r="C310" s="44"/>
      <c r="D310" s="44"/>
      <c r="E310" s="38" t="s">
        <v>1029</v>
      </c>
      <c r="F310" s="44"/>
      <c r="G310" s="44"/>
      <c r="H310" s="44"/>
      <c r="I310" s="44"/>
      <c r="J310" s="45"/>
    </row>
    <row r="311" ht="45">
      <c r="A311" s="36" t="s">
        <v>120</v>
      </c>
      <c r="B311" s="43"/>
      <c r="C311" s="44"/>
      <c r="D311" s="44"/>
      <c r="E311" s="49" t="s">
        <v>1030</v>
      </c>
      <c r="F311" s="44"/>
      <c r="G311" s="44"/>
      <c r="H311" s="44"/>
      <c r="I311" s="44"/>
      <c r="J311" s="45"/>
    </row>
    <row r="312" ht="30">
      <c r="A312" s="36" t="s">
        <v>65</v>
      </c>
      <c r="B312" s="43"/>
      <c r="C312" s="44"/>
      <c r="D312" s="44"/>
      <c r="E312" s="38" t="s">
        <v>1031</v>
      </c>
      <c r="F312" s="44"/>
      <c r="G312" s="44"/>
      <c r="H312" s="44"/>
      <c r="I312" s="44"/>
      <c r="J312" s="45"/>
    </row>
    <row r="313" ht="30">
      <c r="A313" s="36" t="s">
        <v>58</v>
      </c>
      <c r="B313" s="36">
        <v>75</v>
      </c>
      <c r="C313" s="37" t="s">
        <v>388</v>
      </c>
      <c r="D313" s="36" t="s">
        <v>60</v>
      </c>
      <c r="E313" s="38" t="s">
        <v>389</v>
      </c>
      <c r="F313" s="39" t="s">
        <v>109</v>
      </c>
      <c r="G313" s="40">
        <v>12</v>
      </c>
      <c r="H313" s="41">
        <v>0</v>
      </c>
      <c r="I313" s="41">
        <f>ROUND(G313*H313,P4)</f>
        <v>0</v>
      </c>
      <c r="J313" s="36"/>
      <c r="O313" s="42">
        <f>I313*0.21</f>
        <v>0</v>
      </c>
      <c r="P313">
        <v>3</v>
      </c>
    </row>
    <row r="314">
      <c r="A314" s="36" t="s">
        <v>63</v>
      </c>
      <c r="B314" s="43"/>
      <c r="C314" s="44"/>
      <c r="D314" s="44"/>
      <c r="E314" s="51" t="s">
        <v>60</v>
      </c>
      <c r="F314" s="44"/>
      <c r="G314" s="44"/>
      <c r="H314" s="44"/>
      <c r="I314" s="44"/>
      <c r="J314" s="45"/>
    </row>
    <row r="315" ht="150">
      <c r="A315" s="36" t="s">
        <v>120</v>
      </c>
      <c r="B315" s="43"/>
      <c r="C315" s="44"/>
      <c r="D315" s="44"/>
      <c r="E315" s="49" t="s">
        <v>1032</v>
      </c>
      <c r="F315" s="44"/>
      <c r="G315" s="44"/>
      <c r="H315" s="44"/>
      <c r="I315" s="44"/>
      <c r="J315" s="45"/>
    </row>
    <row r="316" ht="30">
      <c r="A316" s="36" t="s">
        <v>65</v>
      </c>
      <c r="B316" s="43"/>
      <c r="C316" s="44"/>
      <c r="D316" s="44"/>
      <c r="E316" s="38" t="s">
        <v>391</v>
      </c>
      <c r="F316" s="44"/>
      <c r="G316" s="44"/>
      <c r="H316" s="44"/>
      <c r="I316" s="44"/>
      <c r="J316" s="45"/>
    </row>
    <row r="317" ht="30">
      <c r="A317" s="36" t="s">
        <v>58</v>
      </c>
      <c r="B317" s="36">
        <v>76</v>
      </c>
      <c r="C317" s="37" t="s">
        <v>300</v>
      </c>
      <c r="D317" s="36" t="s">
        <v>60</v>
      </c>
      <c r="E317" s="38" t="s">
        <v>301</v>
      </c>
      <c r="F317" s="39" t="s">
        <v>109</v>
      </c>
      <c r="G317" s="40">
        <v>7</v>
      </c>
      <c r="H317" s="41">
        <v>0</v>
      </c>
      <c r="I317" s="41">
        <f>ROUND(G317*H317,P4)</f>
        <v>0</v>
      </c>
      <c r="J317" s="36"/>
      <c r="O317" s="42">
        <f>I317*0.21</f>
        <v>0</v>
      </c>
      <c r="P317">
        <v>3</v>
      </c>
    </row>
    <row r="318" ht="75">
      <c r="A318" s="36" t="s">
        <v>63</v>
      </c>
      <c r="B318" s="43"/>
      <c r="C318" s="44"/>
      <c r="D318" s="44"/>
      <c r="E318" s="38" t="s">
        <v>1033</v>
      </c>
      <c r="F318" s="44"/>
      <c r="G318" s="44"/>
      <c r="H318" s="44"/>
      <c r="I318" s="44"/>
      <c r="J318" s="45"/>
    </row>
    <row r="319" ht="30">
      <c r="A319" s="36" t="s">
        <v>120</v>
      </c>
      <c r="B319" s="43"/>
      <c r="C319" s="44"/>
      <c r="D319" s="44"/>
      <c r="E319" s="49" t="s">
        <v>1034</v>
      </c>
      <c r="F319" s="44"/>
      <c r="G319" s="44"/>
      <c r="H319" s="44"/>
      <c r="I319" s="44"/>
      <c r="J319" s="45"/>
    </row>
    <row r="320" ht="30">
      <c r="A320" s="36" t="s">
        <v>65</v>
      </c>
      <c r="B320" s="43"/>
      <c r="C320" s="44"/>
      <c r="D320" s="44"/>
      <c r="E320" s="38" t="s">
        <v>1031</v>
      </c>
      <c r="F320" s="44"/>
      <c r="G320" s="44"/>
      <c r="H320" s="44"/>
      <c r="I320" s="44"/>
      <c r="J320" s="45"/>
    </row>
    <row r="321" ht="30">
      <c r="A321" s="36" t="s">
        <v>58</v>
      </c>
      <c r="B321" s="36">
        <v>77</v>
      </c>
      <c r="C321" s="37" t="s">
        <v>1035</v>
      </c>
      <c r="D321" s="36" t="s">
        <v>60</v>
      </c>
      <c r="E321" s="38" t="s">
        <v>1036</v>
      </c>
      <c r="F321" s="39" t="s">
        <v>109</v>
      </c>
      <c r="G321" s="40">
        <v>3</v>
      </c>
      <c r="H321" s="41">
        <v>0</v>
      </c>
      <c r="I321" s="41">
        <f>ROUND(G321*H321,P4)</f>
        <v>0</v>
      </c>
      <c r="J321" s="36"/>
      <c r="O321" s="42">
        <f>I321*0.21</f>
        <v>0</v>
      </c>
      <c r="P321">
        <v>3</v>
      </c>
    </row>
    <row r="322">
      <c r="A322" s="36" t="s">
        <v>63</v>
      </c>
      <c r="B322" s="43"/>
      <c r="C322" s="44"/>
      <c r="D322" s="44"/>
      <c r="E322" s="38" t="s">
        <v>1037</v>
      </c>
      <c r="F322" s="44"/>
      <c r="G322" s="44"/>
      <c r="H322" s="44"/>
      <c r="I322" s="44"/>
      <c r="J322" s="45"/>
    </row>
    <row r="323" ht="45">
      <c r="A323" s="36" t="s">
        <v>120</v>
      </c>
      <c r="B323" s="43"/>
      <c r="C323" s="44"/>
      <c r="D323" s="44"/>
      <c r="E323" s="49" t="s">
        <v>1038</v>
      </c>
      <c r="F323" s="44"/>
      <c r="G323" s="44"/>
      <c r="H323" s="44"/>
      <c r="I323" s="44"/>
      <c r="J323" s="45"/>
    </row>
    <row r="324" ht="45">
      <c r="A324" s="36" t="s">
        <v>65</v>
      </c>
      <c r="B324" s="43"/>
      <c r="C324" s="44"/>
      <c r="D324" s="44"/>
      <c r="E324" s="38" t="s">
        <v>1039</v>
      </c>
      <c r="F324" s="44"/>
      <c r="G324" s="44"/>
      <c r="H324" s="44"/>
      <c r="I324" s="44"/>
      <c r="J324" s="45"/>
    </row>
    <row r="325" ht="30">
      <c r="A325" s="36" t="s">
        <v>58</v>
      </c>
      <c r="B325" s="36">
        <v>78</v>
      </c>
      <c r="C325" s="37" t="s">
        <v>1040</v>
      </c>
      <c r="D325" s="36" t="s">
        <v>60</v>
      </c>
      <c r="E325" s="38" t="s">
        <v>1041</v>
      </c>
      <c r="F325" s="39" t="s">
        <v>173</v>
      </c>
      <c r="G325" s="40">
        <v>12.5</v>
      </c>
      <c r="H325" s="41">
        <v>0</v>
      </c>
      <c r="I325" s="41">
        <f>ROUND(G325*H325,P4)</f>
        <v>0</v>
      </c>
      <c r="J325" s="36"/>
      <c r="O325" s="42">
        <f>I325*0.21</f>
        <v>0</v>
      </c>
      <c r="P325">
        <v>3</v>
      </c>
    </row>
    <row r="326" ht="30">
      <c r="A326" s="36" t="s">
        <v>63</v>
      </c>
      <c r="B326" s="43"/>
      <c r="C326" s="44"/>
      <c r="D326" s="44"/>
      <c r="E326" s="38" t="s">
        <v>1042</v>
      </c>
      <c r="F326" s="44"/>
      <c r="G326" s="44"/>
      <c r="H326" s="44"/>
      <c r="I326" s="44"/>
      <c r="J326" s="45"/>
    </row>
    <row r="327" ht="45">
      <c r="A327" s="36" t="s">
        <v>120</v>
      </c>
      <c r="B327" s="43"/>
      <c r="C327" s="44"/>
      <c r="D327" s="44"/>
      <c r="E327" s="49" t="s">
        <v>1043</v>
      </c>
      <c r="F327" s="44"/>
      <c r="G327" s="44"/>
      <c r="H327" s="44"/>
      <c r="I327" s="44"/>
      <c r="J327" s="45"/>
    </row>
    <row r="328" ht="60">
      <c r="A328" s="36" t="s">
        <v>65</v>
      </c>
      <c r="B328" s="43"/>
      <c r="C328" s="44"/>
      <c r="D328" s="44"/>
      <c r="E328" s="38" t="s">
        <v>1044</v>
      </c>
      <c r="F328" s="44"/>
      <c r="G328" s="44"/>
      <c r="H328" s="44"/>
      <c r="I328" s="44"/>
      <c r="J328" s="45"/>
    </row>
    <row r="329">
      <c r="A329" s="36" t="s">
        <v>58</v>
      </c>
      <c r="B329" s="36">
        <v>79</v>
      </c>
      <c r="C329" s="37" t="s">
        <v>1045</v>
      </c>
      <c r="D329" s="36" t="s">
        <v>60</v>
      </c>
      <c r="E329" s="38" t="s">
        <v>1046</v>
      </c>
      <c r="F329" s="39" t="s">
        <v>140</v>
      </c>
      <c r="G329" s="40">
        <v>0.61599999999999999</v>
      </c>
      <c r="H329" s="41">
        <v>0</v>
      </c>
      <c r="I329" s="41">
        <f>ROUND(G329*H329,P4)</f>
        <v>0</v>
      </c>
      <c r="J329" s="36"/>
      <c r="O329" s="42">
        <f>I329*0.21</f>
        <v>0</v>
      </c>
      <c r="P329">
        <v>3</v>
      </c>
    </row>
    <row r="330">
      <c r="A330" s="36" t="s">
        <v>63</v>
      </c>
      <c r="B330" s="43"/>
      <c r="C330" s="44"/>
      <c r="D330" s="44"/>
      <c r="E330" s="51" t="s">
        <v>60</v>
      </c>
      <c r="F330" s="44"/>
      <c r="G330" s="44"/>
      <c r="H330" s="44"/>
      <c r="I330" s="44"/>
      <c r="J330" s="45"/>
    </row>
    <row r="331" ht="60">
      <c r="A331" s="36" t="s">
        <v>120</v>
      </c>
      <c r="B331" s="43"/>
      <c r="C331" s="44"/>
      <c r="D331" s="44"/>
      <c r="E331" s="49" t="s">
        <v>1047</v>
      </c>
      <c r="F331" s="44"/>
      <c r="G331" s="44"/>
      <c r="H331" s="44"/>
      <c r="I331" s="44"/>
      <c r="J331" s="45"/>
    </row>
    <row r="332" ht="60">
      <c r="A332" s="36" t="s">
        <v>65</v>
      </c>
      <c r="B332" s="43"/>
      <c r="C332" s="44"/>
      <c r="D332" s="44"/>
      <c r="E332" s="38" t="s">
        <v>1048</v>
      </c>
      <c r="F332" s="44"/>
      <c r="G332" s="44"/>
      <c r="H332" s="44"/>
      <c r="I332" s="44"/>
      <c r="J332" s="45"/>
    </row>
    <row r="333" ht="30">
      <c r="A333" s="36" t="s">
        <v>58</v>
      </c>
      <c r="B333" s="36">
        <v>80</v>
      </c>
      <c r="C333" s="37" t="s">
        <v>671</v>
      </c>
      <c r="D333" s="36" t="s">
        <v>60</v>
      </c>
      <c r="E333" s="38" t="s">
        <v>672</v>
      </c>
      <c r="F333" s="39" t="s">
        <v>132</v>
      </c>
      <c r="G333" s="40">
        <v>145</v>
      </c>
      <c r="H333" s="41">
        <v>0</v>
      </c>
      <c r="I333" s="41">
        <f>ROUND(G333*H333,P4)</f>
        <v>0</v>
      </c>
      <c r="J333" s="36"/>
      <c r="O333" s="42">
        <f>I333*0.21</f>
        <v>0</v>
      </c>
      <c r="P333">
        <v>3</v>
      </c>
    </row>
    <row r="334">
      <c r="A334" s="36" t="s">
        <v>63</v>
      </c>
      <c r="B334" s="43"/>
      <c r="C334" s="44"/>
      <c r="D334" s="44"/>
      <c r="E334" s="51" t="s">
        <v>60</v>
      </c>
      <c r="F334" s="44"/>
      <c r="G334" s="44"/>
      <c r="H334" s="44"/>
      <c r="I334" s="44"/>
      <c r="J334" s="45"/>
    </row>
    <row r="335" ht="75">
      <c r="A335" s="36" t="s">
        <v>120</v>
      </c>
      <c r="B335" s="43"/>
      <c r="C335" s="44"/>
      <c r="D335" s="44"/>
      <c r="E335" s="49" t="s">
        <v>1049</v>
      </c>
      <c r="F335" s="44"/>
      <c r="G335" s="44"/>
      <c r="H335" s="44"/>
      <c r="I335" s="44"/>
      <c r="J335" s="45"/>
    </row>
    <row r="336" ht="60">
      <c r="A336" s="36" t="s">
        <v>65</v>
      </c>
      <c r="B336" s="43"/>
      <c r="C336" s="44"/>
      <c r="D336" s="44"/>
      <c r="E336" s="38" t="s">
        <v>1050</v>
      </c>
      <c r="F336" s="44"/>
      <c r="G336" s="44"/>
      <c r="H336" s="44"/>
      <c r="I336" s="44"/>
      <c r="J336" s="45"/>
    </row>
    <row r="337" ht="30">
      <c r="A337" s="36" t="s">
        <v>58</v>
      </c>
      <c r="B337" s="36">
        <v>81</v>
      </c>
      <c r="C337" s="37" t="s">
        <v>316</v>
      </c>
      <c r="D337" s="36" t="s">
        <v>60</v>
      </c>
      <c r="E337" s="38" t="s">
        <v>317</v>
      </c>
      <c r="F337" s="39" t="s">
        <v>132</v>
      </c>
      <c r="G337" s="40">
        <v>19.399999999999999</v>
      </c>
      <c r="H337" s="41">
        <v>0</v>
      </c>
      <c r="I337" s="41">
        <f>ROUND(G337*H337,P4)</f>
        <v>0</v>
      </c>
      <c r="J337" s="36"/>
      <c r="O337" s="42">
        <f>I337*0.21</f>
        <v>0</v>
      </c>
      <c r="P337">
        <v>3</v>
      </c>
    </row>
    <row r="338">
      <c r="A338" s="36" t="s">
        <v>63</v>
      </c>
      <c r="B338" s="43"/>
      <c r="C338" s="44"/>
      <c r="D338" s="44"/>
      <c r="E338" s="51" t="s">
        <v>60</v>
      </c>
      <c r="F338" s="44"/>
      <c r="G338" s="44"/>
      <c r="H338" s="44"/>
      <c r="I338" s="44"/>
      <c r="J338" s="45"/>
    </row>
    <row r="339" ht="60">
      <c r="A339" s="36" t="s">
        <v>120</v>
      </c>
      <c r="B339" s="43"/>
      <c r="C339" s="44"/>
      <c r="D339" s="44"/>
      <c r="E339" s="49" t="s">
        <v>1051</v>
      </c>
      <c r="F339" s="44"/>
      <c r="G339" s="44"/>
      <c r="H339" s="44"/>
      <c r="I339" s="44"/>
      <c r="J339" s="45"/>
    </row>
    <row r="340" ht="60">
      <c r="A340" s="36" t="s">
        <v>65</v>
      </c>
      <c r="B340" s="43"/>
      <c r="C340" s="44"/>
      <c r="D340" s="44"/>
      <c r="E340" s="38" t="s">
        <v>1050</v>
      </c>
      <c r="F340" s="44"/>
      <c r="G340" s="44"/>
      <c r="H340" s="44"/>
      <c r="I340" s="44"/>
      <c r="J340" s="45"/>
    </row>
    <row r="341">
      <c r="A341" s="36" t="s">
        <v>58</v>
      </c>
      <c r="B341" s="36">
        <v>82</v>
      </c>
      <c r="C341" s="37" t="s">
        <v>678</v>
      </c>
      <c r="D341" s="36" t="s">
        <v>60</v>
      </c>
      <c r="E341" s="38" t="s">
        <v>679</v>
      </c>
      <c r="F341" s="39" t="s">
        <v>132</v>
      </c>
      <c r="G341" s="40">
        <v>70.099999999999994</v>
      </c>
      <c r="H341" s="41">
        <v>0</v>
      </c>
      <c r="I341" s="41">
        <f>ROUND(G341*H341,P4)</f>
        <v>0</v>
      </c>
      <c r="J341" s="36"/>
      <c r="O341" s="42">
        <f>I341*0.21</f>
        <v>0</v>
      </c>
      <c r="P341">
        <v>3</v>
      </c>
    </row>
    <row r="342">
      <c r="A342" s="36" t="s">
        <v>63</v>
      </c>
      <c r="B342" s="43"/>
      <c r="C342" s="44"/>
      <c r="D342" s="44"/>
      <c r="E342" s="51" t="s">
        <v>60</v>
      </c>
      <c r="F342" s="44"/>
      <c r="G342" s="44"/>
      <c r="H342" s="44"/>
      <c r="I342" s="44"/>
      <c r="J342" s="45"/>
    </row>
    <row r="343" ht="75">
      <c r="A343" s="36" t="s">
        <v>120</v>
      </c>
      <c r="B343" s="43"/>
      <c r="C343" s="44"/>
      <c r="D343" s="44"/>
      <c r="E343" s="49" t="s">
        <v>1052</v>
      </c>
      <c r="F343" s="44"/>
      <c r="G343" s="44"/>
      <c r="H343" s="44"/>
      <c r="I343" s="44"/>
      <c r="J343" s="45"/>
    </row>
    <row r="344" ht="30">
      <c r="A344" s="36" t="s">
        <v>65</v>
      </c>
      <c r="B344" s="43"/>
      <c r="C344" s="44"/>
      <c r="D344" s="44"/>
      <c r="E344" s="38" t="s">
        <v>682</v>
      </c>
      <c r="F344" s="44"/>
      <c r="G344" s="44"/>
      <c r="H344" s="44"/>
      <c r="I344" s="44"/>
      <c r="J344" s="45"/>
    </row>
    <row r="345">
      <c r="A345" s="36" t="s">
        <v>58</v>
      </c>
      <c r="B345" s="36">
        <v>83</v>
      </c>
      <c r="C345" s="37" t="s">
        <v>321</v>
      </c>
      <c r="D345" s="36" t="s">
        <v>60</v>
      </c>
      <c r="E345" s="38" t="s">
        <v>322</v>
      </c>
      <c r="F345" s="39" t="s">
        <v>132</v>
      </c>
      <c r="G345" s="40">
        <v>9.0199999999999996</v>
      </c>
      <c r="H345" s="41">
        <v>0</v>
      </c>
      <c r="I345" s="41">
        <f>ROUND(G345*H345,P4)</f>
        <v>0</v>
      </c>
      <c r="J345" s="36"/>
      <c r="O345" s="42">
        <f>I345*0.21</f>
        <v>0</v>
      </c>
      <c r="P345">
        <v>3</v>
      </c>
    </row>
    <row r="346">
      <c r="A346" s="36" t="s">
        <v>63</v>
      </c>
      <c r="B346" s="43"/>
      <c r="C346" s="44"/>
      <c r="D346" s="44"/>
      <c r="E346" s="51" t="s">
        <v>60</v>
      </c>
      <c r="F346" s="44"/>
      <c r="G346" s="44"/>
      <c r="H346" s="44"/>
      <c r="I346" s="44"/>
      <c r="J346" s="45"/>
    </row>
    <row r="347" ht="45">
      <c r="A347" s="36" t="s">
        <v>120</v>
      </c>
      <c r="B347" s="43"/>
      <c r="C347" s="44"/>
      <c r="D347" s="44"/>
      <c r="E347" s="49" t="s">
        <v>1053</v>
      </c>
      <c r="F347" s="44"/>
      <c r="G347" s="44"/>
      <c r="H347" s="44"/>
      <c r="I347" s="44"/>
      <c r="J347" s="45"/>
    </row>
    <row r="348" ht="30">
      <c r="A348" s="36" t="s">
        <v>65</v>
      </c>
      <c r="B348" s="43"/>
      <c r="C348" s="44"/>
      <c r="D348" s="44"/>
      <c r="E348" s="38" t="s">
        <v>682</v>
      </c>
      <c r="F348" s="44"/>
      <c r="G348" s="44"/>
      <c r="H348" s="44"/>
      <c r="I348" s="44"/>
      <c r="J348" s="45"/>
    </row>
    <row r="349">
      <c r="A349" s="36" t="s">
        <v>58</v>
      </c>
      <c r="B349" s="36">
        <v>84</v>
      </c>
      <c r="C349" s="37" t="s">
        <v>1054</v>
      </c>
      <c r="D349" s="36" t="s">
        <v>81</v>
      </c>
      <c r="E349" s="38" t="s">
        <v>1055</v>
      </c>
      <c r="F349" s="39" t="s">
        <v>132</v>
      </c>
      <c r="G349" s="40">
        <v>70.099999999999994</v>
      </c>
      <c r="H349" s="41">
        <v>0</v>
      </c>
      <c r="I349" s="41">
        <f>ROUND(G349*H349,P4)</f>
        <v>0</v>
      </c>
      <c r="J349" s="36"/>
      <c r="O349" s="42">
        <f>I349*0.21</f>
        <v>0</v>
      </c>
      <c r="P349">
        <v>3</v>
      </c>
    </row>
    <row r="350">
      <c r="A350" s="36" t="s">
        <v>63</v>
      </c>
      <c r="B350" s="43"/>
      <c r="C350" s="44"/>
      <c r="D350" s="44"/>
      <c r="E350" s="51" t="s">
        <v>60</v>
      </c>
      <c r="F350" s="44"/>
      <c r="G350" s="44"/>
      <c r="H350" s="44"/>
      <c r="I350" s="44"/>
      <c r="J350" s="45"/>
    </row>
    <row r="351" ht="60">
      <c r="A351" s="36" t="s">
        <v>120</v>
      </c>
      <c r="B351" s="43"/>
      <c r="C351" s="44"/>
      <c r="D351" s="44"/>
      <c r="E351" s="49" t="s">
        <v>1056</v>
      </c>
      <c r="F351" s="44"/>
      <c r="G351" s="44"/>
      <c r="H351" s="44"/>
      <c r="I351" s="44"/>
      <c r="J351" s="45"/>
    </row>
    <row r="352" ht="90">
      <c r="A352" s="36" t="s">
        <v>65</v>
      </c>
      <c r="B352" s="43"/>
      <c r="C352" s="44"/>
      <c r="D352" s="44"/>
      <c r="E352" s="38" t="s">
        <v>328</v>
      </c>
      <c r="F352" s="44"/>
      <c r="G352" s="44"/>
      <c r="H352" s="44"/>
      <c r="I352" s="44"/>
      <c r="J352" s="45"/>
    </row>
    <row r="353">
      <c r="A353" s="36" t="s">
        <v>58</v>
      </c>
      <c r="B353" s="36">
        <v>85</v>
      </c>
      <c r="C353" s="37" t="s">
        <v>1057</v>
      </c>
      <c r="D353" s="36" t="s">
        <v>60</v>
      </c>
      <c r="E353" s="38" t="s">
        <v>1058</v>
      </c>
      <c r="F353" s="39" t="s">
        <v>173</v>
      </c>
      <c r="G353" s="40">
        <v>12.249000000000001</v>
      </c>
      <c r="H353" s="41">
        <v>0</v>
      </c>
      <c r="I353" s="41">
        <f>ROUND(G353*H353,P4)</f>
        <v>0</v>
      </c>
      <c r="J353" s="36"/>
      <c r="O353" s="42">
        <f>I353*0.21</f>
        <v>0</v>
      </c>
      <c r="P353">
        <v>3</v>
      </c>
    </row>
    <row r="354" ht="30">
      <c r="A354" s="36" t="s">
        <v>63</v>
      </c>
      <c r="B354" s="43"/>
      <c r="C354" s="44"/>
      <c r="D354" s="44"/>
      <c r="E354" s="38" t="s">
        <v>1059</v>
      </c>
      <c r="F354" s="44"/>
      <c r="G354" s="44"/>
      <c r="H354" s="44"/>
      <c r="I354" s="44"/>
      <c r="J354" s="45"/>
    </row>
    <row r="355" ht="60">
      <c r="A355" s="36" t="s">
        <v>120</v>
      </c>
      <c r="B355" s="43"/>
      <c r="C355" s="44"/>
      <c r="D355" s="44"/>
      <c r="E355" s="49" t="s">
        <v>1060</v>
      </c>
      <c r="F355" s="44"/>
      <c r="G355" s="44"/>
      <c r="H355" s="44"/>
      <c r="I355" s="44"/>
      <c r="J355" s="45"/>
    </row>
    <row r="356" ht="45">
      <c r="A356" s="36" t="s">
        <v>65</v>
      </c>
      <c r="B356" s="43"/>
      <c r="C356" s="44"/>
      <c r="D356" s="44"/>
      <c r="E356" s="38" t="s">
        <v>1061</v>
      </c>
      <c r="F356" s="44"/>
      <c r="G356" s="44"/>
      <c r="H356" s="44"/>
      <c r="I356" s="44"/>
      <c r="J356" s="45"/>
    </row>
    <row r="357">
      <c r="A357" s="36" t="s">
        <v>58</v>
      </c>
      <c r="B357" s="36">
        <v>86</v>
      </c>
      <c r="C357" s="37" t="s">
        <v>1062</v>
      </c>
      <c r="D357" s="36" t="s">
        <v>60</v>
      </c>
      <c r="E357" s="38" t="s">
        <v>1063</v>
      </c>
      <c r="F357" s="39" t="s">
        <v>132</v>
      </c>
      <c r="G357" s="40">
        <v>29.373000000000001</v>
      </c>
      <c r="H357" s="41">
        <v>0</v>
      </c>
      <c r="I357" s="41">
        <f>ROUND(G357*H357,P4)</f>
        <v>0</v>
      </c>
      <c r="J357" s="36"/>
      <c r="O357" s="42">
        <f>I357*0.21</f>
        <v>0</v>
      </c>
      <c r="P357">
        <v>3</v>
      </c>
    </row>
    <row r="358">
      <c r="A358" s="36" t="s">
        <v>63</v>
      </c>
      <c r="B358" s="43"/>
      <c r="C358" s="44"/>
      <c r="D358" s="44"/>
      <c r="E358" s="38" t="s">
        <v>1064</v>
      </c>
      <c r="F358" s="44"/>
      <c r="G358" s="44"/>
      <c r="H358" s="44"/>
      <c r="I358" s="44"/>
      <c r="J358" s="45"/>
    </row>
    <row r="359" ht="60">
      <c r="A359" s="36" t="s">
        <v>120</v>
      </c>
      <c r="B359" s="43"/>
      <c r="C359" s="44"/>
      <c r="D359" s="44"/>
      <c r="E359" s="49" t="s">
        <v>1065</v>
      </c>
      <c r="F359" s="44"/>
      <c r="G359" s="44"/>
      <c r="H359" s="44"/>
      <c r="I359" s="44"/>
      <c r="J359" s="45"/>
    </row>
    <row r="360" ht="45">
      <c r="A360" s="36" t="s">
        <v>65</v>
      </c>
      <c r="B360" s="43"/>
      <c r="C360" s="44"/>
      <c r="D360" s="44"/>
      <c r="E360" s="38" t="s">
        <v>1061</v>
      </c>
      <c r="F360" s="44"/>
      <c r="G360" s="44"/>
      <c r="H360" s="44"/>
      <c r="I360" s="44"/>
      <c r="J360" s="45"/>
    </row>
    <row r="361" ht="30">
      <c r="A361" s="36" t="s">
        <v>58</v>
      </c>
      <c r="B361" s="36">
        <v>87</v>
      </c>
      <c r="C361" s="37" t="s">
        <v>1066</v>
      </c>
      <c r="D361" s="36" t="s">
        <v>60</v>
      </c>
      <c r="E361" s="38" t="s">
        <v>1067</v>
      </c>
      <c r="F361" s="39" t="s">
        <v>132</v>
      </c>
      <c r="G361" s="40">
        <v>2.8999999999999999</v>
      </c>
      <c r="H361" s="41">
        <v>0</v>
      </c>
      <c r="I361" s="41">
        <f>ROUND(G361*H361,P4)</f>
        <v>0</v>
      </c>
      <c r="J361" s="36"/>
      <c r="O361" s="42">
        <f>I361*0.21</f>
        <v>0</v>
      </c>
      <c r="P361">
        <v>3</v>
      </c>
    </row>
    <row r="362">
      <c r="A362" s="36" t="s">
        <v>63</v>
      </c>
      <c r="B362" s="43"/>
      <c r="C362" s="44"/>
      <c r="D362" s="44"/>
      <c r="E362" s="38" t="s">
        <v>1068</v>
      </c>
      <c r="F362" s="44"/>
      <c r="G362" s="44"/>
      <c r="H362" s="44"/>
      <c r="I362" s="44"/>
      <c r="J362" s="45"/>
    </row>
    <row r="363" ht="60">
      <c r="A363" s="36" t="s">
        <v>120</v>
      </c>
      <c r="B363" s="43"/>
      <c r="C363" s="44"/>
      <c r="D363" s="44"/>
      <c r="E363" s="49" t="s">
        <v>1069</v>
      </c>
      <c r="F363" s="44"/>
      <c r="G363" s="44"/>
      <c r="H363" s="44"/>
      <c r="I363" s="44"/>
      <c r="J363" s="45"/>
    </row>
    <row r="364" ht="45">
      <c r="A364" s="36" t="s">
        <v>65</v>
      </c>
      <c r="B364" s="43"/>
      <c r="C364" s="44"/>
      <c r="D364" s="44"/>
      <c r="E364" s="38" t="s">
        <v>1061</v>
      </c>
      <c r="F364" s="44"/>
      <c r="G364" s="44"/>
      <c r="H364" s="44"/>
      <c r="I364" s="44"/>
      <c r="J364" s="45"/>
    </row>
    <row r="365" ht="30">
      <c r="A365" s="36" t="s">
        <v>58</v>
      </c>
      <c r="B365" s="36">
        <v>88</v>
      </c>
      <c r="C365" s="37" t="s">
        <v>692</v>
      </c>
      <c r="D365" s="36" t="s">
        <v>60</v>
      </c>
      <c r="E365" s="38" t="s">
        <v>693</v>
      </c>
      <c r="F365" s="39" t="s">
        <v>132</v>
      </c>
      <c r="G365" s="40">
        <v>46.600000000000001</v>
      </c>
      <c r="H365" s="41">
        <v>0</v>
      </c>
      <c r="I365" s="41">
        <f>ROUND(G365*H365,P4)</f>
        <v>0</v>
      </c>
      <c r="J365" s="36"/>
      <c r="O365" s="42">
        <f>I365*0.21</f>
        <v>0</v>
      </c>
      <c r="P365">
        <v>3</v>
      </c>
    </row>
    <row r="366">
      <c r="A366" s="36" t="s">
        <v>63</v>
      </c>
      <c r="B366" s="43"/>
      <c r="C366" s="44"/>
      <c r="D366" s="44"/>
      <c r="E366" s="51" t="s">
        <v>60</v>
      </c>
      <c r="F366" s="44"/>
      <c r="G366" s="44"/>
      <c r="H366" s="44"/>
      <c r="I366" s="44"/>
      <c r="J366" s="45"/>
    </row>
    <row r="367" ht="60">
      <c r="A367" s="36" t="s">
        <v>120</v>
      </c>
      <c r="B367" s="43"/>
      <c r="C367" s="44"/>
      <c r="D367" s="44"/>
      <c r="E367" s="49" t="s">
        <v>1070</v>
      </c>
      <c r="F367" s="44"/>
      <c r="G367" s="44"/>
      <c r="H367" s="44"/>
      <c r="I367" s="44"/>
      <c r="J367" s="45"/>
    </row>
    <row r="368" ht="120">
      <c r="A368" s="36" t="s">
        <v>65</v>
      </c>
      <c r="B368" s="43"/>
      <c r="C368" s="44"/>
      <c r="D368" s="44"/>
      <c r="E368" s="38" t="s">
        <v>1071</v>
      </c>
      <c r="F368" s="44"/>
      <c r="G368" s="44"/>
      <c r="H368" s="44"/>
      <c r="I368" s="44"/>
      <c r="J368" s="45"/>
    </row>
    <row r="369">
      <c r="A369" s="36" t="s">
        <v>58</v>
      </c>
      <c r="B369" s="36">
        <v>89</v>
      </c>
      <c r="C369" s="37" t="s">
        <v>702</v>
      </c>
      <c r="D369" s="36" t="s">
        <v>60</v>
      </c>
      <c r="E369" s="38" t="s">
        <v>703</v>
      </c>
      <c r="F369" s="39" t="s">
        <v>109</v>
      </c>
      <c r="G369" s="40">
        <v>6</v>
      </c>
      <c r="H369" s="41">
        <v>0</v>
      </c>
      <c r="I369" s="41">
        <f>ROUND(G369*H369,P4)</f>
        <v>0</v>
      </c>
      <c r="J369" s="36"/>
      <c r="O369" s="42">
        <f>I369*0.21</f>
        <v>0</v>
      </c>
      <c r="P369">
        <v>3</v>
      </c>
    </row>
    <row r="370">
      <c r="A370" s="36" t="s">
        <v>63</v>
      </c>
      <c r="B370" s="43"/>
      <c r="C370" s="44"/>
      <c r="D370" s="44"/>
      <c r="E370" s="51" t="s">
        <v>60</v>
      </c>
      <c r="F370" s="44"/>
      <c r="G370" s="44"/>
      <c r="H370" s="44"/>
      <c r="I370" s="44"/>
      <c r="J370" s="45"/>
    </row>
    <row r="371" ht="45">
      <c r="A371" s="36" t="s">
        <v>120</v>
      </c>
      <c r="B371" s="43"/>
      <c r="C371" s="44"/>
      <c r="D371" s="44"/>
      <c r="E371" s="49" t="s">
        <v>1072</v>
      </c>
      <c r="F371" s="44"/>
      <c r="G371" s="44"/>
      <c r="H371" s="44"/>
      <c r="I371" s="44"/>
      <c r="J371" s="45"/>
    </row>
    <row r="372" ht="345">
      <c r="A372" s="36" t="s">
        <v>65</v>
      </c>
      <c r="B372" s="43"/>
      <c r="C372" s="44"/>
      <c r="D372" s="44"/>
      <c r="E372" s="38" t="s">
        <v>1073</v>
      </c>
      <c r="F372" s="44"/>
      <c r="G372" s="44"/>
      <c r="H372" s="44"/>
      <c r="I372" s="44"/>
      <c r="J372" s="45"/>
    </row>
    <row r="373">
      <c r="A373" s="36" t="s">
        <v>58</v>
      </c>
      <c r="B373" s="36">
        <v>90</v>
      </c>
      <c r="C373" s="37" t="s">
        <v>1074</v>
      </c>
      <c r="D373" s="36" t="s">
        <v>60</v>
      </c>
      <c r="E373" s="38" t="s">
        <v>1075</v>
      </c>
      <c r="F373" s="39" t="s">
        <v>173</v>
      </c>
      <c r="G373" s="40">
        <v>155.458</v>
      </c>
      <c r="H373" s="41">
        <v>0</v>
      </c>
      <c r="I373" s="41">
        <f>ROUND(G373*H373,P4)</f>
        <v>0</v>
      </c>
      <c r="J373" s="36"/>
      <c r="O373" s="42">
        <f>I373*0.21</f>
        <v>0</v>
      </c>
      <c r="P373">
        <v>3</v>
      </c>
    </row>
    <row r="374" ht="30">
      <c r="A374" s="36" t="s">
        <v>63</v>
      </c>
      <c r="B374" s="43"/>
      <c r="C374" s="44"/>
      <c r="D374" s="44"/>
      <c r="E374" s="38" t="s">
        <v>1076</v>
      </c>
      <c r="F374" s="44"/>
      <c r="G374" s="44"/>
      <c r="H374" s="44"/>
      <c r="I374" s="44"/>
      <c r="J374" s="45"/>
    </row>
    <row r="375" ht="135">
      <c r="A375" s="36" t="s">
        <v>120</v>
      </c>
      <c r="B375" s="43"/>
      <c r="C375" s="44"/>
      <c r="D375" s="44"/>
      <c r="E375" s="49" t="s">
        <v>1077</v>
      </c>
      <c r="F375" s="44"/>
      <c r="G375" s="44"/>
      <c r="H375" s="44"/>
      <c r="I375" s="44"/>
      <c r="J375" s="45"/>
    </row>
    <row r="376" ht="30">
      <c r="A376" s="36" t="s">
        <v>65</v>
      </c>
      <c r="B376" s="43"/>
      <c r="C376" s="44"/>
      <c r="D376" s="44"/>
      <c r="E376" s="38" t="s">
        <v>709</v>
      </c>
      <c r="F376" s="44"/>
      <c r="G376" s="44"/>
      <c r="H376" s="44"/>
      <c r="I376" s="44"/>
      <c r="J376" s="45"/>
    </row>
    <row r="377">
      <c r="A377" s="36" t="s">
        <v>58</v>
      </c>
      <c r="B377" s="36">
        <v>91</v>
      </c>
      <c r="C377" s="37" t="s">
        <v>1078</v>
      </c>
      <c r="D377" s="36" t="s">
        <v>60</v>
      </c>
      <c r="E377" s="38" t="s">
        <v>1079</v>
      </c>
      <c r="F377" s="39" t="s">
        <v>173</v>
      </c>
      <c r="G377" s="40">
        <v>87.400000000000006</v>
      </c>
      <c r="H377" s="41">
        <v>0</v>
      </c>
      <c r="I377" s="41">
        <f>ROUND(G377*H377,P4)</f>
        <v>0</v>
      </c>
      <c r="J377" s="36"/>
      <c r="O377" s="42">
        <f>I377*0.21</f>
        <v>0</v>
      </c>
      <c r="P377">
        <v>3</v>
      </c>
    </row>
    <row r="378">
      <c r="A378" s="36" t="s">
        <v>63</v>
      </c>
      <c r="B378" s="43"/>
      <c r="C378" s="44"/>
      <c r="D378" s="44"/>
      <c r="E378" s="38" t="s">
        <v>1080</v>
      </c>
      <c r="F378" s="44"/>
      <c r="G378" s="44"/>
      <c r="H378" s="44"/>
      <c r="I378" s="44"/>
      <c r="J378" s="45"/>
    </row>
    <row r="379" ht="60">
      <c r="A379" s="36" t="s">
        <v>120</v>
      </c>
      <c r="B379" s="43"/>
      <c r="C379" s="44"/>
      <c r="D379" s="44"/>
      <c r="E379" s="49" t="s">
        <v>1081</v>
      </c>
      <c r="F379" s="44"/>
      <c r="G379" s="44"/>
      <c r="H379" s="44"/>
      <c r="I379" s="44"/>
      <c r="J379" s="45"/>
    </row>
    <row r="380" ht="30">
      <c r="A380" s="36" t="s">
        <v>65</v>
      </c>
      <c r="B380" s="43"/>
      <c r="C380" s="44"/>
      <c r="D380" s="44"/>
      <c r="E380" s="38" t="s">
        <v>709</v>
      </c>
      <c r="F380" s="44"/>
      <c r="G380" s="44"/>
      <c r="H380" s="44"/>
      <c r="I380" s="44"/>
      <c r="J380" s="45"/>
    </row>
    <row r="381">
      <c r="A381" s="36" t="s">
        <v>58</v>
      </c>
      <c r="B381" s="36">
        <v>92</v>
      </c>
      <c r="C381" s="37" t="s">
        <v>1082</v>
      </c>
      <c r="D381" s="36" t="s">
        <v>60</v>
      </c>
      <c r="E381" s="38" t="s">
        <v>1083</v>
      </c>
      <c r="F381" s="39" t="s">
        <v>140</v>
      </c>
      <c r="G381" s="40">
        <v>12.656000000000001</v>
      </c>
      <c r="H381" s="41">
        <v>0</v>
      </c>
      <c r="I381" s="41">
        <f>ROUND(G381*H381,P4)</f>
        <v>0</v>
      </c>
      <c r="J381" s="36"/>
      <c r="O381" s="42">
        <f>I381*0.21</f>
        <v>0</v>
      </c>
      <c r="P381">
        <v>3</v>
      </c>
    </row>
    <row r="382">
      <c r="A382" s="36" t="s">
        <v>63</v>
      </c>
      <c r="B382" s="43"/>
      <c r="C382" s="44"/>
      <c r="D382" s="44"/>
      <c r="E382" s="51" t="s">
        <v>60</v>
      </c>
      <c r="F382" s="44"/>
      <c r="G382" s="44"/>
      <c r="H382" s="44"/>
      <c r="I382" s="44"/>
      <c r="J382" s="45"/>
    </row>
    <row r="383" ht="60">
      <c r="A383" s="36" t="s">
        <v>120</v>
      </c>
      <c r="B383" s="43"/>
      <c r="C383" s="44"/>
      <c r="D383" s="44"/>
      <c r="E383" s="49" t="s">
        <v>1084</v>
      </c>
      <c r="F383" s="44"/>
      <c r="G383" s="44"/>
      <c r="H383" s="44"/>
      <c r="I383" s="44"/>
      <c r="J383" s="45"/>
    </row>
    <row r="384" ht="180">
      <c r="A384" s="36" t="s">
        <v>65</v>
      </c>
      <c r="B384" s="43"/>
      <c r="C384" s="44"/>
      <c r="D384" s="44"/>
      <c r="E384" s="38" t="s">
        <v>396</v>
      </c>
      <c r="F384" s="44"/>
      <c r="G384" s="44"/>
      <c r="H384" s="44"/>
      <c r="I384" s="44"/>
      <c r="J384" s="45"/>
    </row>
    <row r="385">
      <c r="A385" s="36" t="s">
        <v>58</v>
      </c>
      <c r="B385" s="36">
        <v>93</v>
      </c>
      <c r="C385" s="37" t="s">
        <v>1085</v>
      </c>
      <c r="D385" s="36" t="s">
        <v>60</v>
      </c>
      <c r="E385" s="38" t="s">
        <v>1086</v>
      </c>
      <c r="F385" s="39" t="s">
        <v>140</v>
      </c>
      <c r="G385" s="40">
        <v>14.882</v>
      </c>
      <c r="H385" s="41">
        <v>0</v>
      </c>
      <c r="I385" s="41">
        <f>ROUND(G385*H385,P4)</f>
        <v>0</v>
      </c>
      <c r="J385" s="36"/>
      <c r="O385" s="42">
        <f>I385*0.21</f>
        <v>0</v>
      </c>
      <c r="P385">
        <v>3</v>
      </c>
    </row>
    <row r="386">
      <c r="A386" s="36" t="s">
        <v>63</v>
      </c>
      <c r="B386" s="43"/>
      <c r="C386" s="44"/>
      <c r="D386" s="44"/>
      <c r="E386" s="51" t="s">
        <v>60</v>
      </c>
      <c r="F386" s="44"/>
      <c r="G386" s="44"/>
      <c r="H386" s="44"/>
      <c r="I386" s="44"/>
      <c r="J386" s="45"/>
    </row>
    <row r="387" ht="75">
      <c r="A387" s="36" t="s">
        <v>120</v>
      </c>
      <c r="B387" s="43"/>
      <c r="C387" s="44"/>
      <c r="D387" s="44"/>
      <c r="E387" s="49" t="s">
        <v>1087</v>
      </c>
      <c r="F387" s="44"/>
      <c r="G387" s="44"/>
      <c r="H387" s="44"/>
      <c r="I387" s="44"/>
      <c r="J387" s="45"/>
    </row>
    <row r="388" ht="180">
      <c r="A388" s="36" t="s">
        <v>65</v>
      </c>
      <c r="B388" s="46"/>
      <c r="C388" s="47"/>
      <c r="D388" s="47"/>
      <c r="E388" s="38" t="s">
        <v>396</v>
      </c>
      <c r="F388" s="47"/>
      <c r="G388" s="47"/>
      <c r="H388" s="47"/>
      <c r="I388" s="47"/>
      <c r="J38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37</v>
      </c>
      <c r="F2" s="16"/>
      <c r="G2" s="16"/>
      <c r="H2" s="16"/>
      <c r="I2" s="16"/>
      <c r="J2" s="18"/>
    </row>
    <row r="3" ht="30">
      <c r="A3" s="3" t="s">
        <v>38</v>
      </c>
      <c r="B3" s="19" t="s">
        <v>39</v>
      </c>
      <c r="C3" s="20" t="s">
        <v>40</v>
      </c>
      <c r="D3" s="21"/>
      <c r="E3" s="22" t="s">
        <v>41</v>
      </c>
      <c r="F3" s="16"/>
      <c r="G3" s="16"/>
      <c r="H3" s="23" t="s">
        <v>25</v>
      </c>
      <c r="I3" s="24">
        <f>SUMIFS(I8:I159,A8:A159,"SD")</f>
        <v>0</v>
      </c>
      <c r="J3" s="18"/>
      <c r="O3">
        <v>0</v>
      </c>
      <c r="P3">
        <v>2</v>
      </c>
    </row>
    <row r="4">
      <c r="A4" s="3" t="s">
        <v>42</v>
      </c>
      <c r="B4" s="19" t="s">
        <v>43</v>
      </c>
      <c r="C4" s="20" t="s">
        <v>25</v>
      </c>
      <c r="D4" s="21"/>
      <c r="E4" s="22" t="s">
        <v>26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44</v>
      </c>
      <c r="B5" s="26" t="s">
        <v>45</v>
      </c>
      <c r="C5" s="7" t="s">
        <v>46</v>
      </c>
      <c r="D5" s="7" t="s">
        <v>47</v>
      </c>
      <c r="E5" s="7" t="s">
        <v>48</v>
      </c>
      <c r="F5" s="7" t="s">
        <v>49</v>
      </c>
      <c r="G5" s="7" t="s">
        <v>50</v>
      </c>
      <c r="H5" s="7" t="s">
        <v>51</v>
      </c>
      <c r="I5" s="7"/>
      <c r="J5" s="27" t="s">
        <v>52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53</v>
      </c>
      <c r="I6" s="7" t="s">
        <v>54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55</v>
      </c>
      <c r="B8" s="31"/>
      <c r="C8" s="32" t="s">
        <v>56</v>
      </c>
      <c r="D8" s="33"/>
      <c r="E8" s="30" t="s">
        <v>57</v>
      </c>
      <c r="F8" s="33"/>
      <c r="G8" s="33"/>
      <c r="H8" s="33"/>
      <c r="I8" s="34">
        <f>SUMIFS(I9:I12,A9:A12,"P")</f>
        <v>0</v>
      </c>
      <c r="J8" s="35"/>
    </row>
    <row r="9">
      <c r="A9" s="36" t="s">
        <v>58</v>
      </c>
      <c r="B9" s="36">
        <v>1</v>
      </c>
      <c r="C9" s="37" t="s">
        <v>813</v>
      </c>
      <c r="D9" s="36" t="s">
        <v>60</v>
      </c>
      <c r="E9" s="38" t="s">
        <v>117</v>
      </c>
      <c r="F9" s="39" t="s">
        <v>140</v>
      </c>
      <c r="G9" s="40">
        <v>100.8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63</v>
      </c>
      <c r="B10" s="43"/>
      <c r="C10" s="44"/>
      <c r="D10" s="44"/>
      <c r="E10" s="38" t="s">
        <v>1088</v>
      </c>
      <c r="F10" s="44"/>
      <c r="G10" s="44"/>
      <c r="H10" s="44"/>
      <c r="I10" s="44"/>
      <c r="J10" s="45"/>
    </row>
    <row r="11" ht="75">
      <c r="A11" s="36" t="s">
        <v>120</v>
      </c>
      <c r="B11" s="43"/>
      <c r="C11" s="44"/>
      <c r="D11" s="44"/>
      <c r="E11" s="49" t="s">
        <v>1089</v>
      </c>
      <c r="F11" s="44"/>
      <c r="G11" s="44"/>
      <c r="H11" s="44"/>
      <c r="I11" s="44"/>
      <c r="J11" s="45"/>
    </row>
    <row r="12" ht="30">
      <c r="A12" s="36" t="s">
        <v>65</v>
      </c>
      <c r="B12" s="43"/>
      <c r="C12" s="44"/>
      <c r="D12" s="44"/>
      <c r="E12" s="38" t="s">
        <v>333</v>
      </c>
      <c r="F12" s="44"/>
      <c r="G12" s="44"/>
      <c r="H12" s="44"/>
      <c r="I12" s="44"/>
      <c r="J12" s="45"/>
    </row>
    <row r="13">
      <c r="A13" s="30" t="s">
        <v>55</v>
      </c>
      <c r="B13" s="31"/>
      <c r="C13" s="32" t="s">
        <v>81</v>
      </c>
      <c r="D13" s="33"/>
      <c r="E13" s="30" t="s">
        <v>129</v>
      </c>
      <c r="F13" s="33"/>
      <c r="G13" s="33"/>
      <c r="H13" s="33"/>
      <c r="I13" s="34">
        <f>SUMIFS(I14:I88,A14:A88,"P")</f>
        <v>0</v>
      </c>
      <c r="J13" s="35"/>
    </row>
    <row r="14" ht="30">
      <c r="A14" s="36" t="s">
        <v>58</v>
      </c>
      <c r="B14" s="36">
        <v>2</v>
      </c>
      <c r="C14" s="37" t="s">
        <v>1090</v>
      </c>
      <c r="D14" s="36" t="s">
        <v>60</v>
      </c>
      <c r="E14" s="38" t="s">
        <v>1091</v>
      </c>
      <c r="F14" s="39" t="s">
        <v>140</v>
      </c>
      <c r="G14" s="40">
        <v>345.80000000000001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 ht="30">
      <c r="A15" s="36" t="s">
        <v>63</v>
      </c>
      <c r="B15" s="43"/>
      <c r="C15" s="44"/>
      <c r="D15" s="44"/>
      <c r="E15" s="38" t="s">
        <v>1092</v>
      </c>
      <c r="F15" s="44"/>
      <c r="G15" s="44"/>
      <c r="H15" s="44"/>
      <c r="I15" s="44"/>
      <c r="J15" s="45"/>
    </row>
    <row r="16">
      <c r="A16" s="36" t="s">
        <v>120</v>
      </c>
      <c r="B16" s="43"/>
      <c r="C16" s="44"/>
      <c r="D16" s="44"/>
      <c r="E16" s="49" t="s">
        <v>1093</v>
      </c>
      <c r="F16" s="44"/>
      <c r="G16" s="44"/>
      <c r="H16" s="44"/>
      <c r="I16" s="44"/>
      <c r="J16" s="45"/>
    </row>
    <row r="17" ht="90">
      <c r="A17" s="36" t="s">
        <v>65</v>
      </c>
      <c r="B17" s="43"/>
      <c r="C17" s="44"/>
      <c r="D17" s="44"/>
      <c r="E17" s="38" t="s">
        <v>369</v>
      </c>
      <c r="F17" s="44"/>
      <c r="G17" s="44"/>
      <c r="H17" s="44"/>
      <c r="I17" s="44"/>
      <c r="J17" s="45"/>
    </row>
    <row r="18" ht="30">
      <c r="A18" s="36" t="s">
        <v>58</v>
      </c>
      <c r="B18" s="36">
        <v>3</v>
      </c>
      <c r="C18" s="37" t="s">
        <v>1094</v>
      </c>
      <c r="D18" s="36" t="s">
        <v>60</v>
      </c>
      <c r="E18" s="38" t="s">
        <v>1095</v>
      </c>
      <c r="F18" s="39" t="s">
        <v>140</v>
      </c>
      <c r="G18" s="40">
        <v>345.80000000000001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63</v>
      </c>
      <c r="B19" s="43"/>
      <c r="C19" s="44"/>
      <c r="D19" s="44"/>
      <c r="E19" s="38" t="s">
        <v>1096</v>
      </c>
      <c r="F19" s="44"/>
      <c r="G19" s="44"/>
      <c r="H19" s="44"/>
      <c r="I19" s="44"/>
      <c r="J19" s="45"/>
    </row>
    <row r="20">
      <c r="A20" s="36" t="s">
        <v>120</v>
      </c>
      <c r="B20" s="43"/>
      <c r="C20" s="44"/>
      <c r="D20" s="44"/>
      <c r="E20" s="49" t="s">
        <v>1097</v>
      </c>
      <c r="F20" s="44"/>
      <c r="G20" s="44"/>
      <c r="H20" s="44"/>
      <c r="I20" s="44"/>
      <c r="J20" s="45"/>
    </row>
    <row r="21" ht="90">
      <c r="A21" s="36" t="s">
        <v>65</v>
      </c>
      <c r="B21" s="43"/>
      <c r="C21" s="44"/>
      <c r="D21" s="44"/>
      <c r="E21" s="38" t="s">
        <v>1098</v>
      </c>
      <c r="F21" s="44"/>
      <c r="G21" s="44"/>
      <c r="H21" s="44"/>
      <c r="I21" s="44"/>
      <c r="J21" s="45"/>
    </row>
    <row r="22">
      <c r="A22" s="36" t="s">
        <v>58</v>
      </c>
      <c r="B22" s="36">
        <v>4</v>
      </c>
      <c r="C22" s="37" t="s">
        <v>1099</v>
      </c>
      <c r="D22" s="36" t="s">
        <v>60</v>
      </c>
      <c r="E22" s="38" t="s">
        <v>1100</v>
      </c>
      <c r="F22" s="39" t="s">
        <v>140</v>
      </c>
      <c r="G22" s="40">
        <v>46.106999999999999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 ht="60">
      <c r="A23" s="36" t="s">
        <v>63</v>
      </c>
      <c r="B23" s="43"/>
      <c r="C23" s="44"/>
      <c r="D23" s="44"/>
      <c r="E23" s="38" t="s">
        <v>1101</v>
      </c>
      <c r="F23" s="44"/>
      <c r="G23" s="44"/>
      <c r="H23" s="44"/>
      <c r="I23" s="44"/>
      <c r="J23" s="45"/>
    </row>
    <row r="24">
      <c r="A24" s="36" t="s">
        <v>120</v>
      </c>
      <c r="B24" s="43"/>
      <c r="C24" s="44"/>
      <c r="D24" s="44"/>
      <c r="E24" s="49" t="s">
        <v>1102</v>
      </c>
      <c r="F24" s="44"/>
      <c r="G24" s="44"/>
      <c r="H24" s="44"/>
      <c r="I24" s="44"/>
      <c r="J24" s="45"/>
    </row>
    <row r="25" ht="90">
      <c r="A25" s="36" t="s">
        <v>65</v>
      </c>
      <c r="B25" s="43"/>
      <c r="C25" s="44"/>
      <c r="D25" s="44"/>
      <c r="E25" s="38" t="s">
        <v>369</v>
      </c>
      <c r="F25" s="44"/>
      <c r="G25" s="44"/>
      <c r="H25" s="44"/>
      <c r="I25" s="44"/>
      <c r="J25" s="45"/>
    </row>
    <row r="26">
      <c r="A26" s="36" t="s">
        <v>58</v>
      </c>
      <c r="B26" s="36">
        <v>5</v>
      </c>
      <c r="C26" s="37" t="s">
        <v>1103</v>
      </c>
      <c r="D26" s="36" t="s">
        <v>60</v>
      </c>
      <c r="E26" s="38" t="s">
        <v>1104</v>
      </c>
      <c r="F26" s="39" t="s">
        <v>140</v>
      </c>
      <c r="G26" s="40">
        <v>170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63</v>
      </c>
      <c r="B27" s="43"/>
      <c r="C27" s="44"/>
      <c r="D27" s="44"/>
      <c r="E27" s="38" t="s">
        <v>1096</v>
      </c>
      <c r="F27" s="44"/>
      <c r="G27" s="44"/>
      <c r="H27" s="44"/>
      <c r="I27" s="44"/>
      <c r="J27" s="45"/>
    </row>
    <row r="28">
      <c r="A28" s="36" t="s">
        <v>120</v>
      </c>
      <c r="B28" s="43"/>
      <c r="C28" s="44"/>
      <c r="D28" s="44"/>
      <c r="E28" s="49" t="s">
        <v>1105</v>
      </c>
      <c r="F28" s="44"/>
      <c r="G28" s="44"/>
      <c r="H28" s="44"/>
      <c r="I28" s="44"/>
      <c r="J28" s="45"/>
    </row>
    <row r="29" ht="30">
      <c r="A29" s="36" t="s">
        <v>65</v>
      </c>
      <c r="B29" s="43"/>
      <c r="C29" s="44"/>
      <c r="D29" s="44"/>
      <c r="E29" s="38" t="s">
        <v>1106</v>
      </c>
      <c r="F29" s="44"/>
      <c r="G29" s="44"/>
      <c r="H29" s="44"/>
      <c r="I29" s="44"/>
      <c r="J29" s="45"/>
    </row>
    <row r="30">
      <c r="A30" s="36" t="s">
        <v>58</v>
      </c>
      <c r="B30" s="36">
        <v>6</v>
      </c>
      <c r="C30" s="37" t="s">
        <v>1107</v>
      </c>
      <c r="D30" s="36" t="s">
        <v>60</v>
      </c>
      <c r="E30" s="38" t="s">
        <v>1108</v>
      </c>
      <c r="F30" s="39" t="s">
        <v>140</v>
      </c>
      <c r="G30" s="40">
        <v>737.70699999999999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63</v>
      </c>
      <c r="B31" s="43"/>
      <c r="C31" s="44"/>
      <c r="D31" s="44"/>
      <c r="E31" s="51" t="s">
        <v>60</v>
      </c>
      <c r="F31" s="44"/>
      <c r="G31" s="44"/>
      <c r="H31" s="44"/>
      <c r="I31" s="44"/>
      <c r="J31" s="45"/>
    </row>
    <row r="32" ht="60">
      <c r="A32" s="36" t="s">
        <v>120</v>
      </c>
      <c r="B32" s="43"/>
      <c r="C32" s="44"/>
      <c r="D32" s="44"/>
      <c r="E32" s="49" t="s">
        <v>1109</v>
      </c>
      <c r="F32" s="44"/>
      <c r="G32" s="44"/>
      <c r="H32" s="44"/>
      <c r="I32" s="44"/>
      <c r="J32" s="45"/>
    </row>
    <row r="33">
      <c r="A33" s="36" t="s">
        <v>65</v>
      </c>
      <c r="B33" s="43"/>
      <c r="C33" s="44"/>
      <c r="D33" s="44"/>
      <c r="E33" s="38" t="s">
        <v>1110</v>
      </c>
      <c r="F33" s="44"/>
      <c r="G33" s="44"/>
      <c r="H33" s="44"/>
      <c r="I33" s="44"/>
      <c r="J33" s="45"/>
    </row>
    <row r="34">
      <c r="A34" s="36" t="s">
        <v>58</v>
      </c>
      <c r="B34" s="36">
        <v>7</v>
      </c>
      <c r="C34" s="37" t="s">
        <v>1111</v>
      </c>
      <c r="D34" s="36" t="s">
        <v>60</v>
      </c>
      <c r="E34" s="38" t="s">
        <v>1112</v>
      </c>
      <c r="F34" s="39" t="s">
        <v>140</v>
      </c>
      <c r="G34" s="40">
        <v>75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63</v>
      </c>
      <c r="B35" s="43"/>
      <c r="C35" s="44"/>
      <c r="D35" s="44"/>
      <c r="E35" s="38" t="s">
        <v>1113</v>
      </c>
      <c r="F35" s="44"/>
      <c r="G35" s="44"/>
      <c r="H35" s="44"/>
      <c r="I35" s="44"/>
      <c r="J35" s="45"/>
    </row>
    <row r="36">
      <c r="A36" s="36" t="s">
        <v>120</v>
      </c>
      <c r="B36" s="43"/>
      <c r="C36" s="44"/>
      <c r="D36" s="44"/>
      <c r="E36" s="49" t="s">
        <v>1114</v>
      </c>
      <c r="F36" s="44"/>
      <c r="G36" s="44"/>
      <c r="H36" s="44"/>
      <c r="I36" s="44"/>
      <c r="J36" s="45"/>
    </row>
    <row r="37" ht="30">
      <c r="A37" s="36" t="s">
        <v>65</v>
      </c>
      <c r="B37" s="43"/>
      <c r="C37" s="44"/>
      <c r="D37" s="44"/>
      <c r="E37" s="38" t="s">
        <v>1115</v>
      </c>
      <c r="F37" s="44"/>
      <c r="G37" s="44"/>
      <c r="H37" s="44"/>
      <c r="I37" s="44"/>
      <c r="J37" s="45"/>
    </row>
    <row r="38">
      <c r="A38" s="36" t="s">
        <v>58</v>
      </c>
      <c r="B38" s="36">
        <v>8</v>
      </c>
      <c r="C38" s="37" t="s">
        <v>1116</v>
      </c>
      <c r="D38" s="36" t="s">
        <v>60</v>
      </c>
      <c r="E38" s="38" t="s">
        <v>1117</v>
      </c>
      <c r="F38" s="39" t="s">
        <v>140</v>
      </c>
      <c r="G38" s="40">
        <v>22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63</v>
      </c>
      <c r="B39" s="43"/>
      <c r="C39" s="44"/>
      <c r="D39" s="44"/>
      <c r="E39" s="51" t="s">
        <v>60</v>
      </c>
      <c r="F39" s="44"/>
      <c r="G39" s="44"/>
      <c r="H39" s="44"/>
      <c r="I39" s="44"/>
      <c r="J39" s="45"/>
    </row>
    <row r="40">
      <c r="A40" s="36" t="s">
        <v>120</v>
      </c>
      <c r="B40" s="43"/>
      <c r="C40" s="44"/>
      <c r="D40" s="44"/>
      <c r="E40" s="49" t="s">
        <v>1118</v>
      </c>
      <c r="F40" s="44"/>
      <c r="G40" s="44"/>
      <c r="H40" s="44"/>
      <c r="I40" s="44"/>
      <c r="J40" s="45"/>
    </row>
    <row r="41" ht="90">
      <c r="A41" s="36" t="s">
        <v>65</v>
      </c>
      <c r="B41" s="43"/>
      <c r="C41" s="44"/>
      <c r="D41" s="44"/>
      <c r="E41" s="38" t="s">
        <v>1119</v>
      </c>
      <c r="F41" s="44"/>
      <c r="G41" s="44"/>
      <c r="H41" s="44"/>
      <c r="I41" s="44"/>
      <c r="J41" s="45"/>
    </row>
    <row r="42">
      <c r="A42" s="36" t="s">
        <v>58</v>
      </c>
      <c r="B42" s="36">
        <v>9</v>
      </c>
      <c r="C42" s="37" t="s">
        <v>1120</v>
      </c>
      <c r="D42" s="36" t="s">
        <v>60</v>
      </c>
      <c r="E42" s="38" t="s">
        <v>1121</v>
      </c>
      <c r="F42" s="39" t="s">
        <v>109</v>
      </c>
      <c r="G42" s="40">
        <v>7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63</v>
      </c>
      <c r="B43" s="43"/>
      <c r="C43" s="44"/>
      <c r="D43" s="44"/>
      <c r="E43" s="51" t="s">
        <v>60</v>
      </c>
      <c r="F43" s="44"/>
      <c r="G43" s="44"/>
      <c r="H43" s="44"/>
      <c r="I43" s="44"/>
      <c r="J43" s="45"/>
    </row>
    <row r="44" ht="90">
      <c r="A44" s="36" t="s">
        <v>65</v>
      </c>
      <c r="B44" s="43"/>
      <c r="C44" s="44"/>
      <c r="D44" s="44"/>
      <c r="E44" s="38" t="s">
        <v>1119</v>
      </c>
      <c r="F44" s="44"/>
      <c r="G44" s="44"/>
      <c r="H44" s="44"/>
      <c r="I44" s="44"/>
      <c r="J44" s="45"/>
    </row>
    <row r="45">
      <c r="A45" s="36" t="s">
        <v>58</v>
      </c>
      <c r="B45" s="36">
        <v>10</v>
      </c>
      <c r="C45" s="37" t="s">
        <v>1122</v>
      </c>
      <c r="D45" s="36" t="s">
        <v>60</v>
      </c>
      <c r="E45" s="38" t="s">
        <v>1123</v>
      </c>
      <c r="F45" s="39" t="s">
        <v>140</v>
      </c>
      <c r="G45" s="40">
        <v>1.0600000000000001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63</v>
      </c>
      <c r="B46" s="43"/>
      <c r="C46" s="44"/>
      <c r="D46" s="44"/>
      <c r="E46" s="38" t="s">
        <v>1124</v>
      </c>
      <c r="F46" s="44"/>
      <c r="G46" s="44"/>
      <c r="H46" s="44"/>
      <c r="I46" s="44"/>
      <c r="J46" s="45"/>
    </row>
    <row r="47">
      <c r="A47" s="36" t="s">
        <v>120</v>
      </c>
      <c r="B47" s="43"/>
      <c r="C47" s="44"/>
      <c r="D47" s="44"/>
      <c r="E47" s="49" t="s">
        <v>1125</v>
      </c>
      <c r="F47" s="44"/>
      <c r="G47" s="44"/>
      <c r="H47" s="44"/>
      <c r="I47" s="44"/>
      <c r="J47" s="45"/>
    </row>
    <row r="48" ht="405">
      <c r="A48" s="36" t="s">
        <v>65</v>
      </c>
      <c r="B48" s="43"/>
      <c r="C48" s="44"/>
      <c r="D48" s="44"/>
      <c r="E48" s="38" t="s">
        <v>1126</v>
      </c>
      <c r="F48" s="44"/>
      <c r="G48" s="44"/>
      <c r="H48" s="44"/>
      <c r="I48" s="44"/>
      <c r="J48" s="45"/>
    </row>
    <row r="49">
      <c r="A49" s="36" t="s">
        <v>58</v>
      </c>
      <c r="B49" s="36">
        <v>11</v>
      </c>
      <c r="C49" s="37" t="s">
        <v>1127</v>
      </c>
      <c r="D49" s="36" t="s">
        <v>60</v>
      </c>
      <c r="E49" s="38" t="s">
        <v>1128</v>
      </c>
      <c r="F49" s="39" t="s">
        <v>140</v>
      </c>
      <c r="G49" s="40">
        <v>0.29999999999999999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63</v>
      </c>
      <c r="B50" s="43"/>
      <c r="C50" s="44"/>
      <c r="D50" s="44"/>
      <c r="E50" s="38" t="s">
        <v>1113</v>
      </c>
      <c r="F50" s="44"/>
      <c r="G50" s="44"/>
      <c r="H50" s="44"/>
      <c r="I50" s="44"/>
      <c r="J50" s="45"/>
    </row>
    <row r="51">
      <c r="A51" s="36" t="s">
        <v>120</v>
      </c>
      <c r="B51" s="43"/>
      <c r="C51" s="44"/>
      <c r="D51" s="44"/>
      <c r="E51" s="49" t="s">
        <v>1129</v>
      </c>
      <c r="F51" s="44"/>
      <c r="G51" s="44"/>
      <c r="H51" s="44"/>
      <c r="I51" s="44"/>
      <c r="J51" s="45"/>
    </row>
    <row r="52" ht="405">
      <c r="A52" s="36" t="s">
        <v>65</v>
      </c>
      <c r="B52" s="43"/>
      <c r="C52" s="44"/>
      <c r="D52" s="44"/>
      <c r="E52" s="38" t="s">
        <v>1126</v>
      </c>
      <c r="F52" s="44"/>
      <c r="G52" s="44"/>
      <c r="H52" s="44"/>
      <c r="I52" s="44"/>
      <c r="J52" s="45"/>
    </row>
    <row r="53">
      <c r="A53" s="36" t="s">
        <v>58</v>
      </c>
      <c r="B53" s="36">
        <v>12</v>
      </c>
      <c r="C53" s="37" t="s">
        <v>1130</v>
      </c>
      <c r="D53" s="36" t="s">
        <v>60</v>
      </c>
      <c r="E53" s="38" t="s">
        <v>1131</v>
      </c>
      <c r="F53" s="39" t="s">
        <v>140</v>
      </c>
      <c r="G53" s="40">
        <v>4.5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63</v>
      </c>
      <c r="B54" s="43"/>
      <c r="C54" s="44"/>
      <c r="D54" s="44"/>
      <c r="E54" s="51" t="s">
        <v>60</v>
      </c>
      <c r="F54" s="44"/>
      <c r="G54" s="44"/>
      <c r="H54" s="44"/>
      <c r="I54" s="44"/>
      <c r="J54" s="45"/>
    </row>
    <row r="55">
      <c r="A55" s="36" t="s">
        <v>120</v>
      </c>
      <c r="B55" s="43"/>
      <c r="C55" s="44"/>
      <c r="D55" s="44"/>
      <c r="E55" s="49" t="s">
        <v>1132</v>
      </c>
      <c r="F55" s="44"/>
      <c r="G55" s="44"/>
      <c r="H55" s="44"/>
      <c r="I55" s="44"/>
      <c r="J55" s="45"/>
    </row>
    <row r="56" ht="405">
      <c r="A56" s="36" t="s">
        <v>65</v>
      </c>
      <c r="B56" s="43"/>
      <c r="C56" s="44"/>
      <c r="D56" s="44"/>
      <c r="E56" s="38" t="s">
        <v>1126</v>
      </c>
      <c r="F56" s="44"/>
      <c r="G56" s="44"/>
      <c r="H56" s="44"/>
      <c r="I56" s="44"/>
      <c r="J56" s="45"/>
    </row>
    <row r="57">
      <c r="A57" s="36" t="s">
        <v>58</v>
      </c>
      <c r="B57" s="36">
        <v>13</v>
      </c>
      <c r="C57" s="37" t="s">
        <v>1133</v>
      </c>
      <c r="D57" s="36" t="s">
        <v>60</v>
      </c>
      <c r="E57" s="38" t="s">
        <v>1134</v>
      </c>
      <c r="F57" s="39" t="s">
        <v>140</v>
      </c>
      <c r="G57" s="40">
        <v>3.5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63</v>
      </c>
      <c r="B58" s="43"/>
      <c r="C58" s="44"/>
      <c r="D58" s="44"/>
      <c r="E58" s="38" t="s">
        <v>1113</v>
      </c>
      <c r="F58" s="44"/>
      <c r="G58" s="44"/>
      <c r="H58" s="44"/>
      <c r="I58" s="44"/>
      <c r="J58" s="45"/>
    </row>
    <row r="59">
      <c r="A59" s="36" t="s">
        <v>120</v>
      </c>
      <c r="B59" s="43"/>
      <c r="C59" s="44"/>
      <c r="D59" s="44"/>
      <c r="E59" s="49" t="s">
        <v>1135</v>
      </c>
      <c r="F59" s="44"/>
      <c r="G59" s="44"/>
      <c r="H59" s="44"/>
      <c r="I59" s="44"/>
      <c r="J59" s="45"/>
    </row>
    <row r="60" ht="405">
      <c r="A60" s="36" t="s">
        <v>65</v>
      </c>
      <c r="B60" s="43"/>
      <c r="C60" s="44"/>
      <c r="D60" s="44"/>
      <c r="E60" s="38" t="s">
        <v>1126</v>
      </c>
      <c r="F60" s="44"/>
      <c r="G60" s="44"/>
      <c r="H60" s="44"/>
      <c r="I60" s="44"/>
      <c r="J60" s="45"/>
    </row>
    <row r="61">
      <c r="A61" s="36" t="s">
        <v>58</v>
      </c>
      <c r="B61" s="36">
        <v>14</v>
      </c>
      <c r="C61" s="37" t="s">
        <v>1136</v>
      </c>
      <c r="D61" s="36" t="s">
        <v>60</v>
      </c>
      <c r="E61" s="38" t="s">
        <v>1137</v>
      </c>
      <c r="F61" s="39" t="s">
        <v>140</v>
      </c>
      <c r="G61" s="40">
        <v>432.05000000000001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63</v>
      </c>
      <c r="B62" s="43"/>
      <c r="C62" s="44"/>
      <c r="D62" s="44"/>
      <c r="E62" s="38" t="s">
        <v>1138</v>
      </c>
      <c r="F62" s="44"/>
      <c r="G62" s="44"/>
      <c r="H62" s="44"/>
      <c r="I62" s="44"/>
      <c r="J62" s="45"/>
    </row>
    <row r="63" ht="75">
      <c r="A63" s="36" t="s">
        <v>120</v>
      </c>
      <c r="B63" s="43"/>
      <c r="C63" s="44"/>
      <c r="D63" s="44"/>
      <c r="E63" s="49" t="s">
        <v>1139</v>
      </c>
      <c r="F63" s="44"/>
      <c r="G63" s="44"/>
      <c r="H63" s="44"/>
      <c r="I63" s="44"/>
      <c r="J63" s="45"/>
    </row>
    <row r="64" ht="120">
      <c r="A64" s="36" t="s">
        <v>65</v>
      </c>
      <c r="B64" s="43"/>
      <c r="C64" s="44"/>
      <c r="D64" s="44"/>
      <c r="E64" s="38" t="s">
        <v>1140</v>
      </c>
      <c r="F64" s="44"/>
      <c r="G64" s="44"/>
      <c r="H64" s="44"/>
      <c r="I64" s="44"/>
      <c r="J64" s="45"/>
    </row>
    <row r="65">
      <c r="A65" s="36" t="s">
        <v>58</v>
      </c>
      <c r="B65" s="36">
        <v>15</v>
      </c>
      <c r="C65" s="37" t="s">
        <v>1141</v>
      </c>
      <c r="D65" s="36" t="s">
        <v>60</v>
      </c>
      <c r="E65" s="38" t="s">
        <v>1142</v>
      </c>
      <c r="F65" s="39" t="s">
        <v>140</v>
      </c>
      <c r="G65" s="40">
        <v>39</v>
      </c>
      <c r="H65" s="41">
        <v>0</v>
      </c>
      <c r="I65" s="41">
        <f>ROUND(G65*H65,P4)</f>
        <v>0</v>
      </c>
      <c r="J65" s="36"/>
      <c r="O65" s="42">
        <f>I65*0.21</f>
        <v>0</v>
      </c>
      <c r="P65">
        <v>3</v>
      </c>
    </row>
    <row r="66">
      <c r="A66" s="36" t="s">
        <v>63</v>
      </c>
      <c r="B66" s="43"/>
      <c r="C66" s="44"/>
      <c r="D66" s="44"/>
      <c r="E66" s="38" t="s">
        <v>1143</v>
      </c>
      <c r="F66" s="44"/>
      <c r="G66" s="44"/>
      <c r="H66" s="44"/>
      <c r="I66" s="44"/>
      <c r="J66" s="45"/>
    </row>
    <row r="67">
      <c r="A67" s="36" t="s">
        <v>120</v>
      </c>
      <c r="B67" s="43"/>
      <c r="C67" s="44"/>
      <c r="D67" s="44"/>
      <c r="E67" s="49" t="s">
        <v>1144</v>
      </c>
      <c r="F67" s="44"/>
      <c r="G67" s="44"/>
      <c r="H67" s="44"/>
      <c r="I67" s="44"/>
      <c r="J67" s="45"/>
    </row>
    <row r="68" ht="315">
      <c r="A68" s="36" t="s">
        <v>65</v>
      </c>
      <c r="B68" s="43"/>
      <c r="C68" s="44"/>
      <c r="D68" s="44"/>
      <c r="E68" s="38" t="s">
        <v>1145</v>
      </c>
      <c r="F68" s="44"/>
      <c r="G68" s="44"/>
      <c r="H68" s="44"/>
      <c r="I68" s="44"/>
      <c r="J68" s="45"/>
    </row>
    <row r="69">
      <c r="A69" s="36" t="s">
        <v>58</v>
      </c>
      <c r="B69" s="36">
        <v>16</v>
      </c>
      <c r="C69" s="37" t="s">
        <v>750</v>
      </c>
      <c r="D69" s="36" t="s">
        <v>60</v>
      </c>
      <c r="E69" s="38" t="s">
        <v>751</v>
      </c>
      <c r="F69" s="39" t="s">
        <v>140</v>
      </c>
      <c r="G69" s="40">
        <v>5.5599999999999996</v>
      </c>
      <c r="H69" s="41">
        <v>0</v>
      </c>
      <c r="I69" s="41">
        <f>ROUND(G69*H69,P4)</f>
        <v>0</v>
      </c>
      <c r="J69" s="36"/>
      <c r="O69" s="42">
        <f>I69*0.21</f>
        <v>0</v>
      </c>
      <c r="P69">
        <v>3</v>
      </c>
    </row>
    <row r="70">
      <c r="A70" s="36" t="s">
        <v>63</v>
      </c>
      <c r="B70" s="43"/>
      <c r="C70" s="44"/>
      <c r="D70" s="44"/>
      <c r="E70" s="51" t="s">
        <v>60</v>
      </c>
      <c r="F70" s="44"/>
      <c r="G70" s="44"/>
      <c r="H70" s="44"/>
      <c r="I70" s="44"/>
      <c r="J70" s="45"/>
    </row>
    <row r="71" ht="45">
      <c r="A71" s="36" t="s">
        <v>120</v>
      </c>
      <c r="B71" s="43"/>
      <c r="C71" s="44"/>
      <c r="D71" s="44"/>
      <c r="E71" s="49" t="s">
        <v>1146</v>
      </c>
      <c r="F71" s="44"/>
      <c r="G71" s="44"/>
      <c r="H71" s="44"/>
      <c r="I71" s="44"/>
      <c r="J71" s="45"/>
    </row>
    <row r="72" ht="300">
      <c r="A72" s="36" t="s">
        <v>65</v>
      </c>
      <c r="B72" s="43"/>
      <c r="C72" s="44"/>
      <c r="D72" s="44"/>
      <c r="E72" s="38" t="s">
        <v>1147</v>
      </c>
      <c r="F72" s="44"/>
      <c r="G72" s="44"/>
      <c r="H72" s="44"/>
      <c r="I72" s="44"/>
      <c r="J72" s="45"/>
    </row>
    <row r="73">
      <c r="A73" s="36" t="s">
        <v>58</v>
      </c>
      <c r="B73" s="36">
        <v>17</v>
      </c>
      <c r="C73" s="37" t="s">
        <v>754</v>
      </c>
      <c r="D73" s="36" t="s">
        <v>60</v>
      </c>
      <c r="E73" s="38" t="s">
        <v>755</v>
      </c>
      <c r="F73" s="39" t="s">
        <v>140</v>
      </c>
      <c r="G73" s="40">
        <v>2.2999999999999998</v>
      </c>
      <c r="H73" s="41">
        <v>0</v>
      </c>
      <c r="I73" s="41">
        <f>ROUND(G73*H73,P4)</f>
        <v>0</v>
      </c>
      <c r="J73" s="36"/>
      <c r="O73" s="42">
        <f>I73*0.21</f>
        <v>0</v>
      </c>
      <c r="P73">
        <v>3</v>
      </c>
    </row>
    <row r="74">
      <c r="A74" s="36" t="s">
        <v>63</v>
      </c>
      <c r="B74" s="43"/>
      <c r="C74" s="44"/>
      <c r="D74" s="44"/>
      <c r="E74" s="38" t="s">
        <v>1148</v>
      </c>
      <c r="F74" s="44"/>
      <c r="G74" s="44"/>
      <c r="H74" s="44"/>
      <c r="I74" s="44"/>
      <c r="J74" s="45"/>
    </row>
    <row r="75">
      <c r="A75" s="36" t="s">
        <v>120</v>
      </c>
      <c r="B75" s="43"/>
      <c r="C75" s="44"/>
      <c r="D75" s="44"/>
      <c r="E75" s="49" t="s">
        <v>1149</v>
      </c>
      <c r="F75" s="44"/>
      <c r="G75" s="44"/>
      <c r="H75" s="44"/>
      <c r="I75" s="44"/>
      <c r="J75" s="45"/>
    </row>
    <row r="76" ht="390">
      <c r="A76" s="36" t="s">
        <v>65</v>
      </c>
      <c r="B76" s="43"/>
      <c r="C76" s="44"/>
      <c r="D76" s="44"/>
      <c r="E76" s="38" t="s">
        <v>1150</v>
      </c>
      <c r="F76" s="44"/>
      <c r="G76" s="44"/>
      <c r="H76" s="44"/>
      <c r="I76" s="44"/>
      <c r="J76" s="45"/>
    </row>
    <row r="77">
      <c r="A77" s="36" t="s">
        <v>58</v>
      </c>
      <c r="B77" s="36">
        <v>18</v>
      </c>
      <c r="C77" s="37" t="s">
        <v>229</v>
      </c>
      <c r="D77" s="36" t="s">
        <v>60</v>
      </c>
      <c r="E77" s="38" t="s">
        <v>230</v>
      </c>
      <c r="F77" s="39" t="s">
        <v>173</v>
      </c>
      <c r="G77" s="40">
        <v>285</v>
      </c>
      <c r="H77" s="41">
        <v>0</v>
      </c>
      <c r="I77" s="41">
        <f>ROUND(G77*H77,P4)</f>
        <v>0</v>
      </c>
      <c r="J77" s="36"/>
      <c r="O77" s="42">
        <f>I77*0.21</f>
        <v>0</v>
      </c>
      <c r="P77">
        <v>3</v>
      </c>
    </row>
    <row r="78">
      <c r="A78" s="36" t="s">
        <v>63</v>
      </c>
      <c r="B78" s="43"/>
      <c r="C78" s="44"/>
      <c r="D78" s="44"/>
      <c r="E78" s="38" t="s">
        <v>1151</v>
      </c>
      <c r="F78" s="44"/>
      <c r="G78" s="44"/>
      <c r="H78" s="44"/>
      <c r="I78" s="44"/>
      <c r="J78" s="45"/>
    </row>
    <row r="79">
      <c r="A79" s="36" t="s">
        <v>120</v>
      </c>
      <c r="B79" s="43"/>
      <c r="C79" s="44"/>
      <c r="D79" s="44"/>
      <c r="E79" s="49" t="s">
        <v>1152</v>
      </c>
      <c r="F79" s="44"/>
      <c r="G79" s="44"/>
      <c r="H79" s="44"/>
      <c r="I79" s="44"/>
      <c r="J79" s="45"/>
    </row>
    <row r="80">
      <c r="A80" s="36" t="s">
        <v>65</v>
      </c>
      <c r="B80" s="43"/>
      <c r="C80" s="44"/>
      <c r="D80" s="44"/>
      <c r="E80" s="38" t="s">
        <v>1153</v>
      </c>
      <c r="F80" s="44"/>
      <c r="G80" s="44"/>
      <c r="H80" s="44"/>
      <c r="I80" s="44"/>
      <c r="J80" s="45"/>
    </row>
    <row r="81">
      <c r="A81" s="36" t="s">
        <v>58</v>
      </c>
      <c r="B81" s="36">
        <v>19</v>
      </c>
      <c r="C81" s="37" t="s">
        <v>451</v>
      </c>
      <c r="D81" s="36" t="s">
        <v>60</v>
      </c>
      <c r="E81" s="38" t="s">
        <v>452</v>
      </c>
      <c r="F81" s="39" t="s">
        <v>173</v>
      </c>
      <c r="G81" s="40">
        <v>285</v>
      </c>
      <c r="H81" s="41">
        <v>0</v>
      </c>
      <c r="I81" s="41">
        <f>ROUND(G81*H81,P4)</f>
        <v>0</v>
      </c>
      <c r="J81" s="36"/>
      <c r="O81" s="42">
        <f>I81*0.21</f>
        <v>0</v>
      </c>
      <c r="P81">
        <v>3</v>
      </c>
    </row>
    <row r="82">
      <c r="A82" s="36" t="s">
        <v>63</v>
      </c>
      <c r="B82" s="43"/>
      <c r="C82" s="44"/>
      <c r="D82" s="44"/>
      <c r="E82" s="51" t="s">
        <v>60</v>
      </c>
      <c r="F82" s="44"/>
      <c r="G82" s="44"/>
      <c r="H82" s="44"/>
      <c r="I82" s="44"/>
      <c r="J82" s="45"/>
    </row>
    <row r="83">
      <c r="A83" s="36" t="s">
        <v>120</v>
      </c>
      <c r="B83" s="43"/>
      <c r="C83" s="44"/>
      <c r="D83" s="44"/>
      <c r="E83" s="49" t="s">
        <v>1152</v>
      </c>
      <c r="F83" s="44"/>
      <c r="G83" s="44"/>
      <c r="H83" s="44"/>
      <c r="I83" s="44"/>
      <c r="J83" s="45"/>
    </row>
    <row r="84" ht="45">
      <c r="A84" s="36" t="s">
        <v>65</v>
      </c>
      <c r="B84" s="43"/>
      <c r="C84" s="44"/>
      <c r="D84" s="44"/>
      <c r="E84" s="38" t="s">
        <v>1154</v>
      </c>
      <c r="F84" s="44"/>
      <c r="G84" s="44"/>
      <c r="H84" s="44"/>
      <c r="I84" s="44"/>
      <c r="J84" s="45"/>
    </row>
    <row r="85">
      <c r="A85" s="36" t="s">
        <v>58</v>
      </c>
      <c r="B85" s="36">
        <v>20</v>
      </c>
      <c r="C85" s="37" t="s">
        <v>239</v>
      </c>
      <c r="D85" s="36" t="s">
        <v>60</v>
      </c>
      <c r="E85" s="38" t="s">
        <v>240</v>
      </c>
      <c r="F85" s="39" t="s">
        <v>173</v>
      </c>
      <c r="G85" s="40">
        <v>285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63</v>
      </c>
      <c r="B86" s="43"/>
      <c r="C86" s="44"/>
      <c r="D86" s="44"/>
      <c r="E86" s="51" t="s">
        <v>60</v>
      </c>
      <c r="F86" s="44"/>
      <c r="G86" s="44"/>
      <c r="H86" s="44"/>
      <c r="I86" s="44"/>
      <c r="J86" s="45"/>
    </row>
    <row r="87">
      <c r="A87" s="36" t="s">
        <v>120</v>
      </c>
      <c r="B87" s="43"/>
      <c r="C87" s="44"/>
      <c r="D87" s="44"/>
      <c r="E87" s="49" t="s">
        <v>1152</v>
      </c>
      <c r="F87" s="44"/>
      <c r="G87" s="44"/>
      <c r="H87" s="44"/>
      <c r="I87" s="44"/>
      <c r="J87" s="45"/>
    </row>
    <row r="88" ht="45">
      <c r="A88" s="36" t="s">
        <v>65</v>
      </c>
      <c r="B88" s="43"/>
      <c r="C88" s="44"/>
      <c r="D88" s="44"/>
      <c r="E88" s="38" t="s">
        <v>1155</v>
      </c>
      <c r="F88" s="44"/>
      <c r="G88" s="44"/>
      <c r="H88" s="44"/>
      <c r="I88" s="44"/>
      <c r="J88" s="45"/>
    </row>
    <row r="89">
      <c r="A89" s="30" t="s">
        <v>55</v>
      </c>
      <c r="B89" s="31"/>
      <c r="C89" s="32" t="s">
        <v>244</v>
      </c>
      <c r="D89" s="33"/>
      <c r="E89" s="30" t="s">
        <v>245</v>
      </c>
      <c r="F89" s="33"/>
      <c r="G89" s="33"/>
      <c r="H89" s="33"/>
      <c r="I89" s="34">
        <f>SUMIFS(I90:I93,A90:A93,"P")</f>
        <v>0</v>
      </c>
      <c r="J89" s="35"/>
    </row>
    <row r="90">
      <c r="A90" s="36" t="s">
        <v>58</v>
      </c>
      <c r="B90" s="36">
        <v>21</v>
      </c>
      <c r="C90" s="37" t="s">
        <v>551</v>
      </c>
      <c r="D90" s="36" t="s">
        <v>60</v>
      </c>
      <c r="E90" s="38" t="s">
        <v>552</v>
      </c>
      <c r="F90" s="39" t="s">
        <v>140</v>
      </c>
      <c r="G90" s="40">
        <v>1.2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>
      <c r="A91" s="36" t="s">
        <v>63</v>
      </c>
      <c r="B91" s="43"/>
      <c r="C91" s="44"/>
      <c r="D91" s="44"/>
      <c r="E91" s="38" t="s">
        <v>1156</v>
      </c>
      <c r="F91" s="44"/>
      <c r="G91" s="44"/>
      <c r="H91" s="44"/>
      <c r="I91" s="44"/>
      <c r="J91" s="45"/>
    </row>
    <row r="92">
      <c r="A92" s="36" t="s">
        <v>120</v>
      </c>
      <c r="B92" s="43"/>
      <c r="C92" s="44"/>
      <c r="D92" s="44"/>
      <c r="E92" s="49" t="s">
        <v>1157</v>
      </c>
      <c r="F92" s="44"/>
      <c r="G92" s="44"/>
      <c r="H92" s="44"/>
      <c r="I92" s="44"/>
      <c r="J92" s="45"/>
    </row>
    <row r="93" ht="60">
      <c r="A93" s="36" t="s">
        <v>65</v>
      </c>
      <c r="B93" s="43"/>
      <c r="C93" s="44"/>
      <c r="D93" s="44"/>
      <c r="E93" s="38" t="s">
        <v>550</v>
      </c>
      <c r="F93" s="44"/>
      <c r="G93" s="44"/>
      <c r="H93" s="44"/>
      <c r="I93" s="44"/>
      <c r="J93" s="45"/>
    </row>
    <row r="94">
      <c r="A94" s="30" t="s">
        <v>55</v>
      </c>
      <c r="B94" s="31"/>
      <c r="C94" s="32" t="s">
        <v>165</v>
      </c>
      <c r="D94" s="33"/>
      <c r="E94" s="30" t="s">
        <v>166</v>
      </c>
      <c r="F94" s="33"/>
      <c r="G94" s="33"/>
      <c r="H94" s="33"/>
      <c r="I94" s="34">
        <f>SUMIFS(I95:I122,A95:A122,"P")</f>
        <v>0</v>
      </c>
      <c r="J94" s="35"/>
    </row>
    <row r="95">
      <c r="A95" s="36" t="s">
        <v>58</v>
      </c>
      <c r="B95" s="36">
        <v>22</v>
      </c>
      <c r="C95" s="37" t="s">
        <v>1158</v>
      </c>
      <c r="D95" s="36" t="s">
        <v>60</v>
      </c>
      <c r="E95" s="38" t="s">
        <v>1159</v>
      </c>
      <c r="F95" s="39" t="s">
        <v>140</v>
      </c>
      <c r="G95" s="40">
        <v>593.79200000000003</v>
      </c>
      <c r="H95" s="41">
        <v>0</v>
      </c>
      <c r="I95" s="41">
        <f>ROUND(G95*H95,P4)</f>
        <v>0</v>
      </c>
      <c r="J95" s="36"/>
      <c r="O95" s="42">
        <f>I95*0.21</f>
        <v>0</v>
      </c>
      <c r="P95">
        <v>3</v>
      </c>
    </row>
    <row r="96" ht="60">
      <c r="A96" s="36" t="s">
        <v>63</v>
      </c>
      <c r="B96" s="43"/>
      <c r="C96" s="44"/>
      <c r="D96" s="44"/>
      <c r="E96" s="38" t="s">
        <v>1160</v>
      </c>
      <c r="F96" s="44"/>
      <c r="G96" s="44"/>
      <c r="H96" s="44"/>
      <c r="I96" s="44"/>
      <c r="J96" s="45"/>
    </row>
    <row r="97">
      <c r="A97" s="36" t="s">
        <v>120</v>
      </c>
      <c r="B97" s="43"/>
      <c r="C97" s="44"/>
      <c r="D97" s="44"/>
      <c r="E97" s="49" t="s">
        <v>1161</v>
      </c>
      <c r="F97" s="44"/>
      <c r="G97" s="44"/>
      <c r="H97" s="44"/>
      <c r="I97" s="44"/>
      <c r="J97" s="45"/>
    </row>
    <row r="98" ht="90">
      <c r="A98" s="36" t="s">
        <v>65</v>
      </c>
      <c r="B98" s="43"/>
      <c r="C98" s="44"/>
      <c r="D98" s="44"/>
      <c r="E98" s="38" t="s">
        <v>1162</v>
      </c>
      <c r="F98" s="44"/>
      <c r="G98" s="44"/>
      <c r="H98" s="44"/>
      <c r="I98" s="44"/>
      <c r="J98" s="45"/>
    </row>
    <row r="99">
      <c r="A99" s="36" t="s">
        <v>58</v>
      </c>
      <c r="B99" s="36">
        <v>23</v>
      </c>
      <c r="C99" s="37" t="s">
        <v>1163</v>
      </c>
      <c r="D99" s="36" t="s">
        <v>60</v>
      </c>
      <c r="E99" s="38" t="s">
        <v>1164</v>
      </c>
      <c r="F99" s="39" t="s">
        <v>173</v>
      </c>
      <c r="G99" s="40">
        <v>562.39099999999996</v>
      </c>
      <c r="H99" s="41">
        <v>0</v>
      </c>
      <c r="I99" s="41">
        <f>ROUND(G99*H99,P4)</f>
        <v>0</v>
      </c>
      <c r="J99" s="36"/>
      <c r="O99" s="42">
        <f>I99*0.21</f>
        <v>0</v>
      </c>
      <c r="P99">
        <v>3</v>
      </c>
    </row>
    <row r="100" ht="30">
      <c r="A100" s="36" t="s">
        <v>63</v>
      </c>
      <c r="B100" s="43"/>
      <c r="C100" s="44"/>
      <c r="D100" s="44"/>
      <c r="E100" s="38" t="s">
        <v>1165</v>
      </c>
      <c r="F100" s="44"/>
      <c r="G100" s="44"/>
      <c r="H100" s="44"/>
      <c r="I100" s="44"/>
      <c r="J100" s="45"/>
    </row>
    <row r="101" ht="60">
      <c r="A101" s="36" t="s">
        <v>120</v>
      </c>
      <c r="B101" s="43"/>
      <c r="C101" s="44"/>
      <c r="D101" s="44"/>
      <c r="E101" s="49" t="s">
        <v>1166</v>
      </c>
      <c r="F101" s="44"/>
      <c r="G101" s="44"/>
      <c r="H101" s="44"/>
      <c r="I101" s="44"/>
      <c r="J101" s="45"/>
    </row>
    <row r="102" ht="120">
      <c r="A102" s="36" t="s">
        <v>65</v>
      </c>
      <c r="B102" s="43"/>
      <c r="C102" s="44"/>
      <c r="D102" s="44"/>
      <c r="E102" s="38" t="s">
        <v>1167</v>
      </c>
      <c r="F102" s="44"/>
      <c r="G102" s="44"/>
      <c r="H102" s="44"/>
      <c r="I102" s="44"/>
      <c r="J102" s="45"/>
    </row>
    <row r="103">
      <c r="A103" s="36" t="s">
        <v>58</v>
      </c>
      <c r="B103" s="36">
        <v>24</v>
      </c>
      <c r="C103" s="37" t="s">
        <v>189</v>
      </c>
      <c r="D103" s="36" t="s">
        <v>60</v>
      </c>
      <c r="E103" s="38" t="s">
        <v>190</v>
      </c>
      <c r="F103" s="39" t="s">
        <v>173</v>
      </c>
      <c r="G103" s="40">
        <v>2719.96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>
      <c r="A104" s="36" t="s">
        <v>63</v>
      </c>
      <c r="B104" s="43"/>
      <c r="C104" s="44"/>
      <c r="D104" s="44"/>
      <c r="E104" s="38" t="s">
        <v>1168</v>
      </c>
      <c r="F104" s="44"/>
      <c r="G104" s="44"/>
      <c r="H104" s="44"/>
      <c r="I104" s="44"/>
      <c r="J104" s="45"/>
    </row>
    <row r="105">
      <c r="A105" s="36" t="s">
        <v>120</v>
      </c>
      <c r="B105" s="43"/>
      <c r="C105" s="44"/>
      <c r="D105" s="44"/>
      <c r="E105" s="49" t="s">
        <v>1169</v>
      </c>
      <c r="F105" s="44"/>
      <c r="G105" s="44"/>
      <c r="H105" s="44"/>
      <c r="I105" s="44"/>
      <c r="J105" s="45"/>
    </row>
    <row r="106" ht="75">
      <c r="A106" s="36" t="s">
        <v>65</v>
      </c>
      <c r="B106" s="43"/>
      <c r="C106" s="44"/>
      <c r="D106" s="44"/>
      <c r="E106" s="38" t="s">
        <v>1170</v>
      </c>
      <c r="F106" s="44"/>
      <c r="G106" s="44"/>
      <c r="H106" s="44"/>
      <c r="I106" s="44"/>
      <c r="J106" s="45"/>
    </row>
    <row r="107">
      <c r="A107" s="36" t="s">
        <v>58</v>
      </c>
      <c r="B107" s="36">
        <v>25</v>
      </c>
      <c r="C107" s="37" t="s">
        <v>1171</v>
      </c>
      <c r="D107" s="36" t="s">
        <v>60</v>
      </c>
      <c r="E107" s="38" t="s">
        <v>1172</v>
      </c>
      <c r="F107" s="39" t="s">
        <v>173</v>
      </c>
      <c r="G107" s="40">
        <v>2968.96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63</v>
      </c>
      <c r="B108" s="43"/>
      <c r="C108" s="44"/>
      <c r="D108" s="44"/>
      <c r="E108" s="38" t="s">
        <v>1173</v>
      </c>
      <c r="F108" s="44"/>
      <c r="G108" s="44"/>
      <c r="H108" s="44"/>
      <c r="I108" s="44"/>
      <c r="J108" s="45"/>
    </row>
    <row r="109">
      <c r="A109" s="36" t="s">
        <v>120</v>
      </c>
      <c r="B109" s="43"/>
      <c r="C109" s="44"/>
      <c r="D109" s="44"/>
      <c r="E109" s="49" t="s">
        <v>1174</v>
      </c>
      <c r="F109" s="44"/>
      <c r="G109" s="44"/>
      <c r="H109" s="44"/>
      <c r="I109" s="44"/>
      <c r="J109" s="45"/>
    </row>
    <row r="110" ht="75">
      <c r="A110" s="36" t="s">
        <v>65</v>
      </c>
      <c r="B110" s="43"/>
      <c r="C110" s="44"/>
      <c r="D110" s="44"/>
      <c r="E110" s="38" t="s">
        <v>1175</v>
      </c>
      <c r="F110" s="44"/>
      <c r="G110" s="44"/>
      <c r="H110" s="44"/>
      <c r="I110" s="44"/>
      <c r="J110" s="45"/>
    </row>
    <row r="111">
      <c r="A111" s="36" t="s">
        <v>58</v>
      </c>
      <c r="B111" s="36">
        <v>26</v>
      </c>
      <c r="C111" s="37" t="s">
        <v>786</v>
      </c>
      <c r="D111" s="36" t="s">
        <v>60</v>
      </c>
      <c r="E111" s="38" t="s">
        <v>1176</v>
      </c>
      <c r="F111" s="39" t="s">
        <v>173</v>
      </c>
      <c r="G111" s="40">
        <v>2620.3600000000001</v>
      </c>
      <c r="H111" s="41">
        <v>0</v>
      </c>
      <c r="I111" s="41">
        <f>ROUND(G111*H111,P4)</f>
        <v>0</v>
      </c>
      <c r="J111" s="36"/>
      <c r="O111" s="42">
        <f>I111*0.21</f>
        <v>0</v>
      </c>
      <c r="P111">
        <v>3</v>
      </c>
    </row>
    <row r="112">
      <c r="A112" s="36" t="s">
        <v>63</v>
      </c>
      <c r="B112" s="43"/>
      <c r="C112" s="44"/>
      <c r="D112" s="44"/>
      <c r="E112" s="51" t="s">
        <v>60</v>
      </c>
      <c r="F112" s="44"/>
      <c r="G112" s="44"/>
      <c r="H112" s="44"/>
      <c r="I112" s="44"/>
      <c r="J112" s="45"/>
    </row>
    <row r="113">
      <c r="A113" s="36" t="s">
        <v>120</v>
      </c>
      <c r="B113" s="43"/>
      <c r="C113" s="44"/>
      <c r="D113" s="44"/>
      <c r="E113" s="49" t="s">
        <v>1177</v>
      </c>
      <c r="F113" s="44"/>
      <c r="G113" s="44"/>
      <c r="H113" s="44"/>
      <c r="I113" s="44"/>
      <c r="J113" s="45"/>
    </row>
    <row r="114" ht="165">
      <c r="A114" s="36" t="s">
        <v>65</v>
      </c>
      <c r="B114" s="43"/>
      <c r="C114" s="44"/>
      <c r="D114" s="44"/>
      <c r="E114" s="38" t="s">
        <v>587</v>
      </c>
      <c r="F114" s="44"/>
      <c r="G114" s="44"/>
      <c r="H114" s="44"/>
      <c r="I114" s="44"/>
      <c r="J114" s="45"/>
    </row>
    <row r="115">
      <c r="A115" s="36" t="s">
        <v>58</v>
      </c>
      <c r="B115" s="36">
        <v>27</v>
      </c>
      <c r="C115" s="37" t="s">
        <v>1178</v>
      </c>
      <c r="D115" s="36" t="s">
        <v>60</v>
      </c>
      <c r="E115" s="38" t="s">
        <v>1179</v>
      </c>
      <c r="F115" s="39" t="s">
        <v>173</v>
      </c>
      <c r="G115" s="40">
        <v>2719.96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>
      <c r="A116" s="36" t="s">
        <v>63</v>
      </c>
      <c r="B116" s="43"/>
      <c r="C116" s="44"/>
      <c r="D116" s="44"/>
      <c r="E116" s="51" t="s">
        <v>60</v>
      </c>
      <c r="F116" s="44"/>
      <c r="G116" s="44"/>
      <c r="H116" s="44"/>
      <c r="I116" s="44"/>
      <c r="J116" s="45"/>
    </row>
    <row r="117">
      <c r="A117" s="36" t="s">
        <v>120</v>
      </c>
      <c r="B117" s="43"/>
      <c r="C117" s="44"/>
      <c r="D117" s="44"/>
      <c r="E117" s="49" t="s">
        <v>1169</v>
      </c>
      <c r="F117" s="44"/>
      <c r="G117" s="44"/>
      <c r="H117" s="44"/>
      <c r="I117" s="44"/>
      <c r="J117" s="45"/>
    </row>
    <row r="118" ht="165">
      <c r="A118" s="36" t="s">
        <v>65</v>
      </c>
      <c r="B118" s="43"/>
      <c r="C118" s="44"/>
      <c r="D118" s="44"/>
      <c r="E118" s="38" t="s">
        <v>587</v>
      </c>
      <c r="F118" s="44"/>
      <c r="G118" s="44"/>
      <c r="H118" s="44"/>
      <c r="I118" s="44"/>
      <c r="J118" s="45"/>
    </row>
    <row r="119">
      <c r="A119" s="36" t="s">
        <v>58</v>
      </c>
      <c r="B119" s="36">
        <v>28</v>
      </c>
      <c r="C119" s="37" t="s">
        <v>1180</v>
      </c>
      <c r="D119" s="36" t="s">
        <v>60</v>
      </c>
      <c r="E119" s="38" t="s">
        <v>1181</v>
      </c>
      <c r="F119" s="39" t="s">
        <v>132</v>
      </c>
      <c r="G119" s="40">
        <v>10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>
      <c r="A120" s="36" t="s">
        <v>63</v>
      </c>
      <c r="B120" s="43"/>
      <c r="C120" s="44"/>
      <c r="D120" s="44"/>
      <c r="E120" s="51" t="s">
        <v>60</v>
      </c>
      <c r="F120" s="44"/>
      <c r="G120" s="44"/>
      <c r="H120" s="44"/>
      <c r="I120" s="44"/>
      <c r="J120" s="45"/>
    </row>
    <row r="121">
      <c r="A121" s="36" t="s">
        <v>120</v>
      </c>
      <c r="B121" s="43"/>
      <c r="C121" s="44"/>
      <c r="D121" s="44"/>
      <c r="E121" s="49" t="s">
        <v>1182</v>
      </c>
      <c r="F121" s="44"/>
      <c r="G121" s="44"/>
      <c r="H121" s="44"/>
      <c r="I121" s="44"/>
      <c r="J121" s="45"/>
    </row>
    <row r="122" ht="45">
      <c r="A122" s="36" t="s">
        <v>65</v>
      </c>
      <c r="B122" s="43"/>
      <c r="C122" s="44"/>
      <c r="D122" s="44"/>
      <c r="E122" s="38" t="s">
        <v>1183</v>
      </c>
      <c r="F122" s="44"/>
      <c r="G122" s="44"/>
      <c r="H122" s="44"/>
      <c r="I122" s="44"/>
      <c r="J122" s="45"/>
    </row>
    <row r="123">
      <c r="A123" s="30" t="s">
        <v>55</v>
      </c>
      <c r="B123" s="31"/>
      <c r="C123" s="32" t="s">
        <v>204</v>
      </c>
      <c r="D123" s="33"/>
      <c r="E123" s="30" t="s">
        <v>205</v>
      </c>
      <c r="F123" s="33"/>
      <c r="G123" s="33"/>
      <c r="H123" s="33"/>
      <c r="I123" s="34">
        <f>SUMIFS(I124:I139,A124:A139,"P")</f>
        <v>0</v>
      </c>
      <c r="J123" s="35"/>
    </row>
    <row r="124">
      <c r="A124" s="36" t="s">
        <v>58</v>
      </c>
      <c r="B124" s="36">
        <v>29</v>
      </c>
      <c r="C124" s="37" t="s">
        <v>648</v>
      </c>
      <c r="D124" s="36" t="s">
        <v>60</v>
      </c>
      <c r="E124" s="38" t="s">
        <v>649</v>
      </c>
      <c r="F124" s="39" t="s">
        <v>132</v>
      </c>
      <c r="G124" s="40">
        <v>10</v>
      </c>
      <c r="H124" s="41">
        <v>0</v>
      </c>
      <c r="I124" s="41">
        <f>ROUND(G124*H124,P4)</f>
        <v>0</v>
      </c>
      <c r="J124" s="36"/>
      <c r="O124" s="42">
        <f>I124*0.21</f>
        <v>0</v>
      </c>
      <c r="P124">
        <v>3</v>
      </c>
    </row>
    <row r="125">
      <c r="A125" s="36" t="s">
        <v>63</v>
      </c>
      <c r="B125" s="43"/>
      <c r="C125" s="44"/>
      <c r="D125" s="44"/>
      <c r="E125" s="51" t="s">
        <v>60</v>
      </c>
      <c r="F125" s="44"/>
      <c r="G125" s="44"/>
      <c r="H125" s="44"/>
      <c r="I125" s="44"/>
      <c r="J125" s="45"/>
    </row>
    <row r="126" ht="330">
      <c r="A126" s="36" t="s">
        <v>65</v>
      </c>
      <c r="B126" s="43"/>
      <c r="C126" s="44"/>
      <c r="D126" s="44"/>
      <c r="E126" s="38" t="s">
        <v>1184</v>
      </c>
      <c r="F126" s="44"/>
      <c r="G126" s="44"/>
      <c r="H126" s="44"/>
      <c r="I126" s="44"/>
      <c r="J126" s="45"/>
    </row>
    <row r="127">
      <c r="A127" s="36" t="s">
        <v>58</v>
      </c>
      <c r="B127" s="36">
        <v>30</v>
      </c>
      <c r="C127" s="37" t="s">
        <v>294</v>
      </c>
      <c r="D127" s="36" t="s">
        <v>60</v>
      </c>
      <c r="E127" s="38" t="s">
        <v>295</v>
      </c>
      <c r="F127" s="39" t="s">
        <v>109</v>
      </c>
      <c r="G127" s="40">
        <v>1</v>
      </c>
      <c r="H127" s="41">
        <v>0</v>
      </c>
      <c r="I127" s="41">
        <f>ROUND(G127*H127,P4)</f>
        <v>0</v>
      </c>
      <c r="J127" s="36"/>
      <c r="O127" s="42">
        <f>I127*0.21</f>
        <v>0</v>
      </c>
      <c r="P127">
        <v>3</v>
      </c>
    </row>
    <row r="128">
      <c r="A128" s="36" t="s">
        <v>63</v>
      </c>
      <c r="B128" s="43"/>
      <c r="C128" s="44"/>
      <c r="D128" s="44"/>
      <c r="E128" s="51" t="s">
        <v>60</v>
      </c>
      <c r="F128" s="44"/>
      <c r="G128" s="44"/>
      <c r="H128" s="44"/>
      <c r="I128" s="44"/>
      <c r="J128" s="45"/>
    </row>
    <row r="129" ht="90">
      <c r="A129" s="36" t="s">
        <v>65</v>
      </c>
      <c r="B129" s="43"/>
      <c r="C129" s="44"/>
      <c r="D129" s="44"/>
      <c r="E129" s="38" t="s">
        <v>1185</v>
      </c>
      <c r="F129" s="44"/>
      <c r="G129" s="44"/>
      <c r="H129" s="44"/>
      <c r="I129" s="44"/>
      <c r="J129" s="45"/>
    </row>
    <row r="130">
      <c r="A130" s="36" t="s">
        <v>58</v>
      </c>
      <c r="B130" s="36">
        <v>31</v>
      </c>
      <c r="C130" s="37" t="s">
        <v>1186</v>
      </c>
      <c r="D130" s="36" t="s">
        <v>60</v>
      </c>
      <c r="E130" s="38" t="s">
        <v>1187</v>
      </c>
      <c r="F130" s="39" t="s">
        <v>109</v>
      </c>
      <c r="G130" s="40">
        <v>14</v>
      </c>
      <c r="H130" s="41">
        <v>0</v>
      </c>
      <c r="I130" s="41">
        <f>ROUND(G130*H130,P4)</f>
        <v>0</v>
      </c>
      <c r="J130" s="36"/>
      <c r="O130" s="42">
        <f>I130*0.21</f>
        <v>0</v>
      </c>
      <c r="P130">
        <v>3</v>
      </c>
    </row>
    <row r="131">
      <c r="A131" s="36" t="s">
        <v>63</v>
      </c>
      <c r="B131" s="43"/>
      <c r="C131" s="44"/>
      <c r="D131" s="44"/>
      <c r="E131" s="51" t="s">
        <v>60</v>
      </c>
      <c r="F131" s="44"/>
      <c r="G131" s="44"/>
      <c r="H131" s="44"/>
      <c r="I131" s="44"/>
      <c r="J131" s="45"/>
    </row>
    <row r="132" ht="45">
      <c r="A132" s="36" t="s">
        <v>120</v>
      </c>
      <c r="B132" s="43"/>
      <c r="C132" s="44"/>
      <c r="D132" s="44"/>
      <c r="E132" s="49" t="s">
        <v>1188</v>
      </c>
      <c r="F132" s="44"/>
      <c r="G132" s="44"/>
      <c r="H132" s="44"/>
      <c r="I132" s="44"/>
      <c r="J132" s="45"/>
    </row>
    <row r="133" ht="45">
      <c r="A133" s="36" t="s">
        <v>65</v>
      </c>
      <c r="B133" s="43"/>
      <c r="C133" s="44"/>
      <c r="D133" s="44"/>
      <c r="E133" s="38" t="s">
        <v>1189</v>
      </c>
      <c r="F133" s="44"/>
      <c r="G133" s="44"/>
      <c r="H133" s="44"/>
      <c r="I133" s="44"/>
      <c r="J133" s="45"/>
    </row>
    <row r="134">
      <c r="A134" s="36" t="s">
        <v>58</v>
      </c>
      <c r="B134" s="36">
        <v>32</v>
      </c>
      <c r="C134" s="37" t="s">
        <v>1190</v>
      </c>
      <c r="D134" s="36" t="s">
        <v>60</v>
      </c>
      <c r="E134" s="38" t="s">
        <v>1191</v>
      </c>
      <c r="F134" s="39" t="s">
        <v>109</v>
      </c>
      <c r="G134" s="40">
        <v>7</v>
      </c>
      <c r="H134" s="41">
        <v>0</v>
      </c>
      <c r="I134" s="41">
        <f>ROUND(G134*H134,P4)</f>
        <v>0</v>
      </c>
      <c r="J134" s="36"/>
      <c r="O134" s="42">
        <f>I134*0.21</f>
        <v>0</v>
      </c>
      <c r="P134">
        <v>3</v>
      </c>
    </row>
    <row r="135">
      <c r="A135" s="36" t="s">
        <v>63</v>
      </c>
      <c r="B135" s="43"/>
      <c r="C135" s="44"/>
      <c r="D135" s="44"/>
      <c r="E135" s="51" t="s">
        <v>60</v>
      </c>
      <c r="F135" s="44"/>
      <c r="G135" s="44"/>
      <c r="H135" s="44"/>
      <c r="I135" s="44"/>
      <c r="J135" s="45"/>
    </row>
    <row r="136" ht="45">
      <c r="A136" s="36" t="s">
        <v>65</v>
      </c>
      <c r="B136" s="43"/>
      <c r="C136" s="44"/>
      <c r="D136" s="44"/>
      <c r="E136" s="38" t="s">
        <v>1189</v>
      </c>
      <c r="F136" s="44"/>
      <c r="G136" s="44"/>
      <c r="H136" s="44"/>
      <c r="I136" s="44"/>
      <c r="J136" s="45"/>
    </row>
    <row r="137">
      <c r="A137" s="36" t="s">
        <v>58</v>
      </c>
      <c r="B137" s="36">
        <v>33</v>
      </c>
      <c r="C137" s="37" t="s">
        <v>1192</v>
      </c>
      <c r="D137" s="36" t="s">
        <v>60</v>
      </c>
      <c r="E137" s="38" t="s">
        <v>1193</v>
      </c>
      <c r="F137" s="39" t="s">
        <v>132</v>
      </c>
      <c r="G137" s="40">
        <v>10</v>
      </c>
      <c r="H137" s="41">
        <v>0</v>
      </c>
      <c r="I137" s="41">
        <f>ROUND(G137*H137,P4)</f>
        <v>0</v>
      </c>
      <c r="J137" s="36"/>
      <c r="O137" s="42">
        <f>I137*0.21</f>
        <v>0</v>
      </c>
      <c r="P137">
        <v>3</v>
      </c>
    </row>
    <row r="138">
      <c r="A138" s="36" t="s">
        <v>63</v>
      </c>
      <c r="B138" s="43"/>
      <c r="C138" s="44"/>
      <c r="D138" s="44"/>
      <c r="E138" s="51" t="s">
        <v>60</v>
      </c>
      <c r="F138" s="44"/>
      <c r="G138" s="44"/>
      <c r="H138" s="44"/>
      <c r="I138" s="44"/>
      <c r="J138" s="45"/>
    </row>
    <row r="139" ht="75">
      <c r="A139" s="36" t="s">
        <v>65</v>
      </c>
      <c r="B139" s="43"/>
      <c r="C139" s="44"/>
      <c r="D139" s="44"/>
      <c r="E139" s="38" t="s">
        <v>1194</v>
      </c>
      <c r="F139" s="44"/>
      <c r="G139" s="44"/>
      <c r="H139" s="44"/>
      <c r="I139" s="44"/>
      <c r="J139" s="45"/>
    </row>
    <row r="140">
      <c r="A140" s="30" t="s">
        <v>55</v>
      </c>
      <c r="B140" s="31"/>
      <c r="C140" s="32" t="s">
        <v>298</v>
      </c>
      <c r="D140" s="33"/>
      <c r="E140" s="30" t="s">
        <v>299</v>
      </c>
      <c r="F140" s="33"/>
      <c r="G140" s="33"/>
      <c r="H140" s="33"/>
      <c r="I140" s="34">
        <f>SUMIFS(I141:I159,A141:A159,"P")</f>
        <v>0</v>
      </c>
      <c r="J140" s="35"/>
    </row>
    <row r="141" ht="30">
      <c r="A141" s="36" t="s">
        <v>58</v>
      </c>
      <c r="B141" s="36">
        <v>34</v>
      </c>
      <c r="C141" s="37" t="s">
        <v>1195</v>
      </c>
      <c r="D141" s="36" t="s">
        <v>60</v>
      </c>
      <c r="E141" s="38" t="s">
        <v>1196</v>
      </c>
      <c r="F141" s="39" t="s">
        <v>109</v>
      </c>
      <c r="G141" s="40">
        <v>2</v>
      </c>
      <c r="H141" s="41">
        <v>0</v>
      </c>
      <c r="I141" s="41">
        <f>ROUND(G141*H141,P4)</f>
        <v>0</v>
      </c>
      <c r="J141" s="36"/>
      <c r="O141" s="42">
        <f>I141*0.21</f>
        <v>0</v>
      </c>
      <c r="P141">
        <v>3</v>
      </c>
    </row>
    <row r="142">
      <c r="A142" s="36" t="s">
        <v>63</v>
      </c>
      <c r="B142" s="43"/>
      <c r="C142" s="44"/>
      <c r="D142" s="44"/>
      <c r="E142" s="38" t="s">
        <v>1197</v>
      </c>
      <c r="F142" s="44"/>
      <c r="G142" s="44"/>
      <c r="H142" s="44"/>
      <c r="I142" s="44"/>
      <c r="J142" s="45"/>
    </row>
    <row r="143">
      <c r="A143" s="36" t="s">
        <v>120</v>
      </c>
      <c r="B143" s="43"/>
      <c r="C143" s="44"/>
      <c r="D143" s="44"/>
      <c r="E143" s="49" t="s">
        <v>1198</v>
      </c>
      <c r="F143" s="44"/>
      <c r="G143" s="44"/>
      <c r="H143" s="44"/>
      <c r="I143" s="44"/>
      <c r="J143" s="45"/>
    </row>
    <row r="144" ht="30">
      <c r="A144" s="36" t="s">
        <v>65</v>
      </c>
      <c r="B144" s="43"/>
      <c r="C144" s="44"/>
      <c r="D144" s="44"/>
      <c r="E144" s="38" t="s">
        <v>1199</v>
      </c>
      <c r="F144" s="44"/>
      <c r="G144" s="44"/>
      <c r="H144" s="44"/>
      <c r="I144" s="44"/>
      <c r="J144" s="45"/>
    </row>
    <row r="145" ht="30">
      <c r="A145" s="36" t="s">
        <v>58</v>
      </c>
      <c r="B145" s="36">
        <v>35</v>
      </c>
      <c r="C145" s="37" t="s">
        <v>1200</v>
      </c>
      <c r="D145" s="36" t="s">
        <v>60</v>
      </c>
      <c r="E145" s="38" t="s">
        <v>1201</v>
      </c>
      <c r="F145" s="39" t="s">
        <v>109</v>
      </c>
      <c r="G145" s="40">
        <v>2</v>
      </c>
      <c r="H145" s="41">
        <v>0</v>
      </c>
      <c r="I145" s="41">
        <f>ROUND(G145*H145,P4)</f>
        <v>0</v>
      </c>
      <c r="J145" s="36"/>
      <c r="O145" s="42">
        <f>I145*0.21</f>
        <v>0</v>
      </c>
      <c r="P145">
        <v>3</v>
      </c>
    </row>
    <row r="146">
      <c r="A146" s="36" t="s">
        <v>63</v>
      </c>
      <c r="B146" s="43"/>
      <c r="C146" s="44"/>
      <c r="D146" s="44"/>
      <c r="E146" s="38" t="s">
        <v>1202</v>
      </c>
      <c r="F146" s="44"/>
      <c r="G146" s="44"/>
      <c r="H146" s="44"/>
      <c r="I146" s="44"/>
      <c r="J146" s="45"/>
    </row>
    <row r="147">
      <c r="A147" s="36" t="s">
        <v>120</v>
      </c>
      <c r="B147" s="43"/>
      <c r="C147" s="44"/>
      <c r="D147" s="44"/>
      <c r="E147" s="49" t="s">
        <v>1198</v>
      </c>
      <c r="F147" s="44"/>
      <c r="G147" s="44"/>
      <c r="H147" s="44"/>
      <c r="I147" s="44"/>
      <c r="J147" s="45"/>
    </row>
    <row r="148" ht="45">
      <c r="A148" s="36" t="s">
        <v>65</v>
      </c>
      <c r="B148" s="43"/>
      <c r="C148" s="44"/>
      <c r="D148" s="44"/>
      <c r="E148" s="38" t="s">
        <v>1203</v>
      </c>
      <c r="F148" s="44"/>
      <c r="G148" s="44"/>
      <c r="H148" s="44"/>
      <c r="I148" s="44"/>
      <c r="J148" s="45"/>
    </row>
    <row r="149" ht="30">
      <c r="A149" s="36" t="s">
        <v>58</v>
      </c>
      <c r="B149" s="36">
        <v>36</v>
      </c>
      <c r="C149" s="37" t="s">
        <v>1040</v>
      </c>
      <c r="D149" s="36" t="s">
        <v>60</v>
      </c>
      <c r="E149" s="38" t="s">
        <v>1041</v>
      </c>
      <c r="F149" s="39" t="s">
        <v>173</v>
      </c>
      <c r="G149" s="40">
        <v>121.071</v>
      </c>
      <c r="H149" s="41">
        <v>0</v>
      </c>
      <c r="I149" s="41">
        <f>ROUND(G149*H149,P4)</f>
        <v>0</v>
      </c>
      <c r="J149" s="36"/>
      <c r="O149" s="42">
        <f>I149*0.21</f>
        <v>0</v>
      </c>
      <c r="P149">
        <v>3</v>
      </c>
    </row>
    <row r="150">
      <c r="A150" s="36" t="s">
        <v>63</v>
      </c>
      <c r="B150" s="43"/>
      <c r="C150" s="44"/>
      <c r="D150" s="44"/>
      <c r="E150" s="51" t="s">
        <v>60</v>
      </c>
      <c r="F150" s="44"/>
      <c r="G150" s="44"/>
      <c r="H150" s="44"/>
      <c r="I150" s="44"/>
      <c r="J150" s="45"/>
    </row>
    <row r="151" ht="90">
      <c r="A151" s="36" t="s">
        <v>120</v>
      </c>
      <c r="B151" s="43"/>
      <c r="C151" s="44"/>
      <c r="D151" s="44"/>
      <c r="E151" s="49" t="s">
        <v>1204</v>
      </c>
      <c r="F151" s="44"/>
      <c r="G151" s="44"/>
      <c r="H151" s="44"/>
      <c r="I151" s="44"/>
      <c r="J151" s="45"/>
    </row>
    <row r="152" ht="60">
      <c r="A152" s="36" t="s">
        <v>65</v>
      </c>
      <c r="B152" s="43"/>
      <c r="C152" s="44"/>
      <c r="D152" s="44"/>
      <c r="E152" s="38" t="s">
        <v>1205</v>
      </c>
      <c r="F152" s="44"/>
      <c r="G152" s="44"/>
      <c r="H152" s="44"/>
      <c r="I152" s="44"/>
      <c r="J152" s="45"/>
    </row>
    <row r="153">
      <c r="A153" s="36" t="s">
        <v>58</v>
      </c>
      <c r="B153" s="36">
        <v>37</v>
      </c>
      <c r="C153" s="37" t="s">
        <v>321</v>
      </c>
      <c r="D153" s="36" t="s">
        <v>60</v>
      </c>
      <c r="E153" s="38" t="s">
        <v>322</v>
      </c>
      <c r="F153" s="39" t="s">
        <v>132</v>
      </c>
      <c r="G153" s="40">
        <v>10</v>
      </c>
      <c r="H153" s="41">
        <v>0</v>
      </c>
      <c r="I153" s="41">
        <f>ROUND(G153*H153,P4)</f>
        <v>0</v>
      </c>
      <c r="J153" s="36"/>
      <c r="O153" s="42">
        <f>I153*0.21</f>
        <v>0</v>
      </c>
      <c r="P153">
        <v>3</v>
      </c>
    </row>
    <row r="154">
      <c r="A154" s="36" t="s">
        <v>63</v>
      </c>
      <c r="B154" s="43"/>
      <c r="C154" s="44"/>
      <c r="D154" s="44"/>
      <c r="E154" s="51" t="s">
        <v>60</v>
      </c>
      <c r="F154" s="44"/>
      <c r="G154" s="44"/>
      <c r="H154" s="44"/>
      <c r="I154" s="44"/>
      <c r="J154" s="45"/>
    </row>
    <row r="155">
      <c r="A155" s="36" t="s">
        <v>120</v>
      </c>
      <c r="B155" s="43"/>
      <c r="C155" s="44"/>
      <c r="D155" s="44"/>
      <c r="E155" s="49" t="s">
        <v>1182</v>
      </c>
      <c r="F155" s="44"/>
      <c r="G155" s="44"/>
      <c r="H155" s="44"/>
      <c r="I155" s="44"/>
      <c r="J155" s="45"/>
    </row>
    <row r="156" ht="30">
      <c r="A156" s="36" t="s">
        <v>65</v>
      </c>
      <c r="B156" s="43"/>
      <c r="C156" s="44"/>
      <c r="D156" s="44"/>
      <c r="E156" s="38" t="s">
        <v>682</v>
      </c>
      <c r="F156" s="44"/>
      <c r="G156" s="44"/>
      <c r="H156" s="44"/>
      <c r="I156" s="44"/>
      <c r="J156" s="45"/>
    </row>
    <row r="157" ht="30">
      <c r="A157" s="36" t="s">
        <v>58</v>
      </c>
      <c r="B157" s="36">
        <v>38</v>
      </c>
      <c r="C157" s="37" t="s">
        <v>1206</v>
      </c>
      <c r="D157" s="36" t="s">
        <v>60</v>
      </c>
      <c r="E157" s="38" t="s">
        <v>1207</v>
      </c>
      <c r="F157" s="39" t="s">
        <v>132</v>
      </c>
      <c r="G157" s="40">
        <v>5</v>
      </c>
      <c r="H157" s="41">
        <v>0</v>
      </c>
      <c r="I157" s="41">
        <f>ROUND(G157*H157,P4)</f>
        <v>0</v>
      </c>
      <c r="J157" s="36"/>
      <c r="O157" s="42">
        <f>I157*0.21</f>
        <v>0</v>
      </c>
      <c r="P157">
        <v>3</v>
      </c>
    </row>
    <row r="158">
      <c r="A158" s="36" t="s">
        <v>63</v>
      </c>
      <c r="B158" s="43"/>
      <c r="C158" s="44"/>
      <c r="D158" s="44"/>
      <c r="E158" s="51" t="s">
        <v>60</v>
      </c>
      <c r="F158" s="44"/>
      <c r="G158" s="44"/>
      <c r="H158" s="44"/>
      <c r="I158" s="44"/>
      <c r="J158" s="45"/>
    </row>
    <row r="159" ht="120">
      <c r="A159" s="36" t="s">
        <v>65</v>
      </c>
      <c r="B159" s="46"/>
      <c r="C159" s="47"/>
      <c r="D159" s="47"/>
      <c r="E159" s="38" t="s">
        <v>696</v>
      </c>
      <c r="F159" s="47"/>
      <c r="G159" s="47"/>
      <c r="H159" s="47"/>
      <c r="I159" s="47"/>
      <c r="J15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2025-03-17T07:32:45Z</dcterms:created>
  <dcterms:modified xsi:type="dcterms:W3CDTF">2025-03-17T07:32:46Z</dcterms:modified>
</cp:coreProperties>
</file>