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30" windowWidth="16140" windowHeight="10000"/>
  </bookViews>
  <sheets>
    <sheet name="specifikace" sheetId="1" r:id="rId1"/>
    <sheet name="List1" sheetId="46" r:id="rId2"/>
    <sheet name="List2" sheetId="47" r:id="rId3"/>
  </sheets>
  <calcPr calcId="162913"/>
  <fileRecoveryPr autoRecover="0"/>
</workbook>
</file>

<file path=xl/calcChain.xml><?xml version="1.0" encoding="utf-8"?>
<calcChain xmlns="http://schemas.openxmlformats.org/spreadsheetml/2006/main">
  <c r="O6" i="1" l="1"/>
  <c r="N6" i="1"/>
  <c r="Q6" i="1" s="1"/>
  <c r="M6" i="1" l="1"/>
  <c r="P6" i="1" s="1"/>
  <c r="O5" i="1"/>
  <c r="C10" i="1" s="1"/>
  <c r="N5" i="1"/>
  <c r="M5" i="1" l="1"/>
  <c r="P5" i="1" s="1"/>
  <c r="C12" i="1" s="1"/>
  <c r="Q5" i="1"/>
  <c r="C14" i="1" s="1"/>
</calcChain>
</file>

<file path=xl/sharedStrings.xml><?xml version="1.0" encoding="utf-8"?>
<sst xmlns="http://schemas.openxmlformats.org/spreadsheetml/2006/main" count="139" uniqueCount="118">
  <si>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</si>
  <si>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</si>
  <si>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</si>
  <si>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</si>
  <si>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</si>
  <si>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</si>
  <si>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</si>
  <si>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</si>
  <si>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</si>
  <si>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</si>
  <si>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</si>
  <si>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</si>
  <si>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</si>
  <si>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</si>
  <si>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</si>
  <si>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</si>
  <si>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</si>
  <si>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</si>
  <si>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</si>
  <si>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</si>
  <si>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</si>
  <si>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</si>
  <si>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</si>
  <si>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</si>
  <si>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viz List2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</si>
  <si>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</si>
  <si>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</si>
  <si>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</si>
  <si>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</si>
  <si>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</si>
  <si>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</si>
  <si>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</si>
  <si>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</si>
  <si>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</si>
  <si>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</si>
  <si>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</si>
  <si>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</si>
  <si>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2</t>
  </si>
  <si>
    <t>List 1</t>
  </si>
  <si>
    <t>Notebook</t>
  </si>
  <si>
    <t>30213100-6</t>
  </si>
  <si>
    <t>Záruka v měsících</t>
  </si>
  <si>
    <t>Další vlastnosti</t>
  </si>
  <si>
    <t>Podsvícená klávesnice</t>
  </si>
  <si>
    <t>Samostatný numerický blok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</si>
  <si>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</si>
  <si>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</si>
  <si>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</si>
  <si>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</si>
  <si>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</si>
  <si>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</si>
  <si>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</si>
  <si>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</si>
  <si>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</si>
  <si>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</si>
  <si>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</si>
  <si>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</si>
  <si>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</si>
  <si>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</si>
  <si>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</si>
  <si>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</si>
  <si>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Monitor</t>
  </si>
  <si>
    <t>Myš</t>
  </si>
  <si>
    <t>Pevný disk - kapacita</t>
  </si>
  <si>
    <t>Pevný disk - typ</t>
  </si>
  <si>
    <t>Zdroj</t>
  </si>
  <si>
    <t>Základní deska</t>
  </si>
  <si>
    <t>Skříň</t>
  </si>
  <si>
    <t>Případné další vlastnosti nebo požadavky</t>
  </si>
  <si>
    <t>Poznámky</t>
  </si>
  <si>
    <t>16GB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</si>
  <si>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</si>
  <si>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</si>
  <si>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</si>
  <si>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</si>
  <si>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Požadovaná podpora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</si>
  <si>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</si>
  <si>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</si>
  <si>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záruka 36 měsíců; Servis v místě instalace</t>
  </si>
  <si>
    <t>Microsoft Windows 11Pro, CZ, předinstalovaný na pevném disku, požadujeme informaci o případném užití druhotných licencí OS</t>
  </si>
  <si>
    <t>Síťové připojení Rozhraní Ethernet RJ-45; Rychlost v Mbit/s 10/100/1000Mbit/s</t>
  </si>
  <si>
    <t>Grafická karta - Minimální dosažená hodnota G3D Mark v testu na https://www.videocardbenchmark.net/ (dodavatel doloží screen obrazovky s dosaženou hodnotou a datem)</t>
  </si>
  <si>
    <t>Rychlost čtení/zápis v MB/s 3000/2000MB/s</t>
  </si>
  <si>
    <t>Pevný disk - rychlost</t>
  </si>
  <si>
    <t>500GB</t>
  </si>
  <si>
    <t>Pevný disk Typ SSD NVMe</t>
  </si>
  <si>
    <t>Zdroj Výkon minimálně 400W; Účinnost 85% při 50% zatížení, OVP, OCP, OPP, SCP, UVP, OTP</t>
  </si>
  <si>
    <t>Základní deska  podpora maximálních výkonnostních parametrů CPU na základní desce (např. rychlost FSB, HTT), minimálně 1 volný slot pro rozšíření paměti, 1 volný slot  PCI Express x16 pro dodatečnou montáž dedikované grafické karty</t>
  </si>
  <si>
    <t>Procesor - Minimální dosažená hodnota CPU MARK v testu na www.cpubenchmark.net (dodavatel doloží screen obrazovky s dosaženou hodnotou a datem)</t>
  </si>
  <si>
    <t>svislé uspořádání provedení skříně, veškeré perforované části budou ve vnitřní části chráněny prachovým filtrem.
Na přední straně 2x USB 3.0 (Type-A), 1x audio (sluchátka a mikrofon)
Na zadní straně 2x USB 2.0, 4x USB 3.2 Gen 1 (Type-A), 1x RJ-45, 1x HDMI
Počítač umožnuje bez ztráty záruky dodatečnou montáž dedikované grafické karty o velikosti dvou slotů.</t>
  </si>
  <si>
    <t>10/100/1000Mbit/s</t>
  </si>
  <si>
    <t>Rychlost v Mbit/s</t>
  </si>
  <si>
    <t>Rozhraní</t>
  </si>
  <si>
    <t>notebook</t>
  </si>
  <si>
    <t>Odstranění závady technikem do druhého pracovního dne (NBD) na místě instalace</t>
  </si>
  <si>
    <t>36 měsíců</t>
  </si>
  <si>
    <t>ANO</t>
  </si>
  <si>
    <t>1,8 kg</t>
  </si>
  <si>
    <t>Operační systém Microsoft Windows 11Pro, CZ, předinstalovaný na pevném disku, požadujeme informaci o případném užití druhotných licencí OS</t>
  </si>
  <si>
    <t>2x USB 3.2 typ C (s funkcí napájení notebooku a portu DisplayPort), 2x USB 3.2 typ A (gen 1), 1x HDMI, 1x audio (sluchátka a mikrofon), 1x RJ-45</t>
  </si>
  <si>
    <t>Wi-Fi standard IEEE 802.11ax, Bluetooth</t>
  </si>
  <si>
    <t>Ethernet RJ-45</t>
  </si>
  <si>
    <t>integrovaná</t>
  </si>
  <si>
    <t>500 GB</t>
  </si>
  <si>
    <t>SSD NVMe</t>
  </si>
  <si>
    <t>16 GB</t>
  </si>
  <si>
    <t>IPS; matný; rozlišení 1920x1080 nebo 1920x1200; integrovaná webová kamera s mechanickou závěrkou a mikrofon</t>
  </si>
  <si>
    <t>15,6"-16"</t>
  </si>
  <si>
    <t>Optická myš</t>
  </si>
  <si>
    <t>Česká klávesnice, samostatný numerický blok, samostatné tlačítko zpětné lomítko</t>
  </si>
  <si>
    <t>Pracovní stanice</t>
  </si>
  <si>
    <t>30214000-2</t>
  </si>
  <si>
    <t>Pro prokázání splnění podmínek pro převod licencí z volného trhu (druhotných, dříve použitých) jsou vyžadovány následné listinné důkazy, které předloží prodávající před uzavřením Smlouvy:
•	Identifikaci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</si>
  <si>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V případě dodávky licence typu upgrade, musí být předmětem dodávky i vlastní podkladová licence pro tento upgrade, která musí plnit Qualifying Operating System (QOS), tedy základní licenci, kterou je možné upgradovat na vyšší edici Windows (například licence Windows Pro).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</si>
  <si>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DNS IT3 104</t>
  </si>
  <si>
    <t>Konstrukce: odolná, splňující parametry testů odolnosti MIL-STD 810H. Baterie minimálně 40 Whr. Podpora prostřednictvím Internetu umožňuje stahování ovladačů a manuálů z internetu adresně pro konkrétní zadané sériové číslo zařízení. Notebook dokovatelný a napájený prostřednictvím 1 kabelu USB-C</t>
  </si>
  <si>
    <t>Monitor Úhlopříčka displeje uvedená v palcích minimálně 23,8"; Rozlišení Full HD 1920x1080; typ obrazovky IPS, Doba odezvy v milisekundách &lt;= 5ms; Matný povrch, svítivost minimálně 300 cd/m2, vstup HDMI, výškově nastavitelný, pivot, integrované reproduktory, kompatibilní propojovací kabel součástí dodávky</t>
  </si>
  <si>
    <t>2500, výstup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</si>
</sst>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164" fontId="20" fillId="0" borderId="0" applyFont="0" applyFill="0" applyBorder="0" applyAlignment="0" applyProtection="0"/>
    <xf numFmtId="0" fontId="24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25" fillId="0" borderId="0" xfId="2" applyFont="1" applyAlignment="1" applyProtection="1">
      <alignment vertical="center"/>
    </xf>
    <xf numFmtId="0" fontId="22" fillId="3" borderId="4" xfId="0" applyFont="1" applyFill="1" applyBorder="1" applyAlignment="1" applyProtection="1">
      <alignment horizontal="center" vertical="center" wrapText="1" readingOrder="1"/>
      <protection locked="0"/>
    </xf>
    <xf numFmtId="165" fontId="22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5" fillId="0" borderId="0" xfId="19" applyNumberFormat="1" applyFont="1" applyAlignment="1" applyProtection="1">
      <alignment horizontal="right" vertical="center"/>
    </xf>
    <xf numFmtId="0" fontId="29" fillId="0" borderId="4" xfId="0" applyFont="1" applyBorder="1" applyAlignment="1" applyProtection="1">
      <alignment horizontal="center" vertical="center" wrapText="1" readingOrder="1"/>
    </xf>
    <xf numFmtId="0" fontId="6" fillId="0" borderId="0" xfId="31"/>
    <xf numFmtId="0" fontId="35" fillId="4" borderId="4" xfId="31" applyFont="1" applyFill="1" applyBorder="1" applyAlignment="1">
      <alignment horizontal="left" vertical="center" wrapText="1"/>
    </xf>
    <xf numFmtId="0" fontId="35" fillId="4" borderId="7" xfId="31" applyFont="1" applyFill="1" applyBorder="1" applyAlignment="1">
      <alignment horizontal="left" vertical="center" wrapText="1"/>
    </xf>
    <xf numFmtId="0" fontId="30" fillId="0" borderId="8" xfId="19" applyFont="1" applyBorder="1" applyAlignment="1">
      <alignment horizontal="left" vertical="center" wrapText="1"/>
    </xf>
    <xf numFmtId="0" fontId="30" fillId="0" borderId="4" xfId="19" applyFont="1" applyBorder="1" applyAlignment="1">
      <alignment horizontal="left" vertical="center" wrapText="1"/>
    </xf>
    <xf numFmtId="0" fontId="1" fillId="0" borderId="0" xfId="37"/>
    <xf numFmtId="0" fontId="31" fillId="0" borderId="0" xfId="37" applyFont="1" applyAlignment="1">
      <alignment horizontal="left" vertical="center" wrapText="1" indent="1"/>
    </xf>
    <xf numFmtId="0" fontId="31" fillId="0" borderId="0" xfId="37" applyFont="1" applyAlignment="1">
      <alignment horizontal="left" vertical="center" wrapText="1"/>
    </xf>
    <xf numFmtId="0" fontId="1" fillId="0" borderId="0" xfId="37" applyAlignment="1">
      <alignment horizontal="center" vertical="center"/>
    </xf>
    <xf numFmtId="0" fontId="31" fillId="0" borderId="4" xfId="37" applyFont="1" applyBorder="1" applyAlignment="1">
      <alignment horizontal="left" vertical="center" wrapText="1"/>
    </xf>
    <xf numFmtId="0" fontId="32" fillId="5" borderId="20" xfId="37" applyFont="1" applyFill="1" applyBorder="1" applyAlignment="1">
      <alignment horizontal="left" vertical="center" wrapText="1" indent="1"/>
    </xf>
    <xf numFmtId="0" fontId="31" fillId="0" borderId="21" xfId="37" applyFont="1" applyBorder="1" applyAlignment="1">
      <alignment horizontal="left" vertical="center" wrapText="1" indent="1"/>
    </xf>
    <xf numFmtId="0" fontId="1" fillId="0" borderId="22" xfId="37" applyBorder="1" applyAlignment="1">
      <alignment horizontal="center" vertical="center"/>
    </xf>
    <xf numFmtId="0" fontId="32" fillId="5" borderId="10" xfId="37" applyFont="1" applyFill="1" applyBorder="1" applyAlignment="1">
      <alignment horizontal="left" vertical="center" wrapText="1" indent="1"/>
    </xf>
    <xf numFmtId="0" fontId="31" fillId="0" borderId="4" xfId="37" applyFont="1" applyBorder="1" applyAlignment="1">
      <alignment horizontal="left" vertical="center" wrapText="1" indent="1"/>
    </xf>
    <xf numFmtId="0" fontId="1" fillId="0" borderId="11" xfId="37" applyBorder="1" applyAlignment="1">
      <alignment horizontal="center" vertical="center"/>
    </xf>
    <xf numFmtId="0" fontId="31" fillId="0" borderId="7" xfId="37" applyFont="1" applyBorder="1" applyAlignment="1">
      <alignment horizontal="left" vertical="center" wrapText="1"/>
    </xf>
    <xf numFmtId="0" fontId="31" fillId="0" borderId="13" xfId="37" applyFont="1" applyBorder="1" applyAlignment="1">
      <alignment horizontal="center" vertical="center" wrapText="1"/>
    </xf>
    <xf numFmtId="0" fontId="31" fillId="0" borderId="11" xfId="37" applyFont="1" applyBorder="1" applyAlignment="1">
      <alignment horizontal="center" vertical="center" wrapText="1"/>
    </xf>
    <xf numFmtId="0" fontId="30" fillId="0" borderId="14" xfId="37" applyFont="1" applyBorder="1" applyAlignment="1">
      <alignment horizontal="left" vertical="center" wrapText="1"/>
    </xf>
    <xf numFmtId="0" fontId="30" fillId="0" borderId="15" xfId="37" applyFont="1" applyBorder="1" applyAlignment="1">
      <alignment horizontal="center" vertical="center" wrapText="1"/>
    </xf>
    <xf numFmtId="0" fontId="30" fillId="0" borderId="9" xfId="37" applyFont="1" applyBorder="1" applyAlignment="1">
      <alignment horizontal="left" vertical="center" wrapText="1"/>
    </xf>
    <xf numFmtId="0" fontId="30" fillId="0" borderId="8" xfId="37" applyFont="1" applyBorder="1" applyAlignment="1">
      <alignment horizontal="left" vertical="center" wrapText="1"/>
    </xf>
    <xf numFmtId="0" fontId="30" fillId="0" borderId="16" xfId="37" applyFont="1" applyBorder="1" applyAlignment="1">
      <alignment horizontal="center" vertical="center" wrapText="1"/>
    </xf>
    <xf numFmtId="0" fontId="30" fillId="4" borderId="7" xfId="37" applyFont="1" applyFill="1" applyBorder="1" applyAlignment="1">
      <alignment horizontal="left" vertical="center" wrapText="1"/>
    </xf>
    <xf numFmtId="0" fontId="30" fillId="4" borderId="4" xfId="37" applyFont="1" applyFill="1" applyBorder="1" applyAlignment="1">
      <alignment horizontal="left" vertical="center" wrapText="1"/>
    </xf>
    <xf numFmtId="0" fontId="1" fillId="0" borderId="0" xfId="37" applyAlignment="1">
      <alignment horizontal="center" vertical="center" wrapText="1"/>
    </xf>
    <xf numFmtId="0" fontId="32" fillId="5" borderId="10" xfId="37" applyFont="1" applyFill="1" applyBorder="1" applyAlignment="1">
      <alignment horizontal="left" vertical="center" wrapText="1"/>
    </xf>
    <xf numFmtId="0" fontId="32" fillId="5" borderId="25" xfId="37" applyFont="1" applyFill="1" applyBorder="1" applyAlignment="1">
      <alignment horizontal="left" vertical="center" wrapText="1"/>
    </xf>
    <xf numFmtId="0" fontId="32" fillId="5" borderId="4" xfId="37" applyFont="1" applyFill="1" applyBorder="1" applyAlignment="1">
      <alignment horizontal="left" vertical="center" wrapText="1" indent="1"/>
    </xf>
    <xf numFmtId="0" fontId="22" fillId="0" borderId="4" xfId="0" applyFont="1" applyBorder="1" applyAlignment="1" applyProtection="1">
      <alignment horizontal="center" vertical="center" wrapText="1" readingOrder="1"/>
    </xf>
    <xf numFmtId="0" fontId="22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4" fillId="0" borderId="17" xfId="11" applyFont="1" applyBorder="1" applyAlignment="1">
      <alignment horizontal="center" vertical="center"/>
    </xf>
    <xf numFmtId="0" fontId="34" fillId="0" borderId="18" xfId="11" applyFont="1" applyBorder="1" applyAlignment="1">
      <alignment horizontal="center" vertical="center"/>
    </xf>
    <xf numFmtId="0" fontId="34" fillId="0" borderId="19" xfId="11" applyFont="1" applyBorder="1" applyAlignment="1">
      <alignment horizontal="center" vertical="center"/>
    </xf>
    <xf numFmtId="0" fontId="31" fillId="0" borderId="13" xfId="37" applyFont="1" applyBorder="1" applyAlignment="1">
      <alignment horizontal="center" vertical="center" wrapText="1"/>
    </xf>
    <xf numFmtId="0" fontId="31" fillId="0" borderId="12" xfId="37" applyFont="1" applyBorder="1" applyAlignment="1">
      <alignment horizontal="center" vertical="center" wrapText="1"/>
    </xf>
    <xf numFmtId="0" fontId="31" fillId="0" borderId="11" xfId="37" applyFont="1" applyBorder="1" applyAlignment="1">
      <alignment horizontal="center" vertical="center" wrapText="1"/>
    </xf>
    <xf numFmtId="0" fontId="36" fillId="0" borderId="24" xfId="33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0" fillId="0" borderId="0" xfId="0" applyProtection="1"/>
    <xf numFmtId="0" fontId="21" fillId="2" borderId="5" xfId="0" applyFont="1" applyFill="1" applyBorder="1" applyAlignment="1" applyProtection="1">
      <alignment horizontal="center" vertical="center" wrapText="1" readingOrder="1"/>
    </xf>
    <xf numFmtId="0" fontId="21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165" fontId="33" fillId="0" borderId="4" xfId="0" applyNumberFormat="1" applyFont="1" applyBorder="1" applyAlignment="1" applyProtection="1">
      <alignment horizontal="center" vertical="center" wrapText="1" readingOrder="1"/>
    </xf>
    <xf numFmtId="165" fontId="22" fillId="0" borderId="4" xfId="0" applyNumberFormat="1" applyFont="1" applyBorder="1" applyAlignment="1" applyProtection="1">
      <alignment horizontal="center" vertical="center" wrapText="1" readingOrder="1"/>
    </xf>
    <xf numFmtId="0" fontId="26" fillId="0" borderId="1" xfId="0" applyFont="1" applyBorder="1" applyAlignment="1" applyProtection="1">
      <alignment vertical="center" wrapText="1" readingOrder="1"/>
    </xf>
    <xf numFmtId="0" fontId="27" fillId="0" borderId="2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27" fillId="0" borderId="0" xfId="0" applyFont="1" applyProtection="1"/>
    <xf numFmtId="0" fontId="26" fillId="0" borderId="1" xfId="0" applyFont="1" applyBorder="1" applyAlignment="1" applyProtection="1">
      <alignment horizontal="left" vertical="center" wrapText="1" readingOrder="1"/>
    </xf>
    <xf numFmtId="165" fontId="26" fillId="0" borderId="1" xfId="1" applyNumberFormat="1" applyFont="1" applyBorder="1" applyAlignment="1" applyProtection="1">
      <alignment vertical="top" wrapText="1" readingOrder="1"/>
    </xf>
    <xf numFmtId="165" fontId="28" fillId="0" borderId="2" xfId="1" applyNumberFormat="1" applyFont="1" applyBorder="1" applyAlignment="1" applyProtection="1">
      <alignment vertical="top" wrapText="1"/>
    </xf>
    <xf numFmtId="165" fontId="28" fillId="0" borderId="3" xfId="1" applyNumberFormat="1" applyFont="1" applyBorder="1" applyAlignment="1" applyProtection="1">
      <alignment vertical="top" wrapText="1"/>
    </xf>
    <xf numFmtId="0" fontId="28" fillId="0" borderId="0" xfId="0" applyFont="1" applyAlignment="1" applyProtection="1">
      <alignment horizontal="left"/>
    </xf>
    <xf numFmtId="165" fontId="28" fillId="0" borderId="0" xfId="1" applyNumberFormat="1" applyFont="1" applyProtection="1"/>
    <xf numFmtId="0" fontId="23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38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20" xfId="36"/>
    <cellStyle name="Normální 21" xfId="37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"/>
  <sheetViews>
    <sheetView showGridLines="0" tabSelected="1" zoomScaleNormal="100" workbookViewId="0">
      <selection activeCell="H2" sqref="H2"/>
    </sheetView>
  </sheetViews>
  <sheetFormatPr defaultRowHeight="12.5" x14ac:dyDescent="0.25"/>
  <cols>
    <col min="1" max="1" width="3.36328125" style="47" customWidth="1"/>
    <col min="2" max="2" width="14.90625" style="47" customWidth="1"/>
    <col min="3" max="3" width="11.36328125" style="47" customWidth="1"/>
    <col min="4" max="4" width="13.453125" style="47" customWidth="1"/>
    <col min="5" max="5" width="7.08984375" style="47" customWidth="1"/>
    <col min="6" max="6" width="13.54296875" style="47" customWidth="1"/>
    <col min="7" max="7" width="51.08984375" style="47" customWidth="1"/>
    <col min="8" max="8" width="16.08984375" style="47" customWidth="1"/>
    <col min="9" max="9" width="13.453125" style="47" customWidth="1"/>
    <col min="10" max="10" width="24.6328125" style="47" customWidth="1"/>
    <col min="11" max="11" width="13.453125" style="47" customWidth="1"/>
    <col min="12" max="14" width="14.6328125" style="47" customWidth="1"/>
    <col min="15" max="17" width="18.6328125" style="47" customWidth="1"/>
    <col min="18" max="16384" width="8.7265625" style="47"/>
  </cols>
  <sheetData>
    <row r="1" spans="2:17" ht="25.25" customHeight="1" x14ac:dyDescent="0.25">
      <c r="B1" s="1" t="s">
        <v>114</v>
      </c>
    </row>
    <row r="2" spans="2:17" ht="22.75" customHeight="1" x14ac:dyDescent="0.25">
      <c r="B2" s="1" t="s">
        <v>23</v>
      </c>
    </row>
    <row r="3" spans="2:17" ht="6.65" customHeight="1" x14ac:dyDescent="0.25"/>
    <row r="4" spans="2:17" ht="78" customHeight="1" x14ac:dyDescent="0.25">
      <c r="B4" s="48" t="s">
        <v>1</v>
      </c>
      <c r="C4" s="48" t="s">
        <v>2</v>
      </c>
      <c r="D4" s="48" t="s">
        <v>3</v>
      </c>
      <c r="E4" s="49" t="s">
        <v>18</v>
      </c>
      <c r="F4" s="50"/>
      <c r="G4" s="48" t="s">
        <v>4</v>
      </c>
      <c r="H4" s="48" t="s">
        <v>5</v>
      </c>
      <c r="I4" s="48" t="s">
        <v>6</v>
      </c>
      <c r="J4" s="48" t="s">
        <v>19</v>
      </c>
      <c r="K4" s="48" t="s">
        <v>7</v>
      </c>
      <c r="L4" s="48" t="s">
        <v>8</v>
      </c>
      <c r="M4" s="48" t="s">
        <v>9</v>
      </c>
      <c r="N4" s="48" t="s">
        <v>21</v>
      </c>
      <c r="O4" s="48" t="s">
        <v>10</v>
      </c>
      <c r="P4" s="48" t="s">
        <v>11</v>
      </c>
      <c r="Q4" s="48" t="s">
        <v>22</v>
      </c>
    </row>
    <row r="5" spans="2:17" ht="150" customHeight="1" x14ac:dyDescent="0.25">
      <c r="B5" s="36">
        <v>1</v>
      </c>
      <c r="C5" s="5" t="s">
        <v>39</v>
      </c>
      <c r="D5" s="5" t="s">
        <v>40</v>
      </c>
      <c r="E5" s="37" t="s">
        <v>20</v>
      </c>
      <c r="F5" s="38"/>
      <c r="G5" s="2"/>
      <c r="H5" s="36">
        <v>2</v>
      </c>
      <c r="I5" s="36" t="s">
        <v>12</v>
      </c>
      <c r="J5" s="51">
        <v>14500</v>
      </c>
      <c r="K5" s="36" t="s">
        <v>13</v>
      </c>
      <c r="L5" s="3"/>
      <c r="M5" s="52">
        <f>N5-L5</f>
        <v>0</v>
      </c>
      <c r="N5" s="52">
        <f>L5*(1+K5/100)</f>
        <v>0</v>
      </c>
      <c r="O5" s="52">
        <f>H5*L5</f>
        <v>0</v>
      </c>
      <c r="P5" s="52">
        <f>H5*M5</f>
        <v>0</v>
      </c>
      <c r="Q5" s="52">
        <f>H5*N5</f>
        <v>0</v>
      </c>
    </row>
    <row r="6" spans="2:17" ht="150" customHeight="1" x14ac:dyDescent="0.25">
      <c r="B6" s="36">
        <v>2</v>
      </c>
      <c r="C6" s="5" t="s">
        <v>110</v>
      </c>
      <c r="D6" s="5" t="s">
        <v>111</v>
      </c>
      <c r="E6" s="37" t="s">
        <v>24</v>
      </c>
      <c r="F6" s="38"/>
      <c r="G6" s="2"/>
      <c r="H6" s="36">
        <v>2</v>
      </c>
      <c r="I6" s="36" t="s">
        <v>12</v>
      </c>
      <c r="J6" s="51">
        <v>15000</v>
      </c>
      <c r="K6" s="36">
        <v>21</v>
      </c>
      <c r="L6" s="3"/>
      <c r="M6" s="52">
        <f t="shared" ref="M6" si="0">N6-L6</f>
        <v>0</v>
      </c>
      <c r="N6" s="52">
        <f t="shared" ref="N6" si="1">L6*(1+K6/100)</f>
        <v>0</v>
      </c>
      <c r="O6" s="52">
        <f t="shared" ref="O6" si="2">H6*L6</f>
        <v>0</v>
      </c>
      <c r="P6" s="52">
        <f t="shared" ref="P6" si="3">H6*M6</f>
        <v>0</v>
      </c>
      <c r="Q6" s="52">
        <f t="shared" ref="Q6" si="4">H6*N6</f>
        <v>0</v>
      </c>
    </row>
    <row r="7" spans="2:17" ht="12" customHeight="1" x14ac:dyDescent="0.25"/>
    <row r="8" spans="2:17" ht="20" customHeight="1" x14ac:dyDescent="0.25">
      <c r="B8" s="53" t="s">
        <v>14</v>
      </c>
      <c r="C8" s="54"/>
      <c r="D8" s="54"/>
      <c r="E8" s="55"/>
    </row>
    <row r="9" spans="2:17" ht="11.4" customHeight="1" x14ac:dyDescent="0.35">
      <c r="B9" s="56"/>
      <c r="C9" s="56"/>
      <c r="D9" s="56"/>
      <c r="E9" s="56"/>
    </row>
    <row r="10" spans="2:17" ht="20" customHeight="1" x14ac:dyDescent="0.25">
      <c r="B10" s="57" t="s">
        <v>15</v>
      </c>
      <c r="C10" s="58">
        <f>SUM(O5:O6)</f>
        <v>0</v>
      </c>
      <c r="D10" s="59"/>
      <c r="E10" s="60"/>
    </row>
    <row r="11" spans="2:17" ht="11.4" customHeight="1" x14ac:dyDescent="0.35">
      <c r="B11" s="61"/>
      <c r="C11" s="62"/>
      <c r="D11" s="62"/>
      <c r="E11" s="62"/>
    </row>
    <row r="12" spans="2:17" ht="20" customHeight="1" x14ac:dyDescent="0.25">
      <c r="B12" s="57" t="s">
        <v>16</v>
      </c>
      <c r="C12" s="58">
        <f>SUM(P5:P6)</f>
        <v>0</v>
      </c>
      <c r="D12" s="59"/>
      <c r="E12" s="60"/>
    </row>
    <row r="13" spans="2:17" ht="11.4" customHeight="1" x14ac:dyDescent="0.35">
      <c r="B13" s="61"/>
      <c r="C13" s="62"/>
      <c r="D13" s="62"/>
      <c r="E13" s="62"/>
    </row>
    <row r="14" spans="2:17" ht="20" customHeight="1" x14ac:dyDescent="0.25">
      <c r="B14" s="57" t="s">
        <v>17</v>
      </c>
      <c r="C14" s="58">
        <f>SUM(Q5:Q6)</f>
        <v>0</v>
      </c>
      <c r="D14" s="59"/>
      <c r="E14" s="60"/>
    </row>
    <row r="15" spans="2:17" ht="5.4" customHeight="1" x14ac:dyDescent="0.25"/>
    <row r="16" spans="2:17" ht="58.25" customHeight="1" x14ac:dyDescent="0.25">
      <c r="B16" s="63" t="s">
        <v>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5"/>
      <c r="N16" s="65"/>
    </row>
    <row r="17" ht="13.25" hidden="1" customHeight="1" x14ac:dyDescent="0.25"/>
  </sheetData>
  <sheetProtection algorithmName="SHA-512" hashValue="EgTtomZrhw794u0tfDFWNsiR1VuIzZBP5Y3ce15IBRfP8/eZsO2sh4ib7iPhbnj0xyNMTGZxwvatu+vBCYmmeg==" saltValue="6XO5EEsof1O+bw7PQzrKew==" spinCount="100000" sheet="1" objects="1" scenarios="1"/>
  <mergeCells count="8">
    <mergeCell ref="B16:N16"/>
    <mergeCell ref="C12:E12"/>
    <mergeCell ref="C14:E14"/>
    <mergeCell ref="E4:F4"/>
    <mergeCell ref="E5:F5"/>
    <mergeCell ref="B8:E8"/>
    <mergeCell ref="C10:E10"/>
    <mergeCell ref="E6:F6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workbookViewId="0">
      <selection activeCell="B2" sqref="B2"/>
    </sheetView>
  </sheetViews>
  <sheetFormatPr defaultRowHeight="14.5" x14ac:dyDescent="0.35"/>
  <cols>
    <col min="1" max="1" width="15.26953125" style="14" bestFit="1" customWidth="1"/>
    <col min="2" max="2" width="40.6328125" style="13" customWidth="1"/>
    <col min="3" max="3" width="40.6328125" style="12" customWidth="1"/>
    <col min="4" max="16384" width="8.7265625" style="11"/>
  </cols>
  <sheetData>
    <row r="1" spans="1:3" ht="8.5" customHeight="1" x14ac:dyDescent="0.35"/>
    <row r="2" spans="1:3" ht="24.5" customHeight="1" x14ac:dyDescent="0.35">
      <c r="C2" s="4" t="s">
        <v>38</v>
      </c>
    </row>
    <row r="3" spans="1:3" ht="9" customHeight="1" x14ac:dyDescent="0.35"/>
    <row r="4" spans="1:3" ht="24" customHeight="1" x14ac:dyDescent="0.35">
      <c r="A4" s="32"/>
      <c r="B4" s="31" t="s">
        <v>25</v>
      </c>
      <c r="C4" s="30" t="s">
        <v>58</v>
      </c>
    </row>
    <row r="5" spans="1:3" ht="24" customHeight="1" thickBot="1" x14ac:dyDescent="0.4">
      <c r="A5" s="32"/>
      <c r="B5" s="31" t="s">
        <v>3</v>
      </c>
      <c r="C5" s="30" t="s">
        <v>40</v>
      </c>
    </row>
    <row r="6" spans="1:3" ht="24" customHeight="1" x14ac:dyDescent="0.35">
      <c r="A6" s="29" t="s">
        <v>57</v>
      </c>
      <c r="B6" s="28" t="s">
        <v>26</v>
      </c>
      <c r="C6" s="27" t="s">
        <v>27</v>
      </c>
    </row>
    <row r="7" spans="1:3" ht="18" customHeight="1" x14ac:dyDescent="0.35">
      <c r="A7" s="26" t="s">
        <v>56</v>
      </c>
      <c r="B7" s="25" t="s">
        <v>55</v>
      </c>
      <c r="C7" s="33" t="s">
        <v>93</v>
      </c>
    </row>
    <row r="8" spans="1:3" ht="18" customHeight="1" x14ac:dyDescent="0.35">
      <c r="A8" s="42" t="s">
        <v>54</v>
      </c>
      <c r="B8" s="15" t="s">
        <v>53</v>
      </c>
      <c r="C8" s="33" t="s">
        <v>107</v>
      </c>
    </row>
    <row r="9" spans="1:3" ht="45" customHeight="1" x14ac:dyDescent="0.35">
      <c r="A9" s="43"/>
      <c r="B9" s="15" t="s">
        <v>42</v>
      </c>
      <c r="C9" s="33" t="s">
        <v>106</v>
      </c>
    </row>
    <row r="10" spans="1:3" ht="50" customHeight="1" x14ac:dyDescent="0.35">
      <c r="A10" s="23" t="s">
        <v>28</v>
      </c>
      <c r="B10" s="15" t="s">
        <v>77</v>
      </c>
      <c r="C10" s="33">
        <v>10000</v>
      </c>
    </row>
    <row r="11" spans="1:3" ht="18" customHeight="1" x14ac:dyDescent="0.35">
      <c r="A11" s="24" t="s">
        <v>29</v>
      </c>
      <c r="B11" s="15" t="s">
        <v>52</v>
      </c>
      <c r="C11" s="33" t="s">
        <v>105</v>
      </c>
    </row>
    <row r="12" spans="1:3" ht="18" customHeight="1" x14ac:dyDescent="0.35">
      <c r="A12" s="44" t="s">
        <v>51</v>
      </c>
      <c r="B12" s="15" t="s">
        <v>50</v>
      </c>
      <c r="C12" s="33" t="s">
        <v>104</v>
      </c>
    </row>
    <row r="13" spans="1:3" ht="18" customHeight="1" x14ac:dyDescent="0.35">
      <c r="A13" s="44"/>
      <c r="B13" s="15" t="s">
        <v>49</v>
      </c>
      <c r="C13" s="33" t="s">
        <v>103</v>
      </c>
    </row>
    <row r="14" spans="1:3" ht="57.5" customHeight="1" x14ac:dyDescent="0.35">
      <c r="A14" s="24" t="s">
        <v>30</v>
      </c>
      <c r="B14" s="15" t="s">
        <v>76</v>
      </c>
      <c r="C14" s="33" t="s">
        <v>102</v>
      </c>
    </row>
    <row r="15" spans="1:3" ht="18" customHeight="1" x14ac:dyDescent="0.35">
      <c r="A15" s="44" t="s">
        <v>31</v>
      </c>
      <c r="B15" s="15" t="s">
        <v>92</v>
      </c>
      <c r="C15" s="33" t="s">
        <v>101</v>
      </c>
    </row>
    <row r="16" spans="1:3" ht="18" customHeight="1" x14ac:dyDescent="0.35">
      <c r="A16" s="44"/>
      <c r="B16" s="15" t="s">
        <v>91</v>
      </c>
      <c r="C16" s="33" t="s">
        <v>90</v>
      </c>
    </row>
    <row r="17" spans="1:3" ht="18" customHeight="1" x14ac:dyDescent="0.35">
      <c r="A17" s="44"/>
      <c r="B17" s="15" t="s">
        <v>48</v>
      </c>
      <c r="C17" s="33" t="s">
        <v>100</v>
      </c>
    </row>
    <row r="18" spans="1:3" ht="44" customHeight="1" x14ac:dyDescent="0.35">
      <c r="A18" s="24" t="s">
        <v>32</v>
      </c>
      <c r="B18" s="15" t="s">
        <v>47</v>
      </c>
      <c r="C18" s="33" t="s">
        <v>99</v>
      </c>
    </row>
    <row r="19" spans="1:3" ht="45.5" customHeight="1" x14ac:dyDescent="0.35">
      <c r="A19" s="24" t="s">
        <v>33</v>
      </c>
      <c r="B19" s="15" t="s">
        <v>46</v>
      </c>
      <c r="C19" s="33" t="s">
        <v>98</v>
      </c>
    </row>
    <row r="20" spans="1:3" ht="18" customHeight="1" x14ac:dyDescent="0.35">
      <c r="A20" s="24" t="s">
        <v>60</v>
      </c>
      <c r="B20" s="15" t="s">
        <v>59</v>
      </c>
      <c r="C20" s="33" t="s">
        <v>97</v>
      </c>
    </row>
    <row r="21" spans="1:3" ht="18" customHeight="1" x14ac:dyDescent="0.35">
      <c r="A21" s="44" t="s">
        <v>34</v>
      </c>
      <c r="B21" s="15" t="s">
        <v>45</v>
      </c>
      <c r="C21" s="33" t="s">
        <v>96</v>
      </c>
    </row>
    <row r="22" spans="1:3" ht="18" customHeight="1" x14ac:dyDescent="0.35">
      <c r="A22" s="44"/>
      <c r="B22" s="15" t="s">
        <v>44</v>
      </c>
      <c r="C22" s="33" t="s">
        <v>96</v>
      </c>
    </row>
    <row r="23" spans="1:3" ht="18" customHeight="1" x14ac:dyDescent="0.35">
      <c r="A23" s="44"/>
      <c r="B23" s="15" t="s">
        <v>43</v>
      </c>
      <c r="C23" s="33" t="s">
        <v>96</v>
      </c>
    </row>
    <row r="24" spans="1:3" ht="18" customHeight="1" x14ac:dyDescent="0.35">
      <c r="A24" s="44"/>
      <c r="B24" s="15" t="s">
        <v>42</v>
      </c>
      <c r="C24" s="33" t="s">
        <v>96</v>
      </c>
    </row>
    <row r="25" spans="1:3" ht="18" customHeight="1" x14ac:dyDescent="0.35">
      <c r="A25" s="44" t="s">
        <v>35</v>
      </c>
      <c r="B25" s="15" t="s">
        <v>41</v>
      </c>
      <c r="C25" s="33" t="s">
        <v>95</v>
      </c>
    </row>
    <row r="26" spans="1:3" ht="31.5" customHeight="1" x14ac:dyDescent="0.35">
      <c r="A26" s="44"/>
      <c r="B26" s="15" t="s">
        <v>75</v>
      </c>
      <c r="C26" s="33" t="s">
        <v>94</v>
      </c>
    </row>
    <row r="27" spans="1:3" ht="91.5" customHeight="1" x14ac:dyDescent="0.35">
      <c r="A27" s="23" t="s">
        <v>69</v>
      </c>
      <c r="B27" s="22" t="s">
        <v>68</v>
      </c>
      <c r="C27" s="34" t="s">
        <v>115</v>
      </c>
    </row>
    <row r="28" spans="1:3" ht="272.5" customHeight="1" x14ac:dyDescent="0.35">
      <c r="A28" s="21"/>
      <c r="B28" s="20" t="s">
        <v>74</v>
      </c>
      <c r="C28" s="19" t="s">
        <v>113</v>
      </c>
    </row>
    <row r="29" spans="1:3" ht="231.5" customHeight="1" thickBot="1" x14ac:dyDescent="0.4">
      <c r="A29" s="18"/>
      <c r="B29" s="17" t="s">
        <v>72</v>
      </c>
      <c r="C29" s="16" t="s">
        <v>112</v>
      </c>
    </row>
    <row r="30" spans="1:3" ht="22" customHeight="1" thickBot="1" x14ac:dyDescent="0.4">
      <c r="A30" s="39" t="s">
        <v>36</v>
      </c>
      <c r="B30" s="40"/>
      <c r="C30" s="41"/>
    </row>
  </sheetData>
  <mergeCells count="6">
    <mergeCell ref="A30:C30"/>
    <mergeCell ref="A8:A9"/>
    <mergeCell ref="A21:A24"/>
    <mergeCell ref="A25:A26"/>
    <mergeCell ref="A12:A13"/>
    <mergeCell ref="A15:A17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workbookViewId="0">
      <selection activeCell="A2" sqref="A2"/>
    </sheetView>
  </sheetViews>
  <sheetFormatPr defaultRowHeight="14.5" x14ac:dyDescent="0.35"/>
  <cols>
    <col min="1" max="1" width="30.54296875" style="12" customWidth="1"/>
    <col min="2" max="2" width="60.54296875" style="12" customWidth="1"/>
    <col min="3" max="16384" width="8.7265625" style="11"/>
  </cols>
  <sheetData>
    <row r="1" spans="1:2" ht="9" customHeight="1" x14ac:dyDescent="0.35">
      <c r="A1" s="6"/>
      <c r="B1" s="6"/>
    </row>
    <row r="2" spans="1:2" ht="25" customHeight="1" x14ac:dyDescent="0.35">
      <c r="A2" s="6"/>
      <c r="B2" s="4" t="s">
        <v>37</v>
      </c>
    </row>
    <row r="3" spans="1:2" ht="11.5" customHeight="1" x14ac:dyDescent="0.35">
      <c r="A3" s="6"/>
      <c r="B3" s="6"/>
    </row>
    <row r="4" spans="1:2" ht="24" customHeight="1" x14ac:dyDescent="0.35">
      <c r="A4" s="7" t="s">
        <v>25</v>
      </c>
      <c r="B4" s="8" t="s">
        <v>110</v>
      </c>
    </row>
    <row r="5" spans="1:2" ht="24" customHeight="1" thickBot="1" x14ac:dyDescent="0.4">
      <c r="A5" s="7" t="s">
        <v>3</v>
      </c>
      <c r="B5" s="8" t="s">
        <v>111</v>
      </c>
    </row>
    <row r="6" spans="1:2" ht="24" customHeight="1" x14ac:dyDescent="0.35">
      <c r="A6" s="9" t="s">
        <v>57</v>
      </c>
      <c r="B6" s="10" t="s">
        <v>27</v>
      </c>
    </row>
    <row r="7" spans="1:2" ht="76.5" customHeight="1" x14ac:dyDescent="0.35">
      <c r="A7" s="20" t="s">
        <v>67</v>
      </c>
      <c r="B7" s="35" t="s">
        <v>89</v>
      </c>
    </row>
    <row r="8" spans="1:2" ht="76.5" customHeight="1" x14ac:dyDescent="0.35">
      <c r="A8" s="20" t="s">
        <v>88</v>
      </c>
      <c r="B8" s="35">
        <v>19000</v>
      </c>
    </row>
    <row r="9" spans="1:2" ht="57" customHeight="1" x14ac:dyDescent="0.35">
      <c r="A9" s="20" t="s">
        <v>66</v>
      </c>
      <c r="B9" s="35" t="s">
        <v>87</v>
      </c>
    </row>
    <row r="10" spans="1:2" ht="18" customHeight="1" x14ac:dyDescent="0.35">
      <c r="A10" s="20" t="s">
        <v>29</v>
      </c>
      <c r="B10" s="35" t="s">
        <v>70</v>
      </c>
    </row>
    <row r="11" spans="1:2" ht="28" customHeight="1" x14ac:dyDescent="0.35">
      <c r="A11" s="20" t="s">
        <v>65</v>
      </c>
      <c r="B11" s="35" t="s">
        <v>86</v>
      </c>
    </row>
    <row r="12" spans="1:2" ht="18" customHeight="1" x14ac:dyDescent="0.35">
      <c r="A12" s="20" t="s">
        <v>64</v>
      </c>
      <c r="B12" s="35" t="s">
        <v>85</v>
      </c>
    </row>
    <row r="13" spans="1:2" ht="18" customHeight="1" x14ac:dyDescent="0.35">
      <c r="A13" s="20" t="s">
        <v>63</v>
      </c>
      <c r="B13" s="35" t="s">
        <v>84</v>
      </c>
    </row>
    <row r="14" spans="1:2" ht="18" customHeight="1" x14ac:dyDescent="0.35">
      <c r="A14" s="20" t="s">
        <v>83</v>
      </c>
      <c r="B14" s="35" t="s">
        <v>82</v>
      </c>
    </row>
    <row r="15" spans="1:2" ht="83.5" customHeight="1" x14ac:dyDescent="0.35">
      <c r="A15" s="20" t="s">
        <v>81</v>
      </c>
      <c r="B15" s="35" t="s">
        <v>117</v>
      </c>
    </row>
    <row r="16" spans="1:2" ht="30.5" customHeight="1" x14ac:dyDescent="0.35">
      <c r="A16" s="20" t="s">
        <v>31</v>
      </c>
      <c r="B16" s="35" t="s">
        <v>80</v>
      </c>
    </row>
    <row r="17" spans="1:2" ht="32" customHeight="1" x14ac:dyDescent="0.35">
      <c r="A17" s="20" t="s">
        <v>33</v>
      </c>
      <c r="B17" s="35" t="s">
        <v>79</v>
      </c>
    </row>
    <row r="18" spans="1:2" ht="18" customHeight="1" x14ac:dyDescent="0.35">
      <c r="A18" s="20" t="s">
        <v>35</v>
      </c>
      <c r="B18" s="35" t="s">
        <v>78</v>
      </c>
    </row>
    <row r="19" spans="1:2" ht="28.5" customHeight="1" x14ac:dyDescent="0.35">
      <c r="A19" s="20" t="s">
        <v>34</v>
      </c>
      <c r="B19" s="35" t="s">
        <v>109</v>
      </c>
    </row>
    <row r="20" spans="1:2" ht="18" customHeight="1" x14ac:dyDescent="0.35">
      <c r="A20" s="20" t="s">
        <v>62</v>
      </c>
      <c r="B20" s="35" t="s">
        <v>108</v>
      </c>
    </row>
    <row r="21" spans="1:2" ht="67.5" customHeight="1" x14ac:dyDescent="0.35">
      <c r="A21" s="20" t="s">
        <v>61</v>
      </c>
      <c r="B21" s="35" t="s">
        <v>116</v>
      </c>
    </row>
    <row r="22" spans="1:2" ht="155" customHeight="1" x14ac:dyDescent="0.35">
      <c r="A22" s="20" t="s">
        <v>74</v>
      </c>
      <c r="B22" s="35" t="s">
        <v>73</v>
      </c>
    </row>
    <row r="23" spans="1:2" ht="167.5" customHeight="1" x14ac:dyDescent="0.35">
      <c r="A23" s="20" t="s">
        <v>72</v>
      </c>
      <c r="B23" s="35" t="s">
        <v>71</v>
      </c>
    </row>
    <row r="24" spans="1:2" ht="27" customHeight="1" x14ac:dyDescent="0.35">
      <c r="A24" s="45" t="s">
        <v>36</v>
      </c>
      <c r="B24" s="46"/>
    </row>
  </sheetData>
  <mergeCells count="1">
    <mergeCell ref="A24:B24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specifikace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2025-04-09T12:38:01Z</dcterms:modified>
</cp:coreProperties>
</file>