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5ZAKAZKY\300_VZ\43_MVT_ Muzeum Jemnicka_expozice\01 Zadávací dokumentace\"/>
    </mc:Choice>
  </mc:AlternateContent>
  <xr:revisionPtr revIDLastSave="0" documentId="13_ncr:1_{3F0C2CA4-CC87-4F00-9B9A-338F6C2C2E55}" xr6:coauthVersionLast="47" xr6:coauthVersionMax="47" xr10:uidLastSave="{00000000-0000-0000-0000-000000000000}"/>
  <bookViews>
    <workbookView xWindow="-110" yWindow="-110" windowWidth="19420" windowHeight="12220" activeTab="2" xr2:uid="{00000000-000D-0000-FFFF-FFFF00000000}"/>
  </bookViews>
  <sheets>
    <sheet name="Rekapitulace" sheetId="3" r:id="rId1"/>
    <sheet name="PZTS " sheetId="5" r:id="rId2"/>
    <sheet name="CCTV " sheetId="2" r:id="rId3"/>
  </sheets>
  <definedNames>
    <definedName name="__xlnm.Print_Area" localSheetId="2">'CCTV '!$A$4:$I$65</definedName>
    <definedName name="__xlnm.Print_Area" localSheetId="1">'PZTS '!$A$4:$H$77</definedName>
    <definedName name="__xlnm.Print_Titles" localSheetId="1">'PZTS '!$4:$4</definedName>
    <definedName name="_xlnm._FilterDatabase" localSheetId="2" hidden="1">'CCTV '!$D$8:$D$43</definedName>
    <definedName name="_xlnm._FilterDatabase" localSheetId="1" hidden="1">'PZTS '!$D$8:$D$55</definedName>
    <definedName name="_xlnm.Print_Titles" localSheetId="1">'PZTS '!$4:$4</definedName>
    <definedName name="_xlnm.Print_Area" localSheetId="2">'CCTV '!$A$1:$J$64</definedName>
    <definedName name="_xlnm.Print_Area" localSheetId="1">'PZTS '!$A$1:$H$78</definedName>
    <definedName name="_xlnm.Print_Area" localSheetId="0">Rekapitulace!$A$1:$B$20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2" l="1"/>
  <c r="F42" i="2"/>
  <c r="H27" i="2"/>
  <c r="F27" i="2"/>
  <c r="H54" i="5"/>
  <c r="F54" i="5"/>
  <c r="H39" i="5"/>
  <c r="F39" i="5"/>
  <c r="F33" i="5" l="1"/>
  <c r="F35" i="5"/>
  <c r="F37" i="5"/>
  <c r="F19" i="2"/>
  <c r="H23" i="2" l="1"/>
  <c r="F23" i="2"/>
  <c r="H22" i="2"/>
  <c r="F22" i="2"/>
  <c r="H39" i="2"/>
  <c r="H26" i="2"/>
  <c r="F26" i="2"/>
  <c r="H25" i="2"/>
  <c r="F25" i="2"/>
  <c r="H24" i="2"/>
  <c r="F24" i="2"/>
  <c r="H21" i="2"/>
  <c r="F21" i="2"/>
  <c r="H20" i="2"/>
  <c r="F20" i="2"/>
  <c r="H19" i="2"/>
  <c r="F39" i="2" l="1"/>
  <c r="F36" i="5" l="1"/>
  <c r="F34" i="5"/>
  <c r="H38" i="5"/>
  <c r="F38" i="5"/>
  <c r="H37" i="5"/>
  <c r="H33" i="5"/>
  <c r="H23" i="5" l="1"/>
  <c r="H26" i="5"/>
  <c r="F26" i="5"/>
  <c r="H25" i="5"/>
  <c r="F23" i="5" l="1"/>
  <c r="F25" i="5"/>
  <c r="H36" i="5"/>
  <c r="H35" i="5"/>
  <c r="H34" i="5"/>
  <c r="H32" i="5"/>
  <c r="H31" i="5"/>
  <c r="H30" i="5"/>
  <c r="H29" i="5"/>
  <c r="H28" i="5"/>
  <c r="H27" i="5"/>
  <c r="H24" i="5"/>
  <c r="H22" i="5"/>
  <c r="H21" i="5"/>
  <c r="H20" i="5"/>
  <c r="H19" i="5"/>
  <c r="H18" i="5"/>
  <c r="H16" i="5"/>
  <c r="H15" i="5"/>
  <c r="H14" i="5"/>
  <c r="H13" i="5"/>
  <c r="H12" i="5"/>
  <c r="F27" i="5"/>
  <c r="F16" i="5"/>
  <c r="F18" i="5"/>
  <c r="F13" i="5"/>
  <c r="F12" i="5"/>
  <c r="F38" i="2" l="1"/>
  <c r="F34" i="2"/>
  <c r="H35" i="2"/>
  <c r="H36" i="2"/>
  <c r="F12" i="2"/>
  <c r="H41" i="2"/>
  <c r="H40" i="2"/>
  <c r="H38" i="2"/>
  <c r="H37" i="2"/>
  <c r="H34" i="2"/>
  <c r="F41" i="2"/>
  <c r="F40" i="2"/>
  <c r="F37" i="2"/>
  <c r="H17" i="2"/>
  <c r="H16" i="2"/>
  <c r="H15" i="2"/>
  <c r="H14" i="2"/>
  <c r="H13" i="2"/>
  <c r="H12" i="2"/>
  <c r="H11" i="2"/>
  <c r="H10" i="2"/>
  <c r="F17" i="2"/>
  <c r="F16" i="2"/>
  <c r="F15" i="2"/>
  <c r="F14" i="2"/>
  <c r="F11" i="2"/>
  <c r="F10" i="2"/>
  <c r="F29" i="5"/>
  <c r="F28" i="5"/>
  <c r="H11" i="5"/>
  <c r="F30" i="5"/>
  <c r="F31" i="5"/>
  <c r="F32" i="5"/>
  <c r="F22" i="5"/>
  <c r="F21" i="5"/>
  <c r="F20" i="5"/>
  <c r="F15" i="5"/>
  <c r="F19" i="5"/>
  <c r="F11" i="5"/>
  <c r="F36" i="2" l="1"/>
  <c r="F17" i="5"/>
  <c r="H17" i="5"/>
  <c r="F14" i="5"/>
  <c r="F24" i="5"/>
  <c r="F35" i="2"/>
  <c r="F13" i="2"/>
  <c r="H48" i="5" l="1"/>
  <c r="F48" i="5"/>
  <c r="H47" i="5"/>
  <c r="F47" i="5"/>
  <c r="H53" i="5" l="1"/>
  <c r="F53" i="5"/>
  <c r="H10" i="5" l="1"/>
  <c r="H40" i="5" s="1"/>
  <c r="F10" i="5"/>
  <c r="F40" i="5" s="1"/>
  <c r="H52" i="5" l="1"/>
  <c r="F52" i="5"/>
  <c r="H51" i="5"/>
  <c r="F51" i="5"/>
  <c r="H50" i="5"/>
  <c r="F50" i="5"/>
  <c r="H49" i="5"/>
  <c r="F49" i="5"/>
  <c r="H46" i="5"/>
  <c r="F46" i="5"/>
  <c r="F55" i="5" l="1"/>
  <c r="H55" i="5"/>
  <c r="H62" i="5"/>
  <c r="H61" i="5"/>
  <c r="H60" i="5"/>
  <c r="H28" i="2" l="1"/>
  <c r="F28" i="2" l="1"/>
  <c r="H43" i="2" l="1"/>
  <c r="H49" i="2" l="1"/>
  <c r="H50" i="2"/>
  <c r="H47" i="2"/>
  <c r="F43" i="2" l="1"/>
  <c r="H48" i="2" s="1"/>
  <c r="H58" i="2" s="1"/>
  <c r="H61" i="2" l="1"/>
  <c r="H62" i="2" s="1"/>
  <c r="H63" i="2" s="1"/>
  <c r="B10" i="3"/>
  <c r="H59" i="5" l="1"/>
  <c r="H72" i="5" s="1"/>
  <c r="H75" i="5" l="1"/>
  <c r="H76" i="5" l="1"/>
  <c r="H77" i="5" s="1"/>
  <c r="B9" i="3"/>
  <c r="B11" i="3" s="1"/>
  <c r="B14" i="3" s="1"/>
  <c r="B15" i="3" s="1"/>
  <c r="B16" i="3" s="1"/>
</calcChain>
</file>

<file path=xl/sharedStrings.xml><?xml version="1.0" encoding="utf-8"?>
<sst xmlns="http://schemas.openxmlformats.org/spreadsheetml/2006/main" count="310" uniqueCount="118">
  <si>
    <t>Popis</t>
  </si>
  <si>
    <t>Mj</t>
  </si>
  <si>
    <t>Počet</t>
  </si>
  <si>
    <t>Dodávka</t>
  </si>
  <si>
    <t>Montáž</t>
  </si>
  <si>
    <t>Cena/Mj</t>
  </si>
  <si>
    <t>Celkem</t>
  </si>
  <si>
    <t>ks</t>
  </si>
  <si>
    <t>Záložní akumulátor 12V/17Ah</t>
  </si>
  <si>
    <t>SOUČET</t>
  </si>
  <si>
    <t>m</t>
  </si>
  <si>
    <t>.</t>
  </si>
  <si>
    <t xml:space="preserve"> </t>
  </si>
  <si>
    <t>I.</t>
  </si>
  <si>
    <t xml:space="preserve">MATERIÁL PZTS                                            </t>
  </si>
  <si>
    <t>II.</t>
  </si>
  <si>
    <t>INSTALAČNÍ MATERIÁL</t>
  </si>
  <si>
    <t>III.</t>
  </si>
  <si>
    <t>MONTÁŽ INSTALAČNÍ MATERIÁL</t>
  </si>
  <si>
    <t>IV.</t>
  </si>
  <si>
    <t>MONTÁŽ, OŽIVENÍ</t>
  </si>
  <si>
    <t>V.</t>
  </si>
  <si>
    <t>VÝCHOZÍ REVIZE</t>
  </si>
  <si>
    <t>VI.</t>
  </si>
  <si>
    <t>FUNKČNÍ ZKOUŠKA</t>
  </si>
  <si>
    <t>VII.</t>
  </si>
  <si>
    <t>VIII.</t>
  </si>
  <si>
    <t>IX.</t>
  </si>
  <si>
    <t>X.</t>
  </si>
  <si>
    <t>h</t>
  </si>
  <si>
    <t>S O U Č E T</t>
  </si>
  <si>
    <t>DPH 21%</t>
  </si>
  <si>
    <t>C E L K E M  vč. DPH</t>
  </si>
  <si>
    <t>univerzální modulární neosazený patch panel, 24 portů, černý, 1U</t>
  </si>
  <si>
    <t>vyvazovací panel 19" 1U</t>
  </si>
  <si>
    <t>podružný instalační materiál</t>
  </si>
  <si>
    <t xml:space="preserve">MATERIÁL CCTV                                          </t>
  </si>
  <si>
    <t>REVIZE PŘÍVOD 230V</t>
  </si>
  <si>
    <t>CENA CELKEM BEZ DPH</t>
  </si>
  <si>
    <t xml:space="preserve">CENA CELKEM BEZ DPH </t>
  </si>
  <si>
    <t xml:space="preserve">HDMI kabel 1,5m </t>
  </si>
  <si>
    <t xml:space="preserve">police </t>
  </si>
  <si>
    <t>konektor RJ45 CAT5E UTP</t>
  </si>
  <si>
    <t>konektor RJ45 CAT6 UTP</t>
  </si>
  <si>
    <t>samořezný keystone CAT6 UTP RJ45 černý</t>
  </si>
  <si>
    <t>HDD pro NVR 32 kanálů, min. 14 dní záznamu</t>
  </si>
  <si>
    <t>napájací kabel CyKy, 3x1,5</t>
  </si>
  <si>
    <t>LED LCD monitor 22", 24/7</t>
  </si>
  <si>
    <t>Modul posilovacího zdroje 2,75A v krytu s vestavěným koncentrátorem</t>
  </si>
  <si>
    <t>Kabel J-Y(St)Y 2x2x0,8 rudá (stíněný) do trubky</t>
  </si>
  <si>
    <t>Režijní materiál</t>
  </si>
  <si>
    <t>kpl</t>
  </si>
  <si>
    <t>CCTV (Kamerový systém)</t>
  </si>
  <si>
    <t>Modul pro připojení a přenos informací na PCO</t>
  </si>
  <si>
    <t>GSM komunikátor, kovový kryt, SMS, volání</t>
  </si>
  <si>
    <t>GSM/ anténa</t>
  </si>
  <si>
    <t>Nezálohovaná vnitřní siréna, 112dB/1m, rudý maják, do stupně 3</t>
  </si>
  <si>
    <t>Kombinovaný samoresetovací konvenční hlásič s releovou paticí</t>
  </si>
  <si>
    <t>XI.</t>
  </si>
  <si>
    <t xml:space="preserve">INTEGRAČNÍ PŘÍPRAVA </t>
  </si>
  <si>
    <t>XII.</t>
  </si>
  <si>
    <t>XIII.</t>
  </si>
  <si>
    <t>patch kabel CAT6 UTP PVC 1m</t>
  </si>
  <si>
    <t>napájecí panel ACAR S8 FA RACK,8 zásuvek,rack 19",černá 3m</t>
  </si>
  <si>
    <t>Koncentrátor v kovovém krytu pro 8 zón s PGM výstupy</t>
  </si>
  <si>
    <t xml:space="preserve">Klíč k zámku krytu klávesnice AWO </t>
  </si>
  <si>
    <t>Kombinovaný držák na zeď / strop pro detektory</t>
  </si>
  <si>
    <t>Duální detektor PIR+MW, AM, vějíř 15m, zadní tamper, vestavěné EOL, st. 3</t>
  </si>
  <si>
    <t>Tísňové NC tlačítko s odklopným krytem a pamětí poplachu, stupeň 4</t>
  </si>
  <si>
    <t>Magnetický kontakt pro povrch. montáž, rozsah 2-22mm, 3m kabel, st. 3</t>
  </si>
  <si>
    <t>Pomocné práce (příprava a úklid pracoviště, manipulace s materiálem, ...)</t>
  </si>
  <si>
    <t>Připojení silnoproudého přívodu</t>
  </si>
  <si>
    <t>Oživení a nastavení systému PZTS</t>
  </si>
  <si>
    <t xml:space="preserve">DOPRAVNÉ </t>
  </si>
  <si>
    <t>ÚČAST NA KONTROLNÍCH DNECH</t>
  </si>
  <si>
    <t>Drobné zapravení po montáži technologie</t>
  </si>
  <si>
    <t>VYPRACOVÁNÍ PROJEKTOVÉ DOKUMENTACE SKUTEČNÉHO PROVEDENÍ</t>
  </si>
  <si>
    <t>Koordinace při realizaci zakázky s ostatními profesemi</t>
  </si>
  <si>
    <t>Mobilní aplikace pro ústředny GD</t>
  </si>
  <si>
    <t>MG hliníkový vratový polar. s pracovní mezerou 35mm, arm. hadice, st. 3</t>
  </si>
  <si>
    <t>instalační lišta LV 40x20 mm, 1m</t>
  </si>
  <si>
    <t>LCD klávesnice s vestavěnou čtečkou EM karet a přívěšků GD</t>
  </si>
  <si>
    <t xml:space="preserve">Modul v krytu s obousměrnou komunikací s bezdrátovými prvky </t>
  </si>
  <si>
    <t xml:space="preserve">Kovový kryt na klávesnici MK7, se zámkem, sabotážní kontakt </t>
  </si>
  <si>
    <t>Podružný instalační materiál</t>
  </si>
  <si>
    <t>Proměření a úprava rozvodů, ukončení vývodů</t>
  </si>
  <si>
    <t>patch kabel CAT6 UTP PVC 2m</t>
  </si>
  <si>
    <t>zapojovací box kulatý, průměr 161 mm</t>
  </si>
  <si>
    <t>Programování - Konfigurace kamer na klienských počítačích</t>
  </si>
  <si>
    <t>Oživení a nastavení systému CCTV, nastavení NVR</t>
  </si>
  <si>
    <t>Programování - Konfigurace kamer na aplikaci na mobilním telefonu</t>
  </si>
  <si>
    <t>4 Mpx antivandal dome IP kamera, 3 osy, kompresí videa H.265/H264, snímač CMOS   1/1,8 -  2,9” s progresivním skenem,  objektiv fixní od 2,7 - 3,6 mm, WDR(min 120dB), vysoká citlivost, IR LED  přísvit 30m a více. Vestavěný mikrofon, 1x LAN, napájení 12V DC nebo PoE 802.3af., dva streamy, ONVIF, krytí IP67, slot na Micro SD kartu(min 256GB). AI(smart) funkce.</t>
  </si>
  <si>
    <t>AI síťový video rekordér pro až 16 IP kamer, povoleny kombinace různých rozlišení od 12 do 32 MP, datových tok  256 až 384 Mb/s, komprese Smart H.265+/H.265/Smart H.264+/H.264, podpora kamer mnoha výrobců včetně ONVIF.+, 1x LAN 10/100/1000 Mbps, min. 4 x alarmový vstup, 2 x alarmový výstup. 2x USB, min. 2x SATA HDD (až 16 TB), HDMI a VGA výstup, 4K rozlišení na HDMI výstupu, vzdálené ovládání z web prohlížeče, CZ menu a prostředí, mobilní přístup a P2P, CMS utilita,</t>
  </si>
  <si>
    <t>Proměření a úprava rozvodů, ukončení vývodů v racku</t>
  </si>
  <si>
    <t>MĚŘENÍ VČETNĚ MĚŘICÍHO PROTOKOLU</t>
  </si>
  <si>
    <t xml:space="preserve">120x65 žlab svislý datový </t>
  </si>
  <si>
    <t>Datový kabel FTP cat. 5E do trubky</t>
  </si>
  <si>
    <t>-</t>
  </si>
  <si>
    <t>Část 4 - Zabezpečovací technika</t>
  </si>
  <si>
    <t>Modul LAN/WAN GD</t>
  </si>
  <si>
    <r>
      <t xml:space="preserve">Veřejná zakázka </t>
    </r>
    <r>
      <rPr>
        <b/>
        <sz val="11"/>
        <color rgb="FF000000"/>
        <rFont val="Calibri"/>
        <family val="2"/>
        <charset val="238"/>
        <scheme val="minor"/>
      </rPr>
      <t>Nové expozice Muzea Jemnicka</t>
    </r>
  </si>
  <si>
    <t>Zabezpečovací technika</t>
  </si>
  <si>
    <t>PZTS (Poplachový zabezpečovací a tísňový systém)</t>
  </si>
  <si>
    <t>Cena bez DPH</t>
  </si>
  <si>
    <t>CELKOVÁ REKAPITULACE</t>
  </si>
  <si>
    <t>TECHNOLOGIE</t>
  </si>
  <si>
    <t>Soupis dodávek a prací / Rozpočet</t>
  </si>
  <si>
    <r>
      <t xml:space="preserve">ZAŠKOLENÍ OBSLUHY </t>
    </r>
    <r>
      <rPr>
        <sz val="8"/>
        <rFont val="Arial CE"/>
        <charset val="238"/>
      </rPr>
      <t>(v rozsahu 2 hod.)</t>
    </r>
  </si>
  <si>
    <t>Výrobce a označení (model, typ) nabízeného výrobku</t>
  </si>
  <si>
    <t>PŘÍPRAVA PŘIPOJENÍ OBJEKTU NA PCO PČR</t>
  </si>
  <si>
    <t>Ústředna EZS, min. 128 zón, až 32 podsystémů</t>
  </si>
  <si>
    <t>Polarizovaný hliníkový magnetický kontakt, arm. hadice 55cm, 4 vodiče</t>
  </si>
  <si>
    <t>Akustický detektor tříštění skla s AM, dosah max. 9m, stupeň 3</t>
  </si>
  <si>
    <t xml:space="preserve">Jednotlačítková bezdrátová panik. klíčenka </t>
  </si>
  <si>
    <t>Vnitřní datový kabel UTP cat. 5E</t>
  </si>
  <si>
    <t>Krabice svorková, st. 3</t>
  </si>
  <si>
    <t>UPS pro kamery a záznam, miv. 1600VA + 850VA, cca 30 minut záloha</t>
  </si>
  <si>
    <t>PoE switch 16x 10/100 Base-T včetně PoE 802.3af/at 240W, 2x 10/100/1000Base-T sdílené s 2x SFP 1000Base-X, extend mód 10Mb/s až do 250m, Web managment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</si>
</sst>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0;###0"/>
    <numFmt numFmtId="165" formatCode="#,##0&quot; Kč&quot;"/>
    <numFmt numFmtId="166" formatCode="#,##0,_K_č"/>
    <numFmt numFmtId="167" formatCode="#,##0.0&quot; Kč&quot;"/>
    <numFmt numFmtId="168" formatCode="_-* #,##0.00&quot; Kč&quot;_-;\-* #,##0.00&quot; Kč&quot;_-;_-* \-??&quot; Kč&quot;_-;_-@_-"/>
    <numFmt numFmtId="169" formatCode="#,##0\ &quot;Kč&quot;"/>
    <numFmt numFmtId="170" formatCode="#,##0.00\ &quot;Kč&quot;"/>
  </numFmts>
  <fonts count="53" x14ac:knownFonts="1">
    <font>
      <sz val="10"/>
      <name val="Arial"/>
      <family val="2"/>
      <charset val="238"/>
    </font>
    <font>
      <sz val="10"/>
      <color indexed="8"/>
      <name val="Times New Roman"/>
      <family val="1"/>
      <charset val="204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name val="Arial"/>
      <family val="2"/>
      <charset val="1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 CE"/>
      <family val="2"/>
      <charset val="238"/>
    </font>
    <font>
      <sz val="10"/>
      <name val="Times New Roman"/>
      <family val="1"/>
      <charset val="204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Times New Roman"/>
      <family val="1"/>
      <charset val="204"/>
    </font>
    <font>
      <sz val="11"/>
      <color indexed="8"/>
      <name val="Calibri"/>
      <family val="2"/>
      <charset val="238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4"/>
      <color indexed="8"/>
      <name val="Times New Roman"/>
      <family val="1"/>
      <charset val="204"/>
    </font>
    <font>
      <b/>
      <sz val="14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1"/>
      <color rgb="FFFF0000"/>
      <name val="Times New Roman"/>
      <family val="1"/>
      <charset val="1"/>
    </font>
    <font>
      <sz val="10"/>
      <color theme="0" tint="-0.34998626667073579"/>
      <name val="Times New Roman"/>
      <family val="1"/>
      <charset val="204"/>
    </font>
    <font>
      <i/>
      <sz val="10"/>
      <name val="Times New Roman"/>
      <family val="1"/>
      <charset val="238"/>
    </font>
    <font>
      <i/>
      <sz val="8"/>
      <color rgb="FFFF0000"/>
      <name val="Arial"/>
      <family val="2"/>
      <charset val="238"/>
    </font>
    <font>
      <sz val="10"/>
      <color indexed="8"/>
      <name val="Cambria"/>
      <family val="1"/>
      <charset val="238"/>
    </font>
    <font>
      <sz val="10"/>
      <color rgb="FFFF0000"/>
      <name val="Cambria"/>
      <family val="1"/>
      <charset val="238"/>
    </font>
    <font>
      <sz val="16"/>
      <name val="Times New Roman"/>
      <family val="1"/>
      <charset val="238"/>
    </font>
    <font>
      <sz val="8"/>
      <name val="Arial"/>
      <family val="2"/>
      <charset val="1"/>
    </font>
    <font>
      <b/>
      <sz val="8"/>
      <color indexed="9"/>
      <name val="Arial CE"/>
      <family val="2"/>
      <charset val="238"/>
    </font>
    <font>
      <b/>
      <i/>
      <sz val="8"/>
      <name val="Arial CE"/>
      <family val="2"/>
      <charset val="238"/>
    </font>
    <font>
      <sz val="8"/>
      <name val="Arial CE"/>
      <charset val="238"/>
    </font>
    <font>
      <i/>
      <sz val="9"/>
      <name val="Arial"/>
      <family val="2"/>
      <charset val="238"/>
    </font>
    <font>
      <strike/>
      <sz val="8"/>
      <color indexed="8"/>
      <name val="Cambria"/>
      <family val="1"/>
      <charset val="238"/>
    </font>
    <font>
      <strike/>
      <sz val="10"/>
      <color indexed="8"/>
      <name val="Cambria"/>
      <family val="1"/>
      <charset val="238"/>
    </font>
    <font>
      <sz val="8"/>
      <color rgb="FFED0000"/>
      <name val="Arial CE"/>
      <family val="2"/>
      <charset val="238"/>
    </font>
    <font>
      <i/>
      <sz val="8"/>
      <color rgb="FFED0000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b/>
      <sz val="8"/>
      <name val="Arial"/>
      <family val="2"/>
    </font>
    <font>
      <b/>
      <sz val="8"/>
      <name val="Arial CE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41"/>
      </patternFill>
    </fill>
    <fill>
      <patternFill patternType="solid">
        <fgColor theme="3" tint="0.79998168889431442"/>
        <bgColor indexed="4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3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E1"/>
        <bgColor indexed="26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/>
      <diagonal/>
    </border>
  </borders>
  <cellStyleXfs count="14">
    <xf numFmtId="0" fontId="0" fillId="0" borderId="0"/>
    <xf numFmtId="0" fontId="1" fillId="0" borderId="0"/>
    <xf numFmtId="0" fontId="20" fillId="0" borderId="0"/>
    <xf numFmtId="168" fontId="3" fillId="0" borderId="0"/>
    <xf numFmtId="168" fontId="1" fillId="0" borderId="0"/>
    <xf numFmtId="168" fontId="3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</cellStyleXfs>
  <cellXfs count="244">
    <xf numFmtId="0" fontId="0" fillId="0" borderId="0" xfId="0"/>
    <xf numFmtId="0" fontId="1" fillId="0" borderId="0" xfId="1" applyAlignment="1" applyProtection="1">
      <alignment horizontal="left"/>
      <protection locked="0"/>
    </xf>
    <xf numFmtId="0" fontId="1" fillId="0" borderId="0" xfId="1" applyProtection="1">
      <protection locked="0"/>
    </xf>
    <xf numFmtId="0" fontId="1" fillId="0" borderId="0" xfId="1" applyAlignment="1" applyProtection="1">
      <alignment vertical="center"/>
      <protection locked="0"/>
    </xf>
    <xf numFmtId="0" fontId="14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5" fillId="0" borderId="0" xfId="1" applyFont="1" applyAlignment="1" applyProtection="1">
      <alignment horizontal="left"/>
      <protection locked="0"/>
    </xf>
    <xf numFmtId="165" fontId="17" fillId="0" borderId="0" xfId="1" applyNumberFormat="1" applyFont="1" applyAlignment="1" applyProtection="1">
      <alignment horizontal="left"/>
      <protection locked="0"/>
    </xf>
    <xf numFmtId="0" fontId="19" fillId="0" borderId="0" xfId="1" applyFont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20" fillId="0" borderId="0" xfId="2" applyProtection="1">
      <protection locked="0"/>
    </xf>
    <xf numFmtId="167" fontId="14" fillId="0" borderId="0" xfId="1" applyNumberFormat="1" applyFont="1" applyProtection="1">
      <protection locked="0"/>
    </xf>
    <xf numFmtId="0" fontId="29" fillId="0" borderId="0" xfId="1" applyFont="1" applyAlignment="1" applyProtection="1">
      <alignment vertical="center"/>
      <protection locked="0"/>
    </xf>
    <xf numFmtId="3" fontId="31" fillId="0" borderId="0" xfId="1" applyNumberFormat="1" applyFont="1" applyAlignment="1" applyProtection="1">
      <alignment horizontal="left" vertical="center" wrapText="1"/>
      <protection locked="0"/>
    </xf>
    <xf numFmtId="0" fontId="32" fillId="0" borderId="0" xfId="1" applyFont="1" applyAlignment="1" applyProtection="1">
      <alignment horizontal="left"/>
      <protection locked="0"/>
    </xf>
    <xf numFmtId="0" fontId="30" fillId="0" borderId="0" xfId="1" applyFont="1" applyAlignment="1" applyProtection="1">
      <alignment vertical="center"/>
      <protection locked="0"/>
    </xf>
    <xf numFmtId="14" fontId="39" fillId="0" borderId="0" xfId="1" applyNumberFormat="1" applyFont="1"/>
    <xf numFmtId="0" fontId="40" fillId="0" borderId="0" xfId="1" applyFont="1" applyAlignment="1" applyProtection="1">
      <alignment horizontal="left"/>
      <protection locked="0"/>
    </xf>
    <xf numFmtId="0" fontId="41" fillId="0" borderId="0" xfId="1" applyFont="1" applyAlignment="1" applyProtection="1">
      <alignment horizontal="left"/>
      <protection locked="0"/>
    </xf>
    <xf numFmtId="0" fontId="1" fillId="0" borderId="0" xfId="1" applyAlignment="1" applyProtection="1">
      <alignment horizontal="left" vertical="center"/>
      <protection locked="0"/>
    </xf>
    <xf numFmtId="0" fontId="22" fillId="0" borderId="0" xfId="0" applyFont="1"/>
    <xf numFmtId="0" fontId="0" fillId="0" borderId="0" xfId="0" applyAlignment="1">
      <alignment horizontal="left"/>
    </xf>
    <xf numFmtId="169" fontId="22" fillId="0" borderId="0" xfId="0" applyNumberFormat="1" applyFont="1"/>
    <xf numFmtId="0" fontId="46" fillId="0" borderId="16" xfId="0" applyFont="1" applyBorder="1" applyAlignment="1">
      <alignment vertical="center"/>
    </xf>
    <xf numFmtId="0" fontId="46" fillId="0" borderId="17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26" fillId="0" borderId="0" xfId="0" applyNumberFormat="1" applyFont="1" applyAlignment="1">
      <alignment horizontal="center" vertical="center"/>
    </xf>
    <xf numFmtId="169" fontId="23" fillId="0" borderId="0" xfId="0" applyNumberFormat="1" applyFont="1" applyAlignment="1">
      <alignment horizontal="right"/>
    </xf>
    <xf numFmtId="170" fontId="34" fillId="0" borderId="0" xfId="0" applyNumberFormat="1" applyFont="1"/>
    <xf numFmtId="0" fontId="22" fillId="0" borderId="9" xfId="0" applyFont="1" applyBorder="1"/>
    <xf numFmtId="170" fontId="24" fillId="0" borderId="9" xfId="0" applyNumberFormat="1" applyFont="1" applyBorder="1"/>
    <xf numFmtId="0" fontId="23" fillId="0" borderId="0" xfId="0" applyFont="1"/>
    <xf numFmtId="170" fontId="23" fillId="0" borderId="0" xfId="0" applyNumberFormat="1" applyFont="1"/>
    <xf numFmtId="170" fontId="22" fillId="0" borderId="0" xfId="0" applyNumberFormat="1" applyFont="1"/>
    <xf numFmtId="0" fontId="25" fillId="0" borderId="9" xfId="0" applyFont="1" applyBorder="1"/>
    <xf numFmtId="170" fontId="25" fillId="0" borderId="9" xfId="0" applyNumberFormat="1" applyFont="1" applyBorder="1"/>
    <xf numFmtId="0" fontId="50" fillId="0" borderId="0" xfId="0" applyFont="1"/>
    <xf numFmtId="170" fontId="50" fillId="0" borderId="0" xfId="0" applyNumberFormat="1" applyFont="1"/>
    <xf numFmtId="170" fontId="11" fillId="13" borderId="2" xfId="0" quotePrefix="1" applyNumberFormat="1" applyFont="1" applyFill="1" applyBorder="1" applyAlignment="1" applyProtection="1">
      <alignment horizontal="right" vertical="center"/>
      <protection locked="0"/>
    </xf>
    <xf numFmtId="170" fontId="11" fillId="13" borderId="2" xfId="1" applyNumberFormat="1" applyFont="1" applyFill="1" applyBorder="1" applyAlignment="1" applyProtection="1">
      <alignment horizontal="right" vertical="center" wrapText="1"/>
      <protection locked="0"/>
    </xf>
    <xf numFmtId="170" fontId="11" fillId="13" borderId="28" xfId="1" applyNumberFormat="1" applyFont="1" applyFill="1" applyBorder="1" applyAlignment="1" applyProtection="1">
      <alignment horizontal="right" vertical="center" wrapText="1"/>
      <protection locked="0"/>
    </xf>
    <xf numFmtId="170" fontId="11" fillId="13" borderId="11" xfId="1" applyNumberFormat="1" applyFont="1" applyFill="1" applyBorder="1" applyAlignment="1" applyProtection="1">
      <alignment horizontal="right" vertical="center" wrapText="1"/>
      <protection locked="0"/>
    </xf>
    <xf numFmtId="170" fontId="11" fillId="13" borderId="5" xfId="1" applyNumberFormat="1" applyFont="1" applyFill="1" applyBorder="1" applyAlignment="1" applyProtection="1">
      <alignment horizontal="right" vertical="center" wrapText="1"/>
      <protection locked="0"/>
    </xf>
    <xf numFmtId="170" fontId="11" fillId="13" borderId="29" xfId="1" applyNumberFormat="1" applyFont="1" applyFill="1" applyBorder="1" applyAlignment="1" applyProtection="1">
      <alignment horizontal="right" vertical="center" wrapText="1"/>
      <protection locked="0"/>
    </xf>
    <xf numFmtId="170" fontId="11" fillId="13" borderId="5" xfId="0" quotePrefix="1" applyNumberFormat="1" applyFont="1" applyFill="1" applyBorder="1" applyAlignment="1" applyProtection="1">
      <alignment horizontal="right" vertical="center"/>
      <protection locked="0"/>
    </xf>
    <xf numFmtId="170" fontId="11" fillId="13" borderId="2" xfId="1" applyNumberFormat="1" applyFont="1" applyFill="1" applyBorder="1" applyAlignment="1" applyProtection="1">
      <alignment horizontal="right" vertical="top" wrapText="1"/>
      <protection locked="0"/>
    </xf>
    <xf numFmtId="170" fontId="11" fillId="13" borderId="5" xfId="1" applyNumberFormat="1" applyFont="1" applyFill="1" applyBorder="1" applyAlignment="1" applyProtection="1">
      <alignment horizontal="right" vertical="top" wrapText="1"/>
      <protection locked="0"/>
    </xf>
    <xf numFmtId="170" fontId="14" fillId="13" borderId="0" xfId="1" applyNumberFormat="1" applyFont="1" applyFill="1" applyProtection="1">
      <protection locked="0"/>
    </xf>
    <xf numFmtId="170" fontId="14" fillId="13" borderId="9" xfId="1" applyNumberFormat="1" applyFont="1" applyFill="1" applyBorder="1" applyProtection="1">
      <protection locked="0"/>
    </xf>
    <xf numFmtId="0" fontId="49" fillId="0" borderId="0" xfId="1" applyFont="1"/>
    <xf numFmtId="0" fontId="4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48" fillId="0" borderId="0" xfId="1" applyFont="1"/>
    <xf numFmtId="0" fontId="5" fillId="0" borderId="0" xfId="1" applyFont="1"/>
    <xf numFmtId="14" fontId="6" fillId="0" borderId="0" xfId="1" applyNumberFormat="1" applyFont="1" applyAlignment="1">
      <alignment horizontal="center" vertical="center"/>
    </xf>
    <xf numFmtId="0" fontId="7" fillId="0" borderId="0" xfId="1" applyFont="1"/>
    <xf numFmtId="0" fontId="8" fillId="0" borderId="0" xfId="1" applyFont="1" applyAlignment="1">
      <alignment horizontal="left"/>
    </xf>
    <xf numFmtId="0" fontId="9" fillId="0" borderId="0" xfId="1" applyFont="1"/>
    <xf numFmtId="0" fontId="4" fillId="0" borderId="0" xfId="1" applyFont="1" applyAlignment="1">
      <alignment horizontal="left" vertical="top"/>
    </xf>
    <xf numFmtId="0" fontId="51" fillId="6" borderId="10" xfId="1" applyFont="1" applyFill="1" applyBorder="1" applyAlignment="1">
      <alignment horizontal="center" vertical="top" wrapText="1"/>
    </xf>
    <xf numFmtId="0" fontId="11" fillId="0" borderId="11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center" vertical="center" wrapText="1"/>
    </xf>
    <xf numFmtId="164" fontId="11" fillId="0" borderId="11" xfId="1" applyNumberFormat="1" applyFont="1" applyBorder="1" applyAlignment="1">
      <alignment horizontal="center" vertical="center" wrapText="1"/>
    </xf>
    <xf numFmtId="170" fontId="12" fillId="0" borderId="11" xfId="1" applyNumberFormat="1" applyFont="1" applyBorder="1" applyAlignment="1">
      <alignment horizontal="right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left" vertical="center" wrapText="1"/>
    </xf>
    <xf numFmtId="164" fontId="11" fillId="0" borderId="13" xfId="1" applyNumberFormat="1" applyFont="1" applyBorder="1" applyAlignment="1">
      <alignment horizontal="center" vertical="center" wrapText="1"/>
    </xf>
    <xf numFmtId="170" fontId="12" fillId="0" borderId="2" xfId="1" applyNumberFormat="1" applyFont="1" applyBorder="1" applyAlignment="1">
      <alignment horizontal="right" vertical="center" wrapText="1"/>
    </xf>
    <xf numFmtId="0" fontId="11" fillId="0" borderId="2" xfId="1" applyFont="1" applyBorder="1" applyAlignment="1">
      <alignment horizontal="left" vertical="center" wrapText="1"/>
    </xf>
    <xf numFmtId="164" fontId="11" fillId="0" borderId="2" xfId="1" applyNumberFormat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0" borderId="2" xfId="13" applyFont="1" applyBorder="1" applyAlignment="1">
      <alignment horizontal="left" vertical="center" wrapText="1"/>
    </xf>
    <xf numFmtId="0" fontId="11" fillId="10" borderId="2" xfId="1" applyFont="1" applyFill="1" applyBorder="1" applyAlignment="1">
      <alignment horizontal="left" vertical="center" wrapText="1"/>
    </xf>
    <xf numFmtId="164" fontId="11" fillId="8" borderId="2" xfId="1" applyNumberFormat="1" applyFont="1" applyFill="1" applyBorder="1" applyAlignment="1">
      <alignment horizontal="center" vertical="center" wrapText="1"/>
    </xf>
    <xf numFmtId="0" fontId="11" fillId="9" borderId="2" xfId="1" applyFont="1" applyFill="1" applyBorder="1" applyAlignment="1">
      <alignment horizontal="left" vertical="center" wrapText="1"/>
    </xf>
    <xf numFmtId="0" fontId="11" fillId="11" borderId="2" xfId="1" applyFont="1" applyFill="1" applyBorder="1" applyAlignment="1">
      <alignment horizontal="center" vertical="center" wrapText="1"/>
    </xf>
    <xf numFmtId="164" fontId="11" fillId="11" borderId="2" xfId="1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left" vertical="center" wrapText="1"/>
    </xf>
    <xf numFmtId="0" fontId="11" fillId="3" borderId="2" xfId="1" applyFont="1" applyFill="1" applyBorder="1" applyAlignment="1">
      <alignment horizontal="center" vertical="center" wrapText="1"/>
    </xf>
    <xf numFmtId="164" fontId="11" fillId="3" borderId="2" xfId="1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10" borderId="5" xfId="1" applyFont="1" applyFill="1" applyBorder="1" applyAlignment="1">
      <alignment horizontal="left" vertical="center" wrapText="1"/>
    </xf>
    <xf numFmtId="0" fontId="11" fillId="10" borderId="2" xfId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center" vertical="center" wrapText="1"/>
    </xf>
    <xf numFmtId="170" fontId="12" fillId="0" borderId="5" xfId="1" applyNumberFormat="1" applyFont="1" applyBorder="1" applyAlignment="1">
      <alignment horizontal="right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center" vertical="top" wrapText="1"/>
    </xf>
    <xf numFmtId="164" fontId="11" fillId="0" borderId="28" xfId="0" applyNumberFormat="1" applyFont="1" applyBorder="1" applyAlignment="1">
      <alignment horizontal="center" vertical="center" wrapText="1"/>
    </xf>
    <xf numFmtId="170" fontId="12" fillId="0" borderId="29" xfId="1" applyNumberFormat="1" applyFont="1" applyBorder="1" applyAlignment="1">
      <alignment horizontal="right" vertical="center" wrapText="1"/>
    </xf>
    <xf numFmtId="0" fontId="14" fillId="0" borderId="0" xfId="1" applyFont="1"/>
    <xf numFmtId="0" fontId="15" fillId="0" borderId="0" xfId="1" applyFont="1"/>
    <xf numFmtId="170" fontId="14" fillId="0" borderId="0" xfId="1" applyNumberFormat="1" applyFont="1"/>
    <xf numFmtId="165" fontId="14" fillId="0" borderId="0" xfId="1" applyNumberFormat="1" applyFont="1"/>
    <xf numFmtId="0" fontId="16" fillId="0" borderId="0" xfId="1" applyFont="1"/>
    <xf numFmtId="3" fontId="16" fillId="0" borderId="0" xfId="1" applyNumberFormat="1" applyFont="1"/>
    <xf numFmtId="166" fontId="16" fillId="0" borderId="0" xfId="1" applyNumberFormat="1" applyFont="1" applyAlignment="1">
      <alignment horizontal="right"/>
    </xf>
    <xf numFmtId="0" fontId="17" fillId="0" borderId="0" xfId="1" applyFont="1"/>
    <xf numFmtId="0" fontId="51" fillId="4" borderId="10" xfId="1" applyFont="1" applyFill="1" applyBorder="1" applyAlignment="1">
      <alignment horizontal="center" vertical="top" wrapText="1"/>
    </xf>
    <xf numFmtId="0" fontId="11" fillId="2" borderId="2" xfId="1" applyFont="1" applyFill="1" applyBorder="1" applyAlignment="1">
      <alignment horizontal="left" vertical="top" wrapText="1"/>
    </xf>
    <xf numFmtId="0" fontId="13" fillId="2" borderId="2" xfId="1" applyFont="1" applyFill="1" applyBorder="1" applyAlignment="1">
      <alignment horizontal="center" vertical="top" wrapText="1"/>
    </xf>
    <xf numFmtId="164" fontId="11" fillId="3" borderId="2" xfId="1" applyNumberFormat="1" applyFont="1" applyFill="1" applyBorder="1" applyAlignment="1">
      <alignment horizontal="center" vertical="top" wrapText="1"/>
    </xf>
    <xf numFmtId="170" fontId="12" fillId="0" borderId="2" xfId="1" applyNumberFormat="1" applyFont="1" applyBorder="1" applyAlignment="1">
      <alignment horizontal="right" vertical="top" wrapText="1"/>
    </xf>
    <xf numFmtId="0" fontId="13" fillId="0" borderId="2" xfId="1" applyFont="1" applyBorder="1" applyAlignment="1">
      <alignment horizontal="left" vertical="top" wrapText="1"/>
    </xf>
    <xf numFmtId="0" fontId="13" fillId="11" borderId="2" xfId="1" applyFont="1" applyFill="1" applyBorder="1" applyAlignment="1">
      <alignment horizontal="center" vertical="top" wrapText="1"/>
    </xf>
    <xf numFmtId="0" fontId="13" fillId="11" borderId="2" xfId="1" applyFont="1" applyFill="1" applyBorder="1" applyAlignment="1">
      <alignment horizontal="left" vertical="top" wrapText="1"/>
    </xf>
    <xf numFmtId="0" fontId="11" fillId="2" borderId="2" xfId="1" applyFont="1" applyFill="1" applyBorder="1" applyAlignment="1">
      <alignment horizontal="center" vertical="top" wrapText="1"/>
    </xf>
    <xf numFmtId="0" fontId="13" fillId="2" borderId="2" xfId="1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0" borderId="5" xfId="1" applyFont="1" applyBorder="1" applyAlignment="1">
      <alignment horizontal="center" vertical="top" wrapText="1"/>
    </xf>
    <xf numFmtId="0" fontId="35" fillId="0" borderId="5" xfId="1" applyFont="1" applyBorder="1" applyAlignment="1">
      <alignment horizontal="left" vertical="top" wrapText="1"/>
    </xf>
    <xf numFmtId="0" fontId="13" fillId="2" borderId="5" xfId="1" applyFont="1" applyFill="1" applyBorder="1" applyAlignment="1">
      <alignment horizontal="center" vertical="top" wrapText="1"/>
    </xf>
    <xf numFmtId="164" fontId="11" fillId="3" borderId="5" xfId="1" applyNumberFormat="1" applyFont="1" applyFill="1" applyBorder="1" applyAlignment="1">
      <alignment horizontal="center" vertical="top" wrapText="1"/>
    </xf>
    <xf numFmtId="170" fontId="12" fillId="0" borderId="5" xfId="1" applyNumberFormat="1" applyFont="1" applyBorder="1" applyAlignment="1">
      <alignment horizontal="right" vertical="top" wrapText="1"/>
    </xf>
    <xf numFmtId="0" fontId="14" fillId="0" borderId="12" xfId="1" applyFont="1" applyBorder="1"/>
    <xf numFmtId="9" fontId="16" fillId="0" borderId="12" xfId="1" applyNumberFormat="1" applyFont="1" applyBorder="1"/>
    <xf numFmtId="0" fontId="14" fillId="3" borderId="12" xfId="1" applyFont="1" applyFill="1" applyBorder="1"/>
    <xf numFmtId="165" fontId="14" fillId="0" borderId="12" xfId="1" applyNumberFormat="1" applyFont="1" applyBorder="1"/>
    <xf numFmtId="170" fontId="14" fillId="0" borderId="12" xfId="1" applyNumberFormat="1" applyFont="1" applyBorder="1"/>
    <xf numFmtId="0" fontId="18" fillId="0" borderId="0" xfId="1" applyFont="1"/>
    <xf numFmtId="0" fontId="48" fillId="7" borderId="0" xfId="1" applyFont="1" applyFill="1"/>
    <xf numFmtId="0" fontId="19" fillId="7" borderId="0" xfId="1" applyFont="1" applyFill="1"/>
    <xf numFmtId="1" fontId="18" fillId="7" borderId="0" xfId="1" applyNumberFormat="1" applyFont="1" applyFill="1" applyAlignment="1">
      <alignment horizontal="center"/>
    </xf>
    <xf numFmtId="4" fontId="18" fillId="4" borderId="0" xfId="1" applyNumberFormat="1" applyFont="1" applyFill="1" applyAlignment="1">
      <alignment horizontal="center"/>
    </xf>
    <xf numFmtId="165" fontId="19" fillId="4" borderId="0" xfId="1" applyNumberFormat="1" applyFont="1" applyFill="1"/>
    <xf numFmtId="0" fontId="19" fillId="4" borderId="0" xfId="1" applyFont="1" applyFill="1"/>
    <xf numFmtId="0" fontId="17" fillId="4" borderId="0" xfId="1" applyFont="1" applyFill="1"/>
    <xf numFmtId="1" fontId="16" fillId="0" borderId="0" xfId="1" applyNumberFormat="1" applyFont="1" applyAlignment="1">
      <alignment horizontal="center"/>
    </xf>
    <xf numFmtId="4" fontId="16" fillId="0" borderId="0" xfId="1" applyNumberFormat="1" applyFont="1" applyAlignment="1">
      <alignment horizontal="center"/>
    </xf>
    <xf numFmtId="0" fontId="14" fillId="0" borderId="0" xfId="1" applyFont="1" applyAlignment="1">
      <alignment horizontal="right"/>
    </xf>
    <xf numFmtId="0" fontId="14" fillId="12" borderId="22" xfId="1" applyFont="1" applyFill="1" applyBorder="1"/>
    <xf numFmtId="0" fontId="16" fillId="12" borderId="23" xfId="1" applyFont="1" applyFill="1" applyBorder="1" applyAlignment="1">
      <alignment horizontal="center"/>
    </xf>
    <xf numFmtId="0" fontId="15" fillId="12" borderId="23" xfId="1" applyFont="1" applyFill="1" applyBorder="1" applyAlignment="1">
      <alignment horizontal="left"/>
    </xf>
    <xf numFmtId="0" fontId="14" fillId="12" borderId="23" xfId="1" applyFont="1" applyFill="1" applyBorder="1"/>
    <xf numFmtId="0" fontId="14" fillId="12" borderId="23" xfId="1" applyFont="1" applyFill="1" applyBorder="1" applyAlignment="1">
      <alignment horizontal="right"/>
    </xf>
    <xf numFmtId="170" fontId="12" fillId="12" borderId="24" xfId="1" applyNumberFormat="1" applyFont="1" applyFill="1" applyBorder="1" applyAlignment="1">
      <alignment horizontal="right" vertical="top" wrapText="1"/>
    </xf>
    <xf numFmtId="0" fontId="14" fillId="12" borderId="25" xfId="1" applyFont="1" applyFill="1" applyBorder="1"/>
    <xf numFmtId="0" fontId="16" fillId="12" borderId="0" xfId="1" applyFont="1" applyFill="1" applyAlignment="1">
      <alignment horizontal="center"/>
    </xf>
    <xf numFmtId="0" fontId="15" fillId="12" borderId="0" xfId="1" applyFont="1" applyFill="1" applyAlignment="1">
      <alignment horizontal="left"/>
    </xf>
    <xf numFmtId="0" fontId="14" fillId="12" borderId="0" xfId="1" applyFont="1" applyFill="1"/>
    <xf numFmtId="170" fontId="14" fillId="12" borderId="17" xfId="1" applyNumberFormat="1" applyFont="1" applyFill="1" applyBorder="1"/>
    <xf numFmtId="0" fontId="14" fillId="12" borderId="26" xfId="1" applyFont="1" applyFill="1" applyBorder="1"/>
    <xf numFmtId="0" fontId="16" fillId="12" borderId="21" xfId="1" applyFont="1" applyFill="1" applyBorder="1" applyAlignment="1">
      <alignment horizontal="center"/>
    </xf>
    <xf numFmtId="0" fontId="15" fillId="12" borderId="21" xfId="1" applyFont="1" applyFill="1" applyBorder="1" applyAlignment="1">
      <alignment horizontal="left"/>
    </xf>
    <xf numFmtId="0" fontId="14" fillId="12" borderId="21" xfId="1" applyFont="1" applyFill="1" applyBorder="1"/>
    <xf numFmtId="170" fontId="12" fillId="12" borderId="19" xfId="1" applyNumberFormat="1" applyFont="1" applyFill="1" applyBorder="1" applyAlignment="1">
      <alignment horizontal="right" vertical="top" wrapText="1"/>
    </xf>
    <xf numFmtId="0" fontId="11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0" fontId="14" fillId="0" borderId="7" xfId="1" applyFont="1" applyBorder="1"/>
    <xf numFmtId="0" fontId="11" fillId="0" borderId="9" xfId="1" applyFont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9" xfId="1" applyFont="1" applyBorder="1"/>
    <xf numFmtId="0" fontId="19" fillId="5" borderId="0" xfId="1" applyFont="1" applyFill="1"/>
    <xf numFmtId="0" fontId="18" fillId="5" borderId="0" xfId="1" applyFont="1" applyFill="1"/>
    <xf numFmtId="170" fontId="19" fillId="5" borderId="0" xfId="1" applyNumberFormat="1" applyFont="1" applyFill="1"/>
    <xf numFmtId="0" fontId="19" fillId="0" borderId="7" xfId="1" applyFont="1" applyBorder="1"/>
    <xf numFmtId="0" fontId="16" fillId="0" borderId="7" xfId="1" applyFont="1" applyBorder="1"/>
    <xf numFmtId="170" fontId="16" fillId="0" borderId="0" xfId="1" applyNumberFormat="1" applyFont="1"/>
    <xf numFmtId="0" fontId="52" fillId="0" borderId="12" xfId="1" applyFont="1" applyBorder="1"/>
    <xf numFmtId="0" fontId="16" fillId="0" borderId="12" xfId="1" applyFont="1" applyBorder="1"/>
    <xf numFmtId="0" fontId="14" fillId="0" borderId="31" xfId="1" applyFont="1" applyBorder="1"/>
    <xf numFmtId="0" fontId="13" fillId="0" borderId="31" xfId="1" applyFont="1" applyBorder="1" applyAlignment="1">
      <alignment horizontal="center"/>
    </xf>
    <xf numFmtId="0" fontId="16" fillId="0" borderId="31" xfId="1" applyFont="1" applyBorder="1" applyAlignment="1">
      <alignment horizontal="center"/>
    </xf>
    <xf numFmtId="165" fontId="14" fillId="0" borderId="31" xfId="1" applyNumberFormat="1" applyFont="1" applyBorder="1"/>
    <xf numFmtId="170" fontId="14" fillId="13" borderId="31" xfId="1" applyNumberFormat="1" applyFont="1" applyFill="1" applyBorder="1" applyProtection="1">
      <protection locked="0"/>
    </xf>
    <xf numFmtId="0" fontId="38" fillId="0" borderId="31" xfId="1" applyFont="1" applyBorder="1" applyAlignment="1">
      <alignment horizontal="center"/>
    </xf>
    <xf numFmtId="0" fontId="15" fillId="0" borderId="31" xfId="1" applyFont="1" applyBorder="1" applyAlignment="1">
      <alignment horizontal="left"/>
    </xf>
    <xf numFmtId="0" fontId="37" fillId="0" borderId="31" xfId="1" applyFont="1" applyBorder="1"/>
    <xf numFmtId="0" fontId="17" fillId="0" borderId="31" xfId="1" applyFont="1" applyBorder="1"/>
    <xf numFmtId="0" fontId="43" fillId="0" borderId="31" xfId="1" applyFont="1" applyBorder="1" applyAlignment="1">
      <alignment horizontal="center"/>
    </xf>
    <xf numFmtId="170" fontId="11" fillId="13" borderId="3" xfId="1" applyNumberFormat="1" applyFont="1" applyFill="1" applyBorder="1" applyAlignment="1" applyProtection="1">
      <alignment horizontal="right" vertical="center" wrapText="1"/>
      <protection locked="0"/>
    </xf>
    <xf numFmtId="170" fontId="11" fillId="13" borderId="30" xfId="1" applyNumberFormat="1" applyFont="1" applyFill="1" applyBorder="1" applyAlignment="1" applyProtection="1">
      <alignment horizontal="right" vertical="center" wrapText="1"/>
      <protection locked="0"/>
    </xf>
    <xf numFmtId="170" fontId="11" fillId="13" borderId="29" xfId="0" quotePrefix="1" applyNumberFormat="1" applyFont="1" applyFill="1" applyBorder="1" applyAlignment="1" applyProtection="1">
      <alignment horizontal="right" vertical="center"/>
      <protection locked="0"/>
    </xf>
    <xf numFmtId="170" fontId="11" fillId="13" borderId="29" xfId="1" applyNumberFormat="1" applyFont="1" applyFill="1" applyBorder="1" applyAlignment="1" applyProtection="1">
      <alignment horizontal="right" vertical="top" wrapText="1"/>
      <protection locked="0"/>
    </xf>
    <xf numFmtId="170" fontId="14" fillId="13" borderId="32" xfId="1" applyNumberFormat="1" applyFont="1" applyFill="1" applyBorder="1" applyProtection="1">
      <protection locked="0"/>
    </xf>
    <xf numFmtId="0" fontId="28" fillId="0" borderId="0" xfId="1" applyFont="1"/>
    <xf numFmtId="0" fontId="2" fillId="0" borderId="0" xfId="1" applyFont="1" applyAlignment="1">
      <alignment horizontal="center"/>
    </xf>
    <xf numFmtId="0" fontId="2" fillId="0" borderId="0" xfId="1" applyFont="1"/>
    <xf numFmtId="0" fontId="51" fillId="6" borderId="1" xfId="1" applyFont="1" applyFill="1" applyBorder="1" applyAlignment="1">
      <alignment horizontal="center" vertical="top" wrapText="1"/>
    </xf>
    <xf numFmtId="0" fontId="11" fillId="2" borderId="5" xfId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64" fontId="11" fillId="0" borderId="8" xfId="0" applyNumberFormat="1" applyFont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left" vertical="top" wrapText="1"/>
    </xf>
    <xf numFmtId="0" fontId="11" fillId="2" borderId="29" xfId="1" applyFont="1" applyFill="1" applyBorder="1" applyAlignment="1">
      <alignment horizontal="center" vertical="top" wrapText="1"/>
    </xf>
    <xf numFmtId="164" fontId="11" fillId="3" borderId="29" xfId="1" applyNumberFormat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left" vertical="top" wrapText="1"/>
    </xf>
    <xf numFmtId="0" fontId="11" fillId="2" borderId="5" xfId="1" applyFont="1" applyFill="1" applyBorder="1" applyAlignment="1">
      <alignment horizontal="center" vertical="top" wrapText="1"/>
    </xf>
    <xf numFmtId="164" fontId="11" fillId="3" borderId="5" xfId="1" applyNumberFormat="1" applyFont="1" applyFill="1" applyBorder="1" applyAlignment="1">
      <alignment horizontal="center" vertical="center" wrapText="1"/>
    </xf>
    <xf numFmtId="170" fontId="12" fillId="0" borderId="29" xfId="1" applyNumberFormat="1" applyFont="1" applyBorder="1" applyAlignment="1">
      <alignment horizontal="right" vertical="top" wrapText="1"/>
    </xf>
    <xf numFmtId="9" fontId="16" fillId="0" borderId="0" xfId="1" applyNumberFormat="1" applyFont="1"/>
    <xf numFmtId="4" fontId="18" fillId="7" borderId="0" xfId="1" applyNumberFormat="1" applyFont="1" applyFill="1" applyAlignment="1">
      <alignment horizontal="center"/>
    </xf>
    <xf numFmtId="165" fontId="19" fillId="7" borderId="0" xfId="1" applyNumberFormat="1" applyFont="1" applyFill="1"/>
    <xf numFmtId="0" fontId="17" fillId="7" borderId="0" xfId="1" applyFont="1" applyFill="1"/>
    <xf numFmtId="0" fontId="14" fillId="0" borderId="32" xfId="1" applyFont="1" applyBorder="1"/>
    <xf numFmtId="0" fontId="16" fillId="0" borderId="32" xfId="1" applyFont="1" applyBorder="1" applyAlignment="1">
      <alignment horizontal="center"/>
    </xf>
    <xf numFmtId="0" fontId="15" fillId="0" borderId="32" xfId="1" applyFont="1" applyBorder="1" applyAlignment="1">
      <alignment horizontal="left"/>
    </xf>
    <xf numFmtId="0" fontId="1" fillId="0" borderId="31" xfId="1" applyBorder="1" applyAlignment="1">
      <alignment horizontal="center"/>
    </xf>
    <xf numFmtId="165" fontId="36" fillId="0" borderId="31" xfId="1" applyNumberFormat="1" applyFont="1" applyBorder="1"/>
    <xf numFmtId="0" fontId="14" fillId="0" borderId="9" xfId="1" applyFont="1" applyBorder="1" applyAlignment="1">
      <alignment horizontal="right"/>
    </xf>
    <xf numFmtId="0" fontId="14" fillId="0" borderId="9" xfId="1" applyFont="1" applyBorder="1"/>
    <xf numFmtId="0" fontId="38" fillId="0" borderId="9" xfId="1" applyFont="1" applyBorder="1" applyAlignment="1">
      <alignment horizontal="center"/>
    </xf>
    <xf numFmtId="0" fontId="42" fillId="0" borderId="9" xfId="1" applyFont="1" applyBorder="1" applyAlignment="1">
      <alignment horizontal="center"/>
    </xf>
    <xf numFmtId="0" fontId="15" fillId="0" borderId="9" xfId="1" applyFont="1" applyBorder="1" applyAlignment="1">
      <alignment horizontal="left"/>
    </xf>
    <xf numFmtId="0" fontId="37" fillId="0" borderId="9" xfId="1" applyFont="1" applyBorder="1"/>
    <xf numFmtId="0" fontId="52" fillId="0" borderId="6" xfId="1" applyFont="1" applyBorder="1"/>
    <xf numFmtId="0" fontId="16" fillId="0" borderId="6" xfId="1" applyFont="1" applyBorder="1"/>
    <xf numFmtId="170" fontId="14" fillId="0" borderId="6" xfId="1" applyNumberFormat="1" applyFont="1" applyBorder="1"/>
    <xf numFmtId="0" fontId="33" fillId="0" borderId="0" xfId="1" applyFont="1" applyAlignment="1" applyProtection="1">
      <alignment horizontal="left"/>
      <protection locked="0"/>
    </xf>
    <xf numFmtId="0" fontId="11" fillId="13" borderId="11" xfId="1" applyFont="1" applyFill="1" applyBorder="1" applyAlignment="1" applyProtection="1">
      <alignment vertical="center" wrapText="1"/>
      <protection locked="0"/>
    </xf>
    <xf numFmtId="0" fontId="11" fillId="13" borderId="2" xfId="1" applyFont="1" applyFill="1" applyBorder="1" applyAlignment="1" applyProtection="1">
      <alignment vertical="center" wrapText="1"/>
      <protection locked="0"/>
    </xf>
    <xf numFmtId="0" fontId="11" fillId="14" borderId="2" xfId="1" applyFont="1" applyFill="1" applyBorder="1" applyAlignment="1" applyProtection="1">
      <alignment vertical="top" wrapText="1"/>
      <protection locked="0"/>
    </xf>
    <xf numFmtId="0" fontId="11" fillId="14" borderId="2" xfId="1" applyFont="1" applyFill="1" applyBorder="1" applyAlignment="1" applyProtection="1">
      <alignment vertical="center" wrapText="1"/>
      <protection locked="0"/>
    </xf>
    <xf numFmtId="0" fontId="11" fillId="14" borderId="5" xfId="1" applyFont="1" applyFill="1" applyBorder="1" applyAlignment="1" applyProtection="1">
      <alignment vertical="top" wrapText="1"/>
      <protection locked="0"/>
    </xf>
    <xf numFmtId="3" fontId="12" fillId="0" borderId="33" xfId="1" applyNumberFormat="1" applyFont="1" applyBorder="1" applyAlignment="1">
      <alignment horizontal="right" wrapText="1"/>
    </xf>
    <xf numFmtId="0" fontId="23" fillId="0" borderId="0" xfId="0" applyFont="1" applyAlignment="1">
      <alignment horizontal="center"/>
    </xf>
    <xf numFmtId="0" fontId="44" fillId="0" borderId="14" xfId="1" applyFont="1" applyBorder="1" applyAlignment="1">
      <alignment horizontal="left" vertical="center"/>
    </xf>
    <xf numFmtId="0" fontId="44" fillId="0" borderId="15" xfId="1" applyFont="1" applyBorder="1" applyAlignment="1">
      <alignment horizontal="left" vertical="center"/>
    </xf>
    <xf numFmtId="0" fontId="47" fillId="0" borderId="18" xfId="1" applyFont="1" applyBorder="1" applyAlignment="1">
      <alignment horizontal="left" vertical="center"/>
    </xf>
    <xf numFmtId="0" fontId="47" fillId="0" borderId="19" xfId="1" applyFont="1" applyBorder="1" applyAlignment="1">
      <alignment horizontal="left" vertical="center"/>
    </xf>
    <xf numFmtId="0" fontId="44" fillId="0" borderId="20" xfId="1" applyFont="1" applyBorder="1" applyAlignment="1">
      <alignment horizontal="left" vertical="center"/>
    </xf>
    <xf numFmtId="0" fontId="46" fillId="0" borderId="16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47" fillId="0" borderId="21" xfId="1" applyFont="1" applyBorder="1" applyAlignment="1">
      <alignment horizontal="left" vertical="center"/>
    </xf>
    <xf numFmtId="0" fontId="51" fillId="4" borderId="10" xfId="1" applyFont="1" applyFill="1" applyBorder="1" applyAlignment="1">
      <alignment horizontal="center" vertical="top" wrapText="1"/>
    </xf>
    <xf numFmtId="0" fontId="10" fillId="6" borderId="1" xfId="1" applyFont="1" applyFill="1" applyBorder="1" applyAlignment="1">
      <alignment horizontal="center" vertical="top" wrapText="1"/>
    </xf>
    <xf numFmtId="0" fontId="51" fillId="6" borderId="10" xfId="1" applyFont="1" applyFill="1" applyBorder="1" applyAlignment="1">
      <alignment horizontal="center" vertical="top" wrapText="1"/>
    </xf>
    <xf numFmtId="0" fontId="51" fillId="6" borderId="1" xfId="1" applyFont="1" applyFill="1" applyBorder="1" applyAlignment="1">
      <alignment horizontal="center" vertical="top" wrapText="1"/>
    </xf>
    <xf numFmtId="0" fontId="12" fillId="12" borderId="13" xfId="1" applyFont="1" applyFill="1" applyBorder="1" applyAlignment="1">
      <alignment horizontal="center" vertical="center" wrapText="1"/>
    </xf>
    <xf numFmtId="0" fontId="12" fillId="12" borderId="27" xfId="1" applyFont="1" applyFill="1" applyBorder="1" applyAlignment="1">
      <alignment horizontal="center" vertical="center" wrapText="1"/>
    </xf>
    <xf numFmtId="0" fontId="12" fillId="12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14">
    <cellStyle name="Excel Built-in Normal" xfId="1" xr:uid="{00000000-0005-0000-0000-000000000000}"/>
    <cellStyle name="Hypertextový odkaz" xfId="2" builtinId="8"/>
    <cellStyle name="Měna 2" xfId="3" xr:uid="{00000000-0005-0000-0000-000003000000}"/>
    <cellStyle name="Měna 3" xfId="4" xr:uid="{00000000-0005-0000-0000-000004000000}"/>
    <cellStyle name="měny 2" xfId="5" xr:uid="{00000000-0005-0000-0000-000005000000}"/>
    <cellStyle name="Normální" xfId="0" builtinId="0"/>
    <cellStyle name="Normální 10" xfId="13" xr:uid="{00000000-0005-0000-0000-000007000000}"/>
    <cellStyle name="Normální 2" xfId="6" xr:uid="{00000000-0005-0000-0000-000008000000}"/>
    <cellStyle name="Normální 2 2" xfId="7" xr:uid="{00000000-0005-0000-0000-000009000000}"/>
    <cellStyle name="normální 3" xfId="8" xr:uid="{00000000-0005-0000-0000-00000A000000}"/>
    <cellStyle name="normální 3 2" xfId="9" xr:uid="{00000000-0005-0000-0000-00000B000000}"/>
    <cellStyle name="Normální 4" xfId="10" xr:uid="{00000000-0005-0000-0000-00000C000000}"/>
    <cellStyle name="Normální 5" xfId="11" xr:uid="{00000000-0005-0000-0000-00000D000000}"/>
    <cellStyle name="Normální 6" xfId="12" xr:uid="{00000000-0005-0000-0000-00000E000000}"/>
  </cellStyles>
  <dxfs count="0"/>
  <tableStyles count="0" defaultTableStyle="TableStyleMedium2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C16"/>
  <sheetViews>
    <sheetView zoomScale="80" zoomScaleNormal="80" zoomScaleSheetLayoutView="100" workbookViewId="0">
      <selection activeCell="B19" sqref="B19"/>
    </sheetView>
  </sheetViews>
  <sheetFormatPr defaultColWidth="9.1796875" defaultRowHeight="20.5" x14ac:dyDescent="0.45"/>
  <cols>
    <col min="1" max="1" width="76.54296875" style="20" customWidth="1"/>
    <col min="2" max="2" width="43.453125" style="22" customWidth="1"/>
    <col min="3" max="3" width="15.7265625" style="20" bestFit="1" customWidth="1"/>
    <col min="4" max="16384" width="9.1796875" style="20"/>
  </cols>
  <sheetData>
    <row r="1" spans="1:237" ht="19.5" customHeight="1" x14ac:dyDescent="0.45">
      <c r="A1" s="227" t="s">
        <v>100</v>
      </c>
      <c r="B1" s="228"/>
    </row>
    <row r="2" spans="1:237" customFormat="1" ht="19.5" customHeight="1" x14ac:dyDescent="0.25">
      <c r="A2" s="23" t="s">
        <v>98</v>
      </c>
      <c r="B2" s="24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</row>
    <row r="3" spans="1:237" customFormat="1" ht="20.25" customHeight="1" x14ac:dyDescent="0.25">
      <c r="A3" s="229" t="s">
        <v>106</v>
      </c>
      <c r="B3" s="23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</row>
    <row r="4" spans="1:237" customFormat="1" ht="17.5" x14ac:dyDescent="0.25">
      <c r="A4" s="25"/>
      <c r="B4" s="26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</row>
    <row r="6" spans="1:237" x14ac:dyDescent="0.45">
      <c r="B6" s="20"/>
    </row>
    <row r="7" spans="1:237" x14ac:dyDescent="0.45">
      <c r="A7" s="27"/>
      <c r="B7" s="28" t="s">
        <v>103</v>
      </c>
    </row>
    <row r="8" spans="1:237" x14ac:dyDescent="0.45">
      <c r="A8" s="226" t="s">
        <v>101</v>
      </c>
      <c r="B8" s="226"/>
    </row>
    <row r="9" spans="1:237" ht="20.25" customHeight="1" x14ac:dyDescent="0.45">
      <c r="A9" s="20" t="s">
        <v>102</v>
      </c>
      <c r="B9" s="29">
        <f>'PZTS '!H75</f>
        <v>0</v>
      </c>
      <c r="C9" s="22"/>
    </row>
    <row r="10" spans="1:237" x14ac:dyDescent="0.45">
      <c r="A10" s="30" t="s">
        <v>52</v>
      </c>
      <c r="B10" s="31">
        <f>'CCTV '!H58</f>
        <v>0</v>
      </c>
    </row>
    <row r="11" spans="1:237" x14ac:dyDescent="0.45">
      <c r="A11" s="32" t="s">
        <v>6</v>
      </c>
      <c r="B11" s="33">
        <f>SUM(B9:B10)</f>
        <v>0</v>
      </c>
    </row>
    <row r="12" spans="1:237" x14ac:dyDescent="0.45">
      <c r="A12" s="32"/>
      <c r="B12" s="33"/>
    </row>
    <row r="13" spans="1:237" ht="6.75" customHeight="1" x14ac:dyDescent="0.45">
      <c r="B13" s="34"/>
    </row>
    <row r="14" spans="1:237" x14ac:dyDescent="0.45">
      <c r="A14" s="32" t="s">
        <v>38</v>
      </c>
      <c r="B14" s="33">
        <f>B11</f>
        <v>0</v>
      </c>
      <c r="C14" s="5"/>
    </row>
    <row r="15" spans="1:237" x14ac:dyDescent="0.45">
      <c r="A15" s="35" t="s">
        <v>31</v>
      </c>
      <c r="B15" s="36">
        <f>+B14*21/100</f>
        <v>0</v>
      </c>
      <c r="C15" s="5"/>
    </row>
    <row r="16" spans="1:237" x14ac:dyDescent="0.45">
      <c r="A16" s="37" t="s">
        <v>32</v>
      </c>
      <c r="B16" s="38">
        <f>SUM(B14:B15)</f>
        <v>0</v>
      </c>
      <c r="C16" s="5"/>
    </row>
  </sheetData>
  <sheetProtection sheet="1" objects="1" scenarios="1"/>
  <mergeCells count="3">
    <mergeCell ref="A8:B8"/>
    <mergeCell ref="A1:B1"/>
    <mergeCell ref="A3:B3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L98"/>
  <sheetViews>
    <sheetView showGridLines="0" topLeftCell="A28" zoomScale="115" zoomScaleNormal="115" zoomScaleSheetLayoutView="110" workbookViewId="0">
      <selection activeCell="B51" sqref="B51"/>
    </sheetView>
  </sheetViews>
  <sheetFormatPr defaultColWidth="11.54296875" defaultRowHeight="13" x14ac:dyDescent="0.3"/>
  <cols>
    <col min="1" max="1" width="28.54296875" style="1" customWidth="1"/>
    <col min="2" max="2" width="53.7265625" style="1" customWidth="1"/>
    <col min="3" max="3" width="5.1796875" style="1" customWidth="1"/>
    <col min="4" max="4" width="5.7265625" style="9" customWidth="1"/>
    <col min="5" max="5" width="14" style="1" customWidth="1"/>
    <col min="6" max="6" width="14.54296875" style="1" customWidth="1"/>
    <col min="7" max="7" width="14" style="1" customWidth="1"/>
    <col min="8" max="8" width="14.54296875" style="1" customWidth="1"/>
    <col min="9" max="220" width="13.26953125" style="1" customWidth="1"/>
    <col min="221" max="16384" width="11.54296875" style="2"/>
  </cols>
  <sheetData>
    <row r="1" spans="1:220" ht="16.5" customHeight="1" x14ac:dyDescent="0.3">
      <c r="A1" s="227" t="s">
        <v>100</v>
      </c>
      <c r="B1" s="231"/>
      <c r="C1" s="231"/>
      <c r="D1" s="231"/>
      <c r="E1" s="231"/>
      <c r="F1" s="231"/>
      <c r="G1" s="231"/>
      <c r="H1" s="228"/>
    </row>
    <row r="2" spans="1:220" ht="16.5" customHeight="1" x14ac:dyDescent="0.3">
      <c r="A2" s="232" t="s">
        <v>98</v>
      </c>
      <c r="B2" s="233"/>
      <c r="C2" s="233"/>
      <c r="D2" s="233"/>
      <c r="E2" s="233"/>
      <c r="F2" s="233"/>
      <c r="G2" s="233"/>
      <c r="H2" s="234"/>
    </row>
    <row r="3" spans="1:220" ht="16.5" customHeight="1" x14ac:dyDescent="0.3">
      <c r="A3" s="229" t="s">
        <v>106</v>
      </c>
      <c r="B3" s="235"/>
      <c r="C3" s="235"/>
      <c r="D3" s="235"/>
      <c r="E3" s="235"/>
      <c r="F3" s="235"/>
      <c r="G3" s="235"/>
      <c r="H3" s="230"/>
    </row>
    <row r="4" spans="1:220" ht="15" customHeight="1" x14ac:dyDescent="0.3">
      <c r="A4" s="50" t="s">
        <v>102</v>
      </c>
      <c r="B4" s="51"/>
      <c r="C4" s="52"/>
      <c r="D4" s="51"/>
      <c r="E4" s="52"/>
      <c r="F4" s="52"/>
      <c r="G4" s="52"/>
      <c r="H4" s="5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ht="3.5" customHeight="1" x14ac:dyDescent="0.3">
      <c r="A5" s="50"/>
      <c r="B5" s="51"/>
      <c r="C5" s="52"/>
      <c r="D5" s="51"/>
      <c r="E5" s="52"/>
      <c r="F5" s="52"/>
      <c r="G5" s="52"/>
      <c r="H5" s="5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</row>
    <row r="6" spans="1:220" ht="15" customHeight="1" x14ac:dyDescent="0.3">
      <c r="A6" s="54" t="s">
        <v>105</v>
      </c>
      <c r="B6" s="55"/>
      <c r="C6" s="55"/>
      <c r="D6" s="55"/>
      <c r="E6" s="55"/>
      <c r="F6" s="55"/>
      <c r="G6" s="55"/>
      <c r="H6" s="5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</row>
    <row r="7" spans="1:220" ht="3.5" customHeight="1" x14ac:dyDescent="0.3">
      <c r="A7" s="57"/>
      <c r="B7" s="58"/>
      <c r="C7" s="59"/>
      <c r="D7" s="51"/>
      <c r="E7" s="52"/>
      <c r="F7" s="52"/>
      <c r="G7" s="52"/>
      <c r="H7" s="6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</row>
    <row r="8" spans="1:220" ht="12" customHeight="1" x14ac:dyDescent="0.3">
      <c r="A8" s="237" t="s">
        <v>108</v>
      </c>
      <c r="B8" s="238" t="s">
        <v>0</v>
      </c>
      <c r="C8" s="238" t="s">
        <v>1</v>
      </c>
      <c r="D8" s="238" t="s">
        <v>2</v>
      </c>
      <c r="E8" s="238" t="s">
        <v>3</v>
      </c>
      <c r="F8" s="238"/>
      <c r="G8" s="238" t="s">
        <v>4</v>
      </c>
      <c r="H8" s="23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</row>
    <row r="9" spans="1:220" ht="15.75" customHeight="1" x14ac:dyDescent="0.3">
      <c r="A9" s="237"/>
      <c r="B9" s="238"/>
      <c r="C9" s="238"/>
      <c r="D9" s="238"/>
      <c r="E9" s="61" t="s">
        <v>5</v>
      </c>
      <c r="F9" s="61" t="s">
        <v>6</v>
      </c>
      <c r="G9" s="61" t="s">
        <v>5</v>
      </c>
      <c r="H9" s="61" t="s">
        <v>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</row>
    <row r="10" spans="1:220" s="3" customFormat="1" x14ac:dyDescent="0.25">
      <c r="A10" s="220"/>
      <c r="B10" s="62" t="s">
        <v>110</v>
      </c>
      <c r="C10" s="63" t="s">
        <v>7</v>
      </c>
      <c r="D10" s="64">
        <v>1</v>
      </c>
      <c r="E10" s="39"/>
      <c r="F10" s="65">
        <f t="shared" ref="F10:F32" si="0">E10*D10</f>
        <v>0</v>
      </c>
      <c r="G10" s="42"/>
      <c r="H10" s="65">
        <f t="shared" ref="H10:H36" si="1">D10*G10</f>
        <v>0</v>
      </c>
    </row>
    <row r="11" spans="1:220" s="3" customFormat="1" x14ac:dyDescent="0.25">
      <c r="A11" s="66" t="s">
        <v>97</v>
      </c>
      <c r="B11" s="67" t="s">
        <v>8</v>
      </c>
      <c r="C11" s="66" t="s">
        <v>7</v>
      </c>
      <c r="D11" s="68">
        <v>3</v>
      </c>
      <c r="E11" s="39"/>
      <c r="F11" s="69">
        <f>E11*D11</f>
        <v>0</v>
      </c>
      <c r="G11" s="40"/>
      <c r="H11" s="69">
        <f t="shared" si="1"/>
        <v>0</v>
      </c>
    </row>
    <row r="12" spans="1:220" s="3" customFormat="1" x14ac:dyDescent="0.25">
      <c r="A12" s="66" t="s">
        <v>97</v>
      </c>
      <c r="B12" s="70" t="s">
        <v>81</v>
      </c>
      <c r="C12" s="66" t="s">
        <v>7</v>
      </c>
      <c r="D12" s="71">
        <v>1</v>
      </c>
      <c r="E12" s="39"/>
      <c r="F12" s="69">
        <f t="shared" si="0"/>
        <v>0</v>
      </c>
      <c r="G12" s="40"/>
      <c r="H12" s="69">
        <f t="shared" si="1"/>
        <v>0</v>
      </c>
    </row>
    <row r="13" spans="1:220" s="3" customFormat="1" x14ac:dyDescent="0.25">
      <c r="A13" s="66" t="s">
        <v>97</v>
      </c>
      <c r="B13" s="72" t="s">
        <v>99</v>
      </c>
      <c r="C13" s="73" t="s">
        <v>7</v>
      </c>
      <c r="D13" s="71">
        <v>1</v>
      </c>
      <c r="E13" s="39"/>
      <c r="F13" s="69">
        <f t="shared" si="0"/>
        <v>0</v>
      </c>
      <c r="G13" s="40"/>
      <c r="H13" s="69">
        <f t="shared" si="1"/>
        <v>0</v>
      </c>
    </row>
    <row r="14" spans="1:220" s="3" customFormat="1" x14ac:dyDescent="0.25">
      <c r="A14" s="66" t="s">
        <v>97</v>
      </c>
      <c r="B14" s="74" t="s">
        <v>54</v>
      </c>
      <c r="C14" s="73" t="s">
        <v>7</v>
      </c>
      <c r="D14" s="71">
        <v>1</v>
      </c>
      <c r="E14" s="39"/>
      <c r="F14" s="69">
        <f t="shared" si="0"/>
        <v>0</v>
      </c>
      <c r="G14" s="40"/>
      <c r="H14" s="69">
        <f t="shared" si="1"/>
        <v>0</v>
      </c>
    </row>
    <row r="15" spans="1:220" s="3" customFormat="1" x14ac:dyDescent="0.25">
      <c r="A15" s="66" t="s">
        <v>97</v>
      </c>
      <c r="B15" s="75" t="s">
        <v>55</v>
      </c>
      <c r="C15" s="73" t="s">
        <v>7</v>
      </c>
      <c r="D15" s="76">
        <v>1</v>
      </c>
      <c r="E15" s="39"/>
      <c r="F15" s="69">
        <f t="shared" si="0"/>
        <v>0</v>
      </c>
      <c r="G15" s="40"/>
      <c r="H15" s="69">
        <f t="shared" si="1"/>
        <v>0</v>
      </c>
    </row>
    <row r="16" spans="1:220" s="3" customFormat="1" x14ac:dyDescent="0.25">
      <c r="A16" s="66" t="s">
        <v>97</v>
      </c>
      <c r="B16" s="72" t="s">
        <v>53</v>
      </c>
      <c r="C16" s="73" t="s">
        <v>7</v>
      </c>
      <c r="D16" s="76">
        <v>1</v>
      </c>
      <c r="E16" s="39"/>
      <c r="F16" s="69">
        <f t="shared" si="0"/>
        <v>0</v>
      </c>
      <c r="G16" s="40"/>
      <c r="H16" s="69">
        <f t="shared" si="1"/>
        <v>0</v>
      </c>
    </row>
    <row r="17" spans="1:8" s="3" customFormat="1" x14ac:dyDescent="0.25">
      <c r="A17" s="221"/>
      <c r="B17" s="70" t="s">
        <v>64</v>
      </c>
      <c r="C17" s="66" t="s">
        <v>7</v>
      </c>
      <c r="D17" s="71">
        <v>6</v>
      </c>
      <c r="E17" s="39"/>
      <c r="F17" s="69">
        <f t="shared" si="0"/>
        <v>0</v>
      </c>
      <c r="G17" s="40"/>
      <c r="H17" s="69">
        <f t="shared" si="1"/>
        <v>0</v>
      </c>
    </row>
    <row r="18" spans="1:8" s="3" customFormat="1" ht="15" customHeight="1" x14ac:dyDescent="0.25">
      <c r="A18" s="66" t="s">
        <v>97</v>
      </c>
      <c r="B18" s="72" t="s">
        <v>48</v>
      </c>
      <c r="C18" s="73" t="s">
        <v>7</v>
      </c>
      <c r="D18" s="71">
        <v>2</v>
      </c>
      <c r="E18" s="39"/>
      <c r="F18" s="69">
        <f t="shared" si="0"/>
        <v>0</v>
      </c>
      <c r="G18" s="40"/>
      <c r="H18" s="69">
        <f t="shared" si="1"/>
        <v>0</v>
      </c>
    </row>
    <row r="19" spans="1:8" s="3" customFormat="1" x14ac:dyDescent="0.25">
      <c r="A19" s="66" t="s">
        <v>97</v>
      </c>
      <c r="B19" s="77" t="s">
        <v>82</v>
      </c>
      <c r="C19" s="73" t="s">
        <v>7</v>
      </c>
      <c r="D19" s="71">
        <v>1</v>
      </c>
      <c r="E19" s="39"/>
      <c r="F19" s="69">
        <f t="shared" si="0"/>
        <v>0</v>
      </c>
      <c r="G19" s="40"/>
      <c r="H19" s="69">
        <f t="shared" si="1"/>
        <v>0</v>
      </c>
    </row>
    <row r="20" spans="1:8" s="3" customFormat="1" x14ac:dyDescent="0.25">
      <c r="A20" s="66" t="s">
        <v>97</v>
      </c>
      <c r="B20" s="77" t="s">
        <v>113</v>
      </c>
      <c r="C20" s="78" t="s">
        <v>7</v>
      </c>
      <c r="D20" s="79">
        <v>2</v>
      </c>
      <c r="E20" s="39"/>
      <c r="F20" s="69">
        <f t="shared" si="0"/>
        <v>0</v>
      </c>
      <c r="G20" s="40"/>
      <c r="H20" s="69">
        <f t="shared" si="1"/>
        <v>0</v>
      </c>
    </row>
    <row r="21" spans="1:8" s="3" customFormat="1" x14ac:dyDescent="0.25">
      <c r="A21" s="66" t="s">
        <v>97</v>
      </c>
      <c r="B21" s="77" t="s">
        <v>83</v>
      </c>
      <c r="C21" s="80" t="s">
        <v>7</v>
      </c>
      <c r="D21" s="71">
        <v>1</v>
      </c>
      <c r="E21" s="39"/>
      <c r="F21" s="69">
        <f t="shared" si="0"/>
        <v>0</v>
      </c>
      <c r="G21" s="40"/>
      <c r="H21" s="69">
        <f t="shared" si="1"/>
        <v>0</v>
      </c>
    </row>
    <row r="22" spans="1:8" s="3" customFormat="1" x14ac:dyDescent="0.25">
      <c r="A22" s="66" t="s">
        <v>97</v>
      </c>
      <c r="B22" s="77" t="s">
        <v>65</v>
      </c>
      <c r="C22" s="80" t="s">
        <v>7</v>
      </c>
      <c r="D22" s="71">
        <v>10</v>
      </c>
      <c r="E22" s="39"/>
      <c r="F22" s="69">
        <f t="shared" si="0"/>
        <v>0</v>
      </c>
      <c r="G22" s="40"/>
      <c r="H22" s="69">
        <f t="shared" si="1"/>
        <v>0</v>
      </c>
    </row>
    <row r="23" spans="1:8" s="3" customFormat="1" x14ac:dyDescent="0.25">
      <c r="A23" s="66" t="s">
        <v>97</v>
      </c>
      <c r="B23" s="81" t="s">
        <v>78</v>
      </c>
      <c r="C23" s="82" t="s">
        <v>7</v>
      </c>
      <c r="D23" s="83">
        <v>1</v>
      </c>
      <c r="E23" s="39"/>
      <c r="F23" s="69">
        <f t="shared" ref="F23" si="2">E23*D23</f>
        <v>0</v>
      </c>
      <c r="G23" s="40"/>
      <c r="H23" s="69">
        <f t="shared" ref="H23" si="3">D23*G23</f>
        <v>0</v>
      </c>
    </row>
    <row r="24" spans="1:8" s="3" customFormat="1" ht="13.5" customHeight="1" x14ac:dyDescent="0.25">
      <c r="A24" s="66" t="s">
        <v>97</v>
      </c>
      <c r="B24" s="84" t="s">
        <v>69</v>
      </c>
      <c r="C24" s="78" t="s">
        <v>7</v>
      </c>
      <c r="D24" s="79">
        <v>11</v>
      </c>
      <c r="E24" s="39"/>
      <c r="F24" s="69">
        <f t="shared" si="0"/>
        <v>0</v>
      </c>
      <c r="G24" s="40"/>
      <c r="H24" s="69">
        <f t="shared" si="1"/>
        <v>0</v>
      </c>
    </row>
    <row r="25" spans="1:8" s="3" customFormat="1" x14ac:dyDescent="0.25">
      <c r="A25" s="66" t="s">
        <v>97</v>
      </c>
      <c r="B25" s="84" t="s">
        <v>79</v>
      </c>
      <c r="C25" s="78" t="s">
        <v>7</v>
      </c>
      <c r="D25" s="79">
        <v>4</v>
      </c>
      <c r="E25" s="39"/>
      <c r="F25" s="69">
        <f t="shared" ref="F25:F26" si="4">E25*D25</f>
        <v>0</v>
      </c>
      <c r="G25" s="40"/>
      <c r="H25" s="69">
        <f t="shared" ref="H25:H26" si="5">D25*G25</f>
        <v>0</v>
      </c>
    </row>
    <row r="26" spans="1:8" s="3" customFormat="1" x14ac:dyDescent="0.25">
      <c r="A26" s="66" t="s">
        <v>97</v>
      </c>
      <c r="B26" s="84" t="s">
        <v>111</v>
      </c>
      <c r="C26" s="78" t="s">
        <v>7</v>
      </c>
      <c r="D26" s="79">
        <v>1</v>
      </c>
      <c r="E26" s="39"/>
      <c r="F26" s="69">
        <f t="shared" si="4"/>
        <v>0</v>
      </c>
      <c r="G26" s="40"/>
      <c r="H26" s="69">
        <f t="shared" si="5"/>
        <v>0</v>
      </c>
    </row>
    <row r="27" spans="1:8" s="3" customFormat="1" x14ac:dyDescent="0.25">
      <c r="A27" s="221"/>
      <c r="B27" s="84" t="s">
        <v>67</v>
      </c>
      <c r="C27" s="80" t="s">
        <v>7</v>
      </c>
      <c r="D27" s="71">
        <v>11</v>
      </c>
      <c r="E27" s="39"/>
      <c r="F27" s="69">
        <f t="shared" si="0"/>
        <v>0</v>
      </c>
      <c r="G27" s="40"/>
      <c r="H27" s="69">
        <f t="shared" si="1"/>
        <v>0</v>
      </c>
    </row>
    <row r="28" spans="1:8" s="3" customFormat="1" x14ac:dyDescent="0.25">
      <c r="A28" s="66" t="s">
        <v>97</v>
      </c>
      <c r="B28" s="84" t="s">
        <v>66</v>
      </c>
      <c r="C28" s="80" t="s">
        <v>7</v>
      </c>
      <c r="D28" s="71">
        <v>11</v>
      </c>
      <c r="E28" s="39"/>
      <c r="F28" s="69">
        <f t="shared" si="0"/>
        <v>0</v>
      </c>
      <c r="G28" s="40"/>
      <c r="H28" s="69">
        <f t="shared" si="1"/>
        <v>0</v>
      </c>
    </row>
    <row r="29" spans="1:8" s="3" customFormat="1" x14ac:dyDescent="0.25">
      <c r="A29" s="221"/>
      <c r="B29" s="84" t="s">
        <v>112</v>
      </c>
      <c r="C29" s="80" t="s">
        <v>7</v>
      </c>
      <c r="D29" s="71">
        <v>6</v>
      </c>
      <c r="E29" s="39"/>
      <c r="F29" s="69">
        <f t="shared" si="0"/>
        <v>0</v>
      </c>
      <c r="G29" s="40"/>
      <c r="H29" s="69">
        <f t="shared" si="1"/>
        <v>0</v>
      </c>
    </row>
    <row r="30" spans="1:8" s="12" customFormat="1" x14ac:dyDescent="0.25">
      <c r="A30" s="66" t="s">
        <v>97</v>
      </c>
      <c r="B30" s="85" t="s">
        <v>68</v>
      </c>
      <c r="C30" s="86" t="s">
        <v>7</v>
      </c>
      <c r="D30" s="79">
        <v>1</v>
      </c>
      <c r="E30" s="39"/>
      <c r="F30" s="69">
        <f t="shared" si="0"/>
        <v>0</v>
      </c>
      <c r="G30" s="40"/>
      <c r="H30" s="69">
        <f t="shared" si="1"/>
        <v>0</v>
      </c>
    </row>
    <row r="31" spans="1:8" s="12" customFormat="1" x14ac:dyDescent="0.25">
      <c r="A31" s="66" t="s">
        <v>97</v>
      </c>
      <c r="B31" s="84" t="s">
        <v>57</v>
      </c>
      <c r="C31" s="80" t="s">
        <v>7</v>
      </c>
      <c r="D31" s="71">
        <v>2</v>
      </c>
      <c r="E31" s="39"/>
      <c r="F31" s="69">
        <f t="shared" si="0"/>
        <v>0</v>
      </c>
      <c r="G31" s="40"/>
      <c r="H31" s="69">
        <f t="shared" si="1"/>
        <v>0</v>
      </c>
    </row>
    <row r="32" spans="1:8" s="12" customFormat="1" x14ac:dyDescent="0.25">
      <c r="A32" s="66" t="s">
        <v>97</v>
      </c>
      <c r="B32" s="87" t="s">
        <v>56</v>
      </c>
      <c r="C32" s="80" t="s">
        <v>7</v>
      </c>
      <c r="D32" s="71">
        <v>2</v>
      </c>
      <c r="E32" s="39"/>
      <c r="F32" s="69">
        <f t="shared" si="0"/>
        <v>0</v>
      </c>
      <c r="G32" s="40"/>
      <c r="H32" s="69">
        <f t="shared" si="1"/>
        <v>0</v>
      </c>
    </row>
    <row r="33" spans="1:220" s="3" customFormat="1" ht="12.75" customHeight="1" x14ac:dyDescent="0.25">
      <c r="A33" s="66" t="s">
        <v>97</v>
      </c>
      <c r="B33" s="88" t="s">
        <v>85</v>
      </c>
      <c r="C33" s="89" t="s">
        <v>29</v>
      </c>
      <c r="D33" s="90">
        <v>6</v>
      </c>
      <c r="E33" s="40"/>
      <c r="F33" s="69">
        <f>E33*D33</f>
        <v>0</v>
      </c>
      <c r="G33" s="40"/>
      <c r="H33" s="69">
        <f t="shared" ref="H33" si="6">D33*G33</f>
        <v>0</v>
      </c>
    </row>
    <row r="34" spans="1:220" s="3" customFormat="1" ht="12.75" customHeight="1" x14ac:dyDescent="0.25">
      <c r="A34" s="66" t="s">
        <v>97</v>
      </c>
      <c r="B34" s="88" t="s">
        <v>77</v>
      </c>
      <c r="C34" s="89" t="s">
        <v>29</v>
      </c>
      <c r="D34" s="90">
        <v>8</v>
      </c>
      <c r="E34" s="40"/>
      <c r="F34" s="69">
        <f t="shared" ref="F34:F36" si="7">E34*D34</f>
        <v>0</v>
      </c>
      <c r="G34" s="40"/>
      <c r="H34" s="69">
        <f t="shared" si="1"/>
        <v>0</v>
      </c>
    </row>
    <row r="35" spans="1:220" s="3" customFormat="1" ht="12.75" customHeight="1" x14ac:dyDescent="0.25">
      <c r="A35" s="66" t="s">
        <v>97</v>
      </c>
      <c r="B35" s="88" t="s">
        <v>72</v>
      </c>
      <c r="C35" s="89" t="s">
        <v>29</v>
      </c>
      <c r="D35" s="90">
        <v>6</v>
      </c>
      <c r="E35" s="40"/>
      <c r="F35" s="69">
        <f>E35*D35</f>
        <v>0</v>
      </c>
      <c r="G35" s="40"/>
      <c r="H35" s="69">
        <f t="shared" si="1"/>
        <v>0</v>
      </c>
    </row>
    <row r="36" spans="1:220" s="3" customFormat="1" ht="12.75" customHeight="1" x14ac:dyDescent="0.25">
      <c r="A36" s="66" t="s">
        <v>97</v>
      </c>
      <c r="B36" s="88" t="s">
        <v>71</v>
      </c>
      <c r="C36" s="89" t="s">
        <v>51</v>
      </c>
      <c r="D36" s="90">
        <v>1</v>
      </c>
      <c r="E36" s="40"/>
      <c r="F36" s="69">
        <f t="shared" si="7"/>
        <v>0</v>
      </c>
      <c r="G36" s="40"/>
      <c r="H36" s="69">
        <f t="shared" si="1"/>
        <v>0</v>
      </c>
    </row>
    <row r="37" spans="1:220" s="3" customFormat="1" ht="12.75" customHeight="1" x14ac:dyDescent="0.25">
      <c r="A37" s="66" t="s">
        <v>97</v>
      </c>
      <c r="B37" s="88" t="s">
        <v>75</v>
      </c>
      <c r="C37" s="89" t="s">
        <v>51</v>
      </c>
      <c r="D37" s="90">
        <v>1</v>
      </c>
      <c r="E37" s="40"/>
      <c r="F37" s="69">
        <f>E37*D37</f>
        <v>0</v>
      </c>
      <c r="G37" s="40"/>
      <c r="H37" s="69">
        <f t="shared" ref="H37:H39" si="8">D37*G37</f>
        <v>0</v>
      </c>
    </row>
    <row r="38" spans="1:220" s="3" customFormat="1" ht="12.75" customHeight="1" x14ac:dyDescent="0.25">
      <c r="A38" s="66" t="s">
        <v>97</v>
      </c>
      <c r="B38" s="88" t="s">
        <v>70</v>
      </c>
      <c r="C38" s="89" t="s">
        <v>51</v>
      </c>
      <c r="D38" s="90">
        <v>1</v>
      </c>
      <c r="E38" s="40"/>
      <c r="F38" s="91">
        <f t="shared" ref="F38:F39" si="9">E38*D38</f>
        <v>0</v>
      </c>
      <c r="G38" s="43"/>
      <c r="H38" s="91">
        <f t="shared" si="8"/>
        <v>0</v>
      </c>
    </row>
    <row r="39" spans="1:220" s="3" customFormat="1" ht="12.75" customHeight="1" x14ac:dyDescent="0.25">
      <c r="A39" s="92" t="s">
        <v>97</v>
      </c>
      <c r="B39" s="93" t="s">
        <v>50</v>
      </c>
      <c r="C39" s="94" t="s">
        <v>51</v>
      </c>
      <c r="D39" s="95">
        <v>1</v>
      </c>
      <c r="E39" s="41"/>
      <c r="F39" s="96">
        <f t="shared" si="9"/>
        <v>0</v>
      </c>
      <c r="G39" s="44"/>
      <c r="H39" s="96">
        <f t="shared" si="8"/>
        <v>0</v>
      </c>
    </row>
    <row r="40" spans="1:220" ht="11.9" customHeight="1" x14ac:dyDescent="0.3">
      <c r="A40" s="53"/>
      <c r="B40" s="97" t="s">
        <v>9</v>
      </c>
      <c r="C40" s="53"/>
      <c r="D40" s="53"/>
      <c r="E40" s="98"/>
      <c r="F40" s="99">
        <f>SUM(F10:F39)</f>
        <v>0</v>
      </c>
      <c r="G40" s="98"/>
      <c r="H40" s="99">
        <f>SUM(H10:H39)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</row>
    <row r="41" spans="1:220" ht="11.9" customHeight="1" x14ac:dyDescent="0.3">
      <c r="A41" s="53"/>
      <c r="B41" s="97"/>
      <c r="C41" s="53"/>
      <c r="D41" s="53"/>
      <c r="E41" s="98"/>
      <c r="F41" s="100"/>
      <c r="G41" s="98"/>
      <c r="H41" s="10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</row>
    <row r="42" spans="1:220" s="5" customFormat="1" ht="15" customHeight="1" x14ac:dyDescent="0.25">
      <c r="A42" s="54" t="s">
        <v>16</v>
      </c>
      <c r="B42" s="101"/>
      <c r="C42" s="102"/>
      <c r="D42" s="103"/>
      <c r="E42" s="103"/>
      <c r="F42" s="103"/>
      <c r="G42" s="103"/>
      <c r="H42" s="104"/>
    </row>
    <row r="43" spans="1:220" s="5" customFormat="1" ht="3.75" customHeight="1" x14ac:dyDescent="0.3">
      <c r="A43" s="55"/>
      <c r="B43" s="101"/>
      <c r="C43" s="102"/>
      <c r="D43" s="103"/>
      <c r="E43" s="103"/>
      <c r="F43" s="103"/>
      <c r="G43" s="103"/>
      <c r="H43" s="104"/>
    </row>
    <row r="44" spans="1:220" ht="12" customHeight="1" x14ac:dyDescent="0.3">
      <c r="A44" s="237" t="s">
        <v>108</v>
      </c>
      <c r="B44" s="238" t="s">
        <v>0</v>
      </c>
      <c r="C44" s="238" t="s">
        <v>1</v>
      </c>
      <c r="D44" s="236" t="s">
        <v>2</v>
      </c>
      <c r="E44" s="236" t="s">
        <v>3</v>
      </c>
      <c r="F44" s="236"/>
      <c r="G44" s="236" t="s">
        <v>4</v>
      </c>
      <c r="H44" s="236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</row>
    <row r="45" spans="1:220" ht="15.75" customHeight="1" x14ac:dyDescent="0.3">
      <c r="A45" s="237"/>
      <c r="B45" s="238"/>
      <c r="C45" s="238"/>
      <c r="D45" s="236"/>
      <c r="E45" s="105" t="s">
        <v>5</v>
      </c>
      <c r="F45" s="105" t="s">
        <v>6</v>
      </c>
      <c r="G45" s="105" t="s">
        <v>5</v>
      </c>
      <c r="H45" s="105" t="s">
        <v>6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</row>
    <row r="46" spans="1:220" ht="12.75" customHeight="1" x14ac:dyDescent="0.3">
      <c r="A46" s="222"/>
      <c r="B46" s="106" t="s">
        <v>114</v>
      </c>
      <c r="C46" s="107" t="s">
        <v>10</v>
      </c>
      <c r="D46" s="108">
        <v>10</v>
      </c>
      <c r="E46" s="39"/>
      <c r="F46" s="109">
        <f>E46*D46</f>
        <v>0</v>
      </c>
      <c r="G46" s="46"/>
      <c r="H46" s="109">
        <f>D46*G46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</row>
    <row r="47" spans="1:220" ht="12.75" customHeight="1" x14ac:dyDescent="0.3">
      <c r="A47" s="222"/>
      <c r="B47" s="110" t="s">
        <v>96</v>
      </c>
      <c r="C47" s="107" t="s">
        <v>10</v>
      </c>
      <c r="D47" s="108">
        <v>40</v>
      </c>
      <c r="E47" s="39"/>
      <c r="F47" s="109">
        <f t="shared" ref="F47:F48" si="10">E47*D47</f>
        <v>0</v>
      </c>
      <c r="G47" s="46"/>
      <c r="H47" s="109">
        <f t="shared" ref="H47:H48" si="11">D47*G47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</row>
    <row r="48" spans="1:220" ht="12.75" customHeight="1" x14ac:dyDescent="0.3">
      <c r="A48" s="111" t="s">
        <v>97</v>
      </c>
      <c r="B48" s="112" t="s">
        <v>49</v>
      </c>
      <c r="C48" s="107" t="s">
        <v>10</v>
      </c>
      <c r="D48" s="108">
        <v>40</v>
      </c>
      <c r="E48" s="39"/>
      <c r="F48" s="109">
        <f t="shared" si="10"/>
        <v>0</v>
      </c>
      <c r="G48" s="46"/>
      <c r="H48" s="109">
        <f t="shared" si="11"/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</row>
    <row r="49" spans="1:220" ht="12.75" customHeight="1" x14ac:dyDescent="0.3">
      <c r="A49" s="113" t="s">
        <v>97</v>
      </c>
      <c r="B49" s="106" t="s">
        <v>42</v>
      </c>
      <c r="C49" s="107" t="s">
        <v>7</v>
      </c>
      <c r="D49" s="108">
        <v>2</v>
      </c>
      <c r="E49" s="39"/>
      <c r="F49" s="109">
        <f>E49*D49</f>
        <v>0</v>
      </c>
      <c r="G49" s="46"/>
      <c r="H49" s="109">
        <f>D49*G49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</row>
    <row r="50" spans="1:220" ht="12" customHeight="1" x14ac:dyDescent="0.3">
      <c r="A50" s="107" t="s">
        <v>97</v>
      </c>
      <c r="B50" s="114" t="s">
        <v>80</v>
      </c>
      <c r="C50" s="107" t="s">
        <v>10</v>
      </c>
      <c r="D50" s="108">
        <v>10</v>
      </c>
      <c r="E50" s="39"/>
      <c r="F50" s="109">
        <f>D50*E50</f>
        <v>0</v>
      </c>
      <c r="G50" s="46"/>
      <c r="H50" s="109">
        <f>G50*D50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</row>
    <row r="51" spans="1:220" ht="12" customHeight="1" x14ac:dyDescent="0.3">
      <c r="A51" s="115" t="s">
        <v>97</v>
      </c>
      <c r="B51" s="116" t="s">
        <v>95</v>
      </c>
      <c r="C51" s="107" t="s">
        <v>10</v>
      </c>
      <c r="D51" s="108">
        <v>6</v>
      </c>
      <c r="E51" s="39"/>
      <c r="F51" s="109">
        <f>D51*E51</f>
        <v>0</v>
      </c>
      <c r="G51" s="46"/>
      <c r="H51" s="109">
        <f>G51*D51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</row>
    <row r="52" spans="1:220" ht="12" customHeight="1" x14ac:dyDescent="0.3">
      <c r="A52" s="107" t="s">
        <v>97</v>
      </c>
      <c r="B52" s="114" t="s">
        <v>46</v>
      </c>
      <c r="C52" s="107" t="s">
        <v>10</v>
      </c>
      <c r="D52" s="108">
        <v>4</v>
      </c>
      <c r="E52" s="39"/>
      <c r="F52" s="109">
        <f>D52*E52</f>
        <v>0</v>
      </c>
      <c r="G52" s="46"/>
      <c r="H52" s="109">
        <f>G52*D52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</row>
    <row r="53" spans="1:220" ht="12" customHeight="1" x14ac:dyDescent="0.3">
      <c r="A53" s="117" t="s">
        <v>97</v>
      </c>
      <c r="B53" s="118" t="s">
        <v>115</v>
      </c>
      <c r="C53" s="119" t="s">
        <v>7</v>
      </c>
      <c r="D53" s="120">
        <v>16</v>
      </c>
      <c r="E53" s="45"/>
      <c r="F53" s="121">
        <f>D53*E53</f>
        <v>0</v>
      </c>
      <c r="G53" s="47"/>
      <c r="H53" s="121">
        <f>G53*D53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</row>
    <row r="54" spans="1:220" ht="12.75" customHeight="1" x14ac:dyDescent="0.3">
      <c r="A54" s="92" t="s">
        <v>97</v>
      </c>
      <c r="B54" s="93" t="s">
        <v>84</v>
      </c>
      <c r="C54" s="94" t="s">
        <v>51</v>
      </c>
      <c r="D54" s="95">
        <v>1</v>
      </c>
      <c r="E54" s="41"/>
      <c r="F54" s="96">
        <f>D54*E54</f>
        <v>0</v>
      </c>
      <c r="G54" s="44"/>
      <c r="H54" s="96">
        <f>G54*D54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</row>
    <row r="55" spans="1:220" s="5" customFormat="1" ht="12.75" customHeight="1" x14ac:dyDescent="0.25">
      <c r="A55" s="97"/>
      <c r="B55" s="122" t="s">
        <v>9</v>
      </c>
      <c r="C55" s="123" t="s">
        <v>11</v>
      </c>
      <c r="D55" s="124"/>
      <c r="E55" s="125" t="s">
        <v>12</v>
      </c>
      <c r="F55" s="126">
        <f>SUM(F46:F54)</f>
        <v>0</v>
      </c>
      <c r="G55" s="125" t="s">
        <v>12</v>
      </c>
      <c r="H55" s="126">
        <f>SUM(H46:H54)</f>
        <v>0</v>
      </c>
    </row>
    <row r="56" spans="1:220" ht="5.25" customHeight="1" x14ac:dyDescent="0.3">
      <c r="A56" s="53"/>
      <c r="B56" s="53"/>
      <c r="C56" s="127"/>
      <c r="D56" s="127"/>
      <c r="E56" s="98"/>
      <c r="F56" s="98"/>
      <c r="G56" s="98"/>
      <c r="H56" s="10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</row>
    <row r="57" spans="1:220" x14ac:dyDescent="0.3">
      <c r="A57" s="128" t="s">
        <v>104</v>
      </c>
      <c r="B57" s="129"/>
      <c r="C57" s="130"/>
      <c r="D57" s="131"/>
      <c r="E57" s="132"/>
      <c r="F57" s="133"/>
      <c r="G57" s="133"/>
      <c r="H57" s="13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</row>
    <row r="58" spans="1:220" ht="5.25" customHeight="1" x14ac:dyDescent="0.3">
      <c r="A58" s="97"/>
      <c r="B58" s="97"/>
      <c r="C58" s="135"/>
      <c r="D58" s="136"/>
      <c r="E58" s="100"/>
      <c r="F58" s="97"/>
      <c r="G58" s="97"/>
      <c r="H58" s="10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</row>
    <row r="59" spans="1:220" x14ac:dyDescent="0.3">
      <c r="A59" s="137" t="s">
        <v>13</v>
      </c>
      <c r="B59" s="138" t="s">
        <v>14</v>
      </c>
      <c r="C59" s="139"/>
      <c r="D59" s="139"/>
      <c r="E59" s="140"/>
      <c r="F59" s="141"/>
      <c r="G59" s="142"/>
      <c r="H59" s="143">
        <f>F40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</row>
    <row r="60" spans="1:220" x14ac:dyDescent="0.3">
      <c r="A60" s="137" t="s">
        <v>15</v>
      </c>
      <c r="B60" s="144" t="s">
        <v>16</v>
      </c>
      <c r="C60" s="145"/>
      <c r="D60" s="145"/>
      <c r="E60" s="146"/>
      <c r="F60" s="147"/>
      <c r="G60" s="147"/>
      <c r="H60" s="148">
        <f>+F55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</row>
    <row r="61" spans="1:220" x14ac:dyDescent="0.3">
      <c r="A61" s="137" t="s">
        <v>17</v>
      </c>
      <c r="B61" s="144" t="s">
        <v>18</v>
      </c>
      <c r="C61" s="145"/>
      <c r="D61" s="145"/>
      <c r="E61" s="146"/>
      <c r="F61" s="147"/>
      <c r="G61" s="147"/>
      <c r="H61" s="148">
        <f>+H55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</row>
    <row r="62" spans="1:220" x14ac:dyDescent="0.3">
      <c r="A62" s="137" t="s">
        <v>19</v>
      </c>
      <c r="B62" s="149" t="s">
        <v>20</v>
      </c>
      <c r="C62" s="150"/>
      <c r="D62" s="150"/>
      <c r="E62" s="151"/>
      <c r="F62" s="152"/>
      <c r="G62" s="152"/>
      <c r="H62" s="153">
        <f>H40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</row>
    <row r="63" spans="1:220" x14ac:dyDescent="0.3">
      <c r="A63" s="137" t="s">
        <v>21</v>
      </c>
      <c r="B63" s="97" t="s">
        <v>22</v>
      </c>
      <c r="C63" s="154"/>
      <c r="D63" s="155"/>
      <c r="E63" s="156"/>
      <c r="F63" s="97"/>
      <c r="G63" s="97"/>
      <c r="H63" s="4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</row>
    <row r="64" spans="1:220" x14ac:dyDescent="0.3">
      <c r="A64" s="137" t="s">
        <v>23</v>
      </c>
      <c r="B64" s="170" t="s">
        <v>24</v>
      </c>
      <c r="C64" s="171"/>
      <c r="D64" s="172"/>
      <c r="E64" s="170"/>
      <c r="F64" s="173"/>
      <c r="G64" s="170"/>
      <c r="H64" s="17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</row>
    <row r="65" spans="1:220" x14ac:dyDescent="0.3">
      <c r="A65" s="137" t="s">
        <v>25</v>
      </c>
      <c r="B65" s="170" t="s">
        <v>37</v>
      </c>
      <c r="C65" s="171"/>
      <c r="D65" s="172"/>
      <c r="E65" s="170"/>
      <c r="F65" s="173"/>
      <c r="G65" s="170"/>
      <c r="H65" s="17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</row>
    <row r="66" spans="1:220" x14ac:dyDescent="0.3">
      <c r="A66" s="137" t="s">
        <v>26</v>
      </c>
      <c r="B66" s="170" t="s">
        <v>74</v>
      </c>
      <c r="C66" s="175"/>
      <c r="D66" s="172"/>
      <c r="E66" s="176"/>
      <c r="F66" s="177"/>
      <c r="G66" s="178"/>
      <c r="H66" s="17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</row>
    <row r="67" spans="1:220" x14ac:dyDescent="0.3">
      <c r="A67" s="137" t="s">
        <v>27</v>
      </c>
      <c r="B67" s="170" t="s">
        <v>107</v>
      </c>
      <c r="C67" s="175"/>
      <c r="D67" s="172"/>
      <c r="E67" s="176"/>
      <c r="F67" s="177"/>
      <c r="G67" s="178"/>
      <c r="H67" s="17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</row>
    <row r="68" spans="1:220" x14ac:dyDescent="0.3">
      <c r="A68" s="137" t="s">
        <v>28</v>
      </c>
      <c r="B68" s="170" t="s">
        <v>76</v>
      </c>
      <c r="C68" s="175"/>
      <c r="D68" s="172"/>
      <c r="E68" s="176"/>
      <c r="F68" s="177"/>
      <c r="G68" s="178"/>
      <c r="H68" s="17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</row>
    <row r="69" spans="1:220" x14ac:dyDescent="0.3">
      <c r="A69" s="137" t="s">
        <v>58</v>
      </c>
      <c r="B69" s="170" t="s">
        <v>73</v>
      </c>
      <c r="C69" s="175"/>
      <c r="D69" s="179"/>
      <c r="E69" s="176"/>
      <c r="F69" s="177"/>
      <c r="G69" s="178"/>
      <c r="H69" s="17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</row>
    <row r="70" spans="1:220" x14ac:dyDescent="0.3">
      <c r="A70" s="137" t="s">
        <v>60</v>
      </c>
      <c r="B70" s="170" t="s">
        <v>109</v>
      </c>
      <c r="C70" s="171"/>
      <c r="D70" s="172"/>
      <c r="E70" s="170"/>
      <c r="F70" s="170"/>
      <c r="G70" s="170"/>
      <c r="H70" s="17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</row>
    <row r="71" spans="1:220" x14ac:dyDescent="0.3">
      <c r="A71" s="137" t="s">
        <v>61</v>
      </c>
      <c r="B71" s="157" t="s">
        <v>59</v>
      </c>
      <c r="C71" s="158"/>
      <c r="D71" s="159"/>
      <c r="E71" s="159"/>
      <c r="F71" s="160"/>
      <c r="G71" s="161"/>
      <c r="H71" s="49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</row>
    <row r="72" spans="1:220" x14ac:dyDescent="0.3">
      <c r="A72" s="137"/>
      <c r="B72" s="97" t="s">
        <v>30</v>
      </c>
      <c r="C72" s="101"/>
      <c r="D72" s="101"/>
      <c r="E72" s="156"/>
      <c r="F72" s="98"/>
      <c r="G72" s="98"/>
      <c r="H72" s="99">
        <f>SUM(H59:H71)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</row>
    <row r="73" spans="1:220" x14ac:dyDescent="0.3">
      <c r="A73" s="97"/>
      <c r="B73" s="97"/>
      <c r="C73" s="101"/>
      <c r="D73" s="101"/>
      <c r="E73" s="156"/>
      <c r="F73" s="98"/>
      <c r="G73" s="98"/>
      <c r="H73" s="100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</row>
    <row r="74" spans="1:220" ht="12" customHeight="1" x14ac:dyDescent="0.3">
      <c r="A74" s="53"/>
      <c r="B74" s="53"/>
      <c r="C74" s="53"/>
      <c r="D74" s="53"/>
      <c r="E74" s="156"/>
      <c r="F74" s="98"/>
      <c r="G74" s="98"/>
      <c r="H74" s="9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</row>
    <row r="75" spans="1:220" s="4" customFormat="1" x14ac:dyDescent="0.3">
      <c r="A75" s="162"/>
      <c r="B75" s="162" t="s">
        <v>39</v>
      </c>
      <c r="C75" s="163"/>
      <c r="D75" s="163"/>
      <c r="E75" s="162"/>
      <c r="F75" s="163"/>
      <c r="G75" s="163"/>
      <c r="H75" s="164">
        <f>H72</f>
        <v>0</v>
      </c>
    </row>
    <row r="76" spans="1:220" s="8" customFormat="1" x14ac:dyDescent="0.3">
      <c r="A76" s="101"/>
      <c r="B76" s="101" t="s">
        <v>31</v>
      </c>
      <c r="C76" s="101"/>
      <c r="D76" s="101"/>
      <c r="E76" s="165"/>
      <c r="F76" s="166"/>
      <c r="G76" s="166"/>
      <c r="H76" s="167">
        <f>+H75*21/100</f>
        <v>0</v>
      </c>
    </row>
    <row r="77" spans="1:220" x14ac:dyDescent="0.3">
      <c r="A77" s="101"/>
      <c r="B77" s="168" t="s">
        <v>32</v>
      </c>
      <c r="C77" s="169"/>
      <c r="D77" s="169"/>
      <c r="E77" s="156"/>
      <c r="F77" s="101"/>
      <c r="G77" s="101"/>
      <c r="H77" s="126">
        <f>SUM(H75:H76)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</row>
    <row r="83" spans="1:220" s="1" customFormat="1" x14ac:dyDescent="0.3">
      <c r="D83" s="9"/>
    </row>
    <row r="84" spans="1:220" s="1" customFormat="1" x14ac:dyDescent="0.3">
      <c r="D84" s="9"/>
    </row>
    <row r="85" spans="1:220" s="1" customFormat="1" x14ac:dyDescent="0.3">
      <c r="D85" s="9"/>
    </row>
    <row r="86" spans="1:220" s="1" customFormat="1" x14ac:dyDescent="0.3">
      <c r="D86" s="9"/>
    </row>
    <row r="87" spans="1:220" s="1" customFormat="1" x14ac:dyDescent="0.3">
      <c r="D87" s="9"/>
    </row>
    <row r="88" spans="1:220" s="1" customFormat="1" x14ac:dyDescent="0.3">
      <c r="A88" s="2"/>
      <c r="B88" s="2"/>
      <c r="D88" s="9"/>
    </row>
    <row r="89" spans="1:220" s="1" customFormat="1" x14ac:dyDescent="0.3">
      <c r="A89" s="2"/>
      <c r="B89" s="2"/>
      <c r="D89" s="9"/>
    </row>
    <row r="90" spans="1:220" s="1" customFormat="1" x14ac:dyDescent="0.3">
      <c r="A90" s="2"/>
      <c r="B90" s="10"/>
      <c r="D90" s="9"/>
    </row>
    <row r="91" spans="1:220" s="1" customFormat="1" x14ac:dyDescent="0.3">
      <c r="A91" s="2"/>
      <c r="B91" s="10"/>
      <c r="D91" s="9"/>
    </row>
    <row r="92" spans="1:220" s="1" customFormat="1" x14ac:dyDescent="0.3">
      <c r="A92" s="2"/>
      <c r="B92" s="10"/>
      <c r="D92" s="9"/>
    </row>
    <row r="93" spans="1:220" x14ac:dyDescent="0.3"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</row>
    <row r="94" spans="1:220" s="1" customFormat="1" x14ac:dyDescent="0.3">
      <c r="D94" s="9"/>
    </row>
    <row r="95" spans="1:220" x14ac:dyDescent="0.3"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</row>
    <row r="96" spans="1:220" x14ac:dyDescent="0.3"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</row>
    <row r="97" spans="9:220" x14ac:dyDescent="0.3"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</row>
    <row r="98" spans="9:220" x14ac:dyDescent="0.3"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</row>
  </sheetData>
  <sheetProtection sheet="1" objects="1" scenarios="1"/>
  <mergeCells count="15">
    <mergeCell ref="A1:H1"/>
    <mergeCell ref="A2:H2"/>
    <mergeCell ref="A3:H3"/>
    <mergeCell ref="G44:H44"/>
    <mergeCell ref="A8:A9"/>
    <mergeCell ref="B8:B9"/>
    <mergeCell ref="C8:C9"/>
    <mergeCell ref="D8:D9"/>
    <mergeCell ref="E8:F8"/>
    <mergeCell ref="G8:H8"/>
    <mergeCell ref="A44:A45"/>
    <mergeCell ref="B44:B45"/>
    <mergeCell ref="C44:C45"/>
    <mergeCell ref="D44:D45"/>
    <mergeCell ref="E44:F44"/>
  </mergeCells>
  <pageMargins left="0.43307086614173229" right="0.23622047244094491" top="0.55118110236220474" bottom="0.74803149606299213" header="0.51181102362204722" footer="0"/>
  <pageSetup paperSize="8" scale="92" firstPageNumber="0" fitToHeight="2" orientation="portrait" horizontalDpi="300" verticalDpi="300" r:id="rId1"/>
  <headerFooter alignWithMargins="0">
    <oddFooter>&amp;L&amp;8strana &amp;P/&amp;N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R74"/>
  <sheetViews>
    <sheetView showGridLines="0" tabSelected="1" topLeftCell="A5" zoomScaleNormal="100" zoomScaleSheetLayoutView="110" workbookViewId="0">
      <selection activeCell="A10" sqref="A10"/>
    </sheetView>
  </sheetViews>
  <sheetFormatPr defaultColWidth="11.54296875" defaultRowHeight="13" x14ac:dyDescent="0.3"/>
  <cols>
    <col min="1" max="1" width="28.54296875" style="1" customWidth="1"/>
    <col min="2" max="2" width="52.7265625" style="1" customWidth="1"/>
    <col min="3" max="3" width="5.1796875" style="1" customWidth="1"/>
    <col min="4" max="4" width="8.90625" style="9" bestFit="1" customWidth="1"/>
    <col min="5" max="8" width="15.26953125" style="1" customWidth="1"/>
    <col min="9" max="9" width="11.54296875" style="1" hidden="1" customWidth="1"/>
    <col min="10" max="10" width="2.7265625" style="1" hidden="1" customWidth="1"/>
    <col min="11" max="25" width="13.26953125" style="1" hidden="1" customWidth="1"/>
    <col min="26" max="226" width="13.26953125" style="1" customWidth="1"/>
    <col min="227" max="16384" width="11.54296875" style="2"/>
  </cols>
  <sheetData>
    <row r="1" spans="1:226" s="3" customFormat="1" ht="16.5" customHeight="1" x14ac:dyDescent="0.25">
      <c r="A1" s="227" t="s">
        <v>100</v>
      </c>
      <c r="B1" s="231"/>
      <c r="C1" s="231"/>
      <c r="D1" s="231"/>
      <c r="E1" s="231"/>
      <c r="F1" s="231"/>
      <c r="G1" s="231"/>
      <c r="H1" s="228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</row>
    <row r="2" spans="1:226" s="3" customFormat="1" ht="16.5" customHeight="1" x14ac:dyDescent="0.25">
      <c r="A2" s="232" t="s">
        <v>98</v>
      </c>
      <c r="B2" s="233"/>
      <c r="C2" s="233"/>
      <c r="D2" s="233"/>
      <c r="E2" s="233"/>
      <c r="F2" s="233"/>
      <c r="G2" s="233"/>
      <c r="H2" s="234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</row>
    <row r="3" spans="1:226" s="3" customFormat="1" ht="16.5" customHeight="1" x14ac:dyDescent="0.25">
      <c r="A3" s="229" t="s">
        <v>106</v>
      </c>
      <c r="B3" s="235"/>
      <c r="C3" s="235"/>
      <c r="D3" s="235"/>
      <c r="E3" s="235"/>
      <c r="F3" s="235"/>
      <c r="G3" s="235"/>
      <c r="H3" s="230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</row>
    <row r="4" spans="1:226" s="1" customFormat="1" ht="15" customHeight="1" x14ac:dyDescent="0.3">
      <c r="A4" s="55" t="s">
        <v>52</v>
      </c>
      <c r="B4" s="185"/>
      <c r="C4" s="243"/>
      <c r="D4" s="243"/>
      <c r="E4" s="243"/>
      <c r="F4" s="243"/>
      <c r="G4" s="243"/>
      <c r="H4" s="243"/>
    </row>
    <row r="5" spans="1:226" s="1" customFormat="1" ht="3.5" customHeight="1" x14ac:dyDescent="0.3">
      <c r="A5" s="187"/>
      <c r="B5" s="185"/>
      <c r="C5" s="186"/>
      <c r="D5" s="186"/>
      <c r="E5" s="186"/>
      <c r="F5" s="186"/>
      <c r="G5" s="186"/>
      <c r="H5" s="186"/>
    </row>
    <row r="6" spans="1:226" ht="15" customHeight="1" x14ac:dyDescent="0.3">
      <c r="A6" s="54" t="s">
        <v>105</v>
      </c>
      <c r="B6" s="55"/>
      <c r="C6" s="55"/>
      <c r="D6" s="55"/>
      <c r="E6" s="55"/>
      <c r="F6" s="55"/>
      <c r="G6" s="55"/>
      <c r="H6" s="5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</row>
    <row r="7" spans="1:226" ht="3.5" customHeight="1" x14ac:dyDescent="0.3">
      <c r="A7" s="57"/>
      <c r="B7" s="58"/>
      <c r="C7" s="59"/>
      <c r="D7" s="51"/>
      <c r="E7" s="52"/>
      <c r="F7" s="52"/>
      <c r="G7" s="52"/>
      <c r="H7" s="6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</row>
    <row r="8" spans="1:226" ht="12" customHeight="1" x14ac:dyDescent="0.3">
      <c r="A8" s="237" t="s">
        <v>108</v>
      </c>
      <c r="B8" s="239" t="s">
        <v>0</v>
      </c>
      <c r="C8" s="239" t="s">
        <v>1</v>
      </c>
      <c r="D8" s="239" t="s">
        <v>2</v>
      </c>
      <c r="E8" s="239" t="s">
        <v>3</v>
      </c>
      <c r="F8" s="239"/>
      <c r="G8" s="239" t="s">
        <v>4</v>
      </c>
      <c r="H8" s="23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</row>
    <row r="9" spans="1:226" ht="16.899999999999999" customHeight="1" x14ac:dyDescent="0.3">
      <c r="A9" s="237"/>
      <c r="B9" s="239"/>
      <c r="C9" s="239"/>
      <c r="D9" s="239"/>
      <c r="E9" s="188" t="s">
        <v>5</v>
      </c>
      <c r="F9" s="188" t="s">
        <v>6</v>
      </c>
      <c r="G9" s="188" t="s">
        <v>5</v>
      </c>
      <c r="H9" s="188" t="s">
        <v>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</row>
    <row r="10" spans="1:226" s="3" customFormat="1" ht="75" customHeight="1" x14ac:dyDescent="0.25">
      <c r="A10" s="221"/>
      <c r="B10" s="70" t="s">
        <v>91</v>
      </c>
      <c r="C10" s="66" t="s">
        <v>7</v>
      </c>
      <c r="D10" s="83">
        <v>10</v>
      </c>
      <c r="E10" s="40"/>
      <c r="F10" s="69">
        <f t="shared" ref="F10:F27" si="0">E10*D10</f>
        <v>0</v>
      </c>
      <c r="G10" s="180"/>
      <c r="H10" s="69">
        <f t="shared" ref="H10:H17" si="1">G10*D10</f>
        <v>0</v>
      </c>
    </row>
    <row r="11" spans="1:226" s="3" customFormat="1" ht="16.5" customHeight="1" x14ac:dyDescent="0.25">
      <c r="A11" s="70"/>
      <c r="B11" s="70" t="s">
        <v>87</v>
      </c>
      <c r="C11" s="66" t="s">
        <v>7</v>
      </c>
      <c r="D11" s="83">
        <v>10</v>
      </c>
      <c r="E11" s="40"/>
      <c r="F11" s="69">
        <f t="shared" si="0"/>
        <v>0</v>
      </c>
      <c r="G11" s="180"/>
      <c r="H11" s="69">
        <f t="shared" si="1"/>
        <v>0</v>
      </c>
    </row>
    <row r="12" spans="1:226" s="3" customFormat="1" x14ac:dyDescent="0.25">
      <c r="A12" s="223"/>
      <c r="B12" s="70" t="s">
        <v>47</v>
      </c>
      <c r="C12" s="66" t="s">
        <v>7</v>
      </c>
      <c r="D12" s="83">
        <v>1</v>
      </c>
      <c r="E12" s="40"/>
      <c r="F12" s="69">
        <f t="shared" si="0"/>
        <v>0</v>
      </c>
      <c r="G12" s="180"/>
      <c r="H12" s="69">
        <f t="shared" si="1"/>
        <v>0</v>
      </c>
    </row>
    <row r="13" spans="1:226" s="3" customFormat="1" x14ac:dyDescent="0.25">
      <c r="A13" s="72"/>
      <c r="B13" s="70" t="s">
        <v>40</v>
      </c>
      <c r="C13" s="66" t="s">
        <v>7</v>
      </c>
      <c r="D13" s="83">
        <v>1</v>
      </c>
      <c r="E13" s="40"/>
      <c r="F13" s="69">
        <f t="shared" si="0"/>
        <v>0</v>
      </c>
      <c r="G13" s="180"/>
      <c r="H13" s="69">
        <f t="shared" si="1"/>
        <v>0</v>
      </c>
    </row>
    <row r="14" spans="1:226" s="3" customFormat="1" ht="41.25" customHeight="1" x14ac:dyDescent="0.25">
      <c r="A14" s="221"/>
      <c r="B14" s="70" t="s">
        <v>117</v>
      </c>
      <c r="C14" s="66" t="s">
        <v>7</v>
      </c>
      <c r="D14" s="83">
        <v>1</v>
      </c>
      <c r="E14" s="40"/>
      <c r="F14" s="69">
        <f t="shared" si="0"/>
        <v>0</v>
      </c>
      <c r="G14" s="180"/>
      <c r="H14" s="69">
        <f t="shared" si="1"/>
        <v>0</v>
      </c>
    </row>
    <row r="15" spans="1:226" s="3" customFormat="1" ht="91.5" customHeight="1" x14ac:dyDescent="0.25">
      <c r="A15" s="223"/>
      <c r="B15" s="70" t="s">
        <v>92</v>
      </c>
      <c r="C15" s="66" t="s">
        <v>7</v>
      </c>
      <c r="D15" s="83">
        <v>1</v>
      </c>
      <c r="E15" s="40"/>
      <c r="F15" s="69">
        <f t="shared" si="0"/>
        <v>0</v>
      </c>
      <c r="G15" s="180"/>
      <c r="H15" s="69">
        <f t="shared" si="1"/>
        <v>0</v>
      </c>
    </row>
    <row r="16" spans="1:226" s="3" customFormat="1" ht="18.75" customHeight="1" x14ac:dyDescent="0.25">
      <c r="A16" s="223"/>
      <c r="B16" s="70" t="s">
        <v>45</v>
      </c>
      <c r="C16" s="66" t="s">
        <v>7</v>
      </c>
      <c r="D16" s="83">
        <v>1</v>
      </c>
      <c r="E16" s="40"/>
      <c r="F16" s="69">
        <f t="shared" si="0"/>
        <v>0</v>
      </c>
      <c r="G16" s="180"/>
      <c r="H16" s="69">
        <f t="shared" si="1"/>
        <v>0</v>
      </c>
    </row>
    <row r="17" spans="1:226" s="3" customFormat="1" ht="12.75" customHeight="1" x14ac:dyDescent="0.25">
      <c r="A17" s="223"/>
      <c r="B17" s="70" t="s">
        <v>116</v>
      </c>
      <c r="C17" s="66" t="s">
        <v>7</v>
      </c>
      <c r="D17" s="83">
        <v>1</v>
      </c>
      <c r="E17" s="40"/>
      <c r="F17" s="69">
        <f t="shared" si="0"/>
        <v>0</v>
      </c>
      <c r="G17" s="180"/>
      <c r="H17" s="69">
        <f t="shared" si="1"/>
        <v>0</v>
      </c>
    </row>
    <row r="18" spans="1:226" s="3" customFormat="1" ht="13.5" customHeight="1" x14ac:dyDescent="0.25">
      <c r="A18" s="240"/>
      <c r="B18" s="241"/>
      <c r="C18" s="241"/>
      <c r="D18" s="241"/>
      <c r="E18" s="241"/>
      <c r="F18" s="241"/>
      <c r="G18" s="241"/>
      <c r="H18" s="242"/>
    </row>
    <row r="19" spans="1:226" s="3" customFormat="1" x14ac:dyDescent="0.25">
      <c r="A19" s="73" t="s">
        <v>97</v>
      </c>
      <c r="B19" s="106" t="s">
        <v>93</v>
      </c>
      <c r="C19" s="113" t="s">
        <v>29</v>
      </c>
      <c r="D19" s="83">
        <v>6</v>
      </c>
      <c r="E19" s="40"/>
      <c r="F19" s="69">
        <f>E19*D19</f>
        <v>0</v>
      </c>
      <c r="G19" s="180"/>
      <c r="H19" s="69">
        <f t="shared" ref="H19:H27" si="2">D19*G19</f>
        <v>0</v>
      </c>
      <c r="I19" s="15"/>
      <c r="J19" s="13"/>
    </row>
    <row r="20" spans="1:226" s="3" customFormat="1" x14ac:dyDescent="0.25">
      <c r="A20" s="73" t="s">
        <v>97</v>
      </c>
      <c r="B20" s="106" t="s">
        <v>77</v>
      </c>
      <c r="C20" s="113" t="s">
        <v>29</v>
      </c>
      <c r="D20" s="83">
        <v>3</v>
      </c>
      <c r="E20" s="40"/>
      <c r="F20" s="69">
        <f t="shared" si="0"/>
        <v>0</v>
      </c>
      <c r="G20" s="180"/>
      <c r="H20" s="69">
        <f t="shared" si="2"/>
        <v>0</v>
      </c>
      <c r="I20" s="15"/>
      <c r="J20" s="13"/>
    </row>
    <row r="21" spans="1:226" s="3" customFormat="1" x14ac:dyDescent="0.25">
      <c r="A21" s="73" t="s">
        <v>97</v>
      </c>
      <c r="B21" s="106" t="s">
        <v>89</v>
      </c>
      <c r="C21" s="113" t="s">
        <v>29</v>
      </c>
      <c r="D21" s="83">
        <v>4</v>
      </c>
      <c r="E21" s="40"/>
      <c r="F21" s="69">
        <f t="shared" si="0"/>
        <v>0</v>
      </c>
      <c r="G21" s="180"/>
      <c r="H21" s="69">
        <f t="shared" si="2"/>
        <v>0</v>
      </c>
      <c r="I21" s="15"/>
      <c r="J21" s="13"/>
    </row>
    <row r="22" spans="1:226" s="3" customFormat="1" x14ac:dyDescent="0.25">
      <c r="A22" s="73" t="s">
        <v>97</v>
      </c>
      <c r="B22" s="106" t="s">
        <v>88</v>
      </c>
      <c r="C22" s="113" t="s">
        <v>51</v>
      </c>
      <c r="D22" s="83">
        <v>1</v>
      </c>
      <c r="E22" s="40"/>
      <c r="F22" s="69">
        <f t="shared" ref="F22" si="3">E22*D22</f>
        <v>0</v>
      </c>
      <c r="G22" s="180"/>
      <c r="H22" s="69">
        <f t="shared" ref="H22" si="4">D22*G22</f>
        <v>0</v>
      </c>
      <c r="I22" s="15"/>
      <c r="J22" s="13"/>
    </row>
    <row r="23" spans="1:226" s="3" customFormat="1" x14ac:dyDescent="0.25">
      <c r="A23" s="73" t="s">
        <v>97</v>
      </c>
      <c r="B23" s="106" t="s">
        <v>90</v>
      </c>
      <c r="C23" s="113" t="s">
        <v>51</v>
      </c>
      <c r="D23" s="83">
        <v>1</v>
      </c>
      <c r="E23" s="40"/>
      <c r="F23" s="69">
        <f t="shared" ref="F23" si="5">E23*D23</f>
        <v>0</v>
      </c>
      <c r="G23" s="180"/>
      <c r="H23" s="69">
        <f t="shared" ref="H23" si="6">D23*G23</f>
        <v>0</v>
      </c>
      <c r="I23" s="15"/>
      <c r="J23" s="13"/>
    </row>
    <row r="24" spans="1:226" s="3" customFormat="1" x14ac:dyDescent="0.25">
      <c r="A24" s="73" t="s">
        <v>97</v>
      </c>
      <c r="B24" s="106" t="s">
        <v>71</v>
      </c>
      <c r="C24" s="113" t="s">
        <v>51</v>
      </c>
      <c r="D24" s="83">
        <v>1</v>
      </c>
      <c r="E24" s="40"/>
      <c r="F24" s="69">
        <f t="shared" si="0"/>
        <v>0</v>
      </c>
      <c r="G24" s="180"/>
      <c r="H24" s="69">
        <f t="shared" si="2"/>
        <v>0</v>
      </c>
      <c r="I24" s="15"/>
      <c r="J24" s="13"/>
    </row>
    <row r="25" spans="1:226" s="3" customFormat="1" ht="13" customHeight="1" x14ac:dyDescent="0.25">
      <c r="A25" s="73" t="s">
        <v>97</v>
      </c>
      <c r="B25" s="106" t="s">
        <v>75</v>
      </c>
      <c r="C25" s="113" t="s">
        <v>51</v>
      </c>
      <c r="D25" s="83">
        <v>1</v>
      </c>
      <c r="E25" s="40"/>
      <c r="F25" s="69">
        <f t="shared" si="0"/>
        <v>0</v>
      </c>
      <c r="G25" s="180"/>
      <c r="H25" s="69">
        <f t="shared" si="2"/>
        <v>0</v>
      </c>
      <c r="I25" s="15"/>
      <c r="J25" s="13"/>
    </row>
    <row r="26" spans="1:226" s="3" customFormat="1" ht="13.5" customHeight="1" x14ac:dyDescent="0.25">
      <c r="A26" s="189" t="s">
        <v>97</v>
      </c>
      <c r="B26" s="190" t="s">
        <v>70</v>
      </c>
      <c r="C26" s="191" t="s">
        <v>51</v>
      </c>
      <c r="D26" s="192">
        <v>1</v>
      </c>
      <c r="E26" s="40"/>
      <c r="F26" s="91">
        <f t="shared" si="0"/>
        <v>0</v>
      </c>
      <c r="G26" s="180"/>
      <c r="H26" s="91">
        <f t="shared" si="2"/>
        <v>0</v>
      </c>
      <c r="I26" s="15"/>
      <c r="J26" s="13"/>
    </row>
    <row r="27" spans="1:226" s="3" customFormat="1" x14ac:dyDescent="0.25">
      <c r="A27" s="193" t="s">
        <v>97</v>
      </c>
      <c r="B27" s="194" t="s">
        <v>50</v>
      </c>
      <c r="C27" s="195" t="s">
        <v>51</v>
      </c>
      <c r="D27" s="196">
        <v>1</v>
      </c>
      <c r="E27" s="181"/>
      <c r="F27" s="96">
        <f t="shared" si="0"/>
        <v>0</v>
      </c>
      <c r="G27" s="181"/>
      <c r="H27" s="96">
        <f t="shared" si="2"/>
        <v>0</v>
      </c>
      <c r="I27" s="225"/>
    </row>
    <row r="28" spans="1:226" ht="11.9" customHeight="1" x14ac:dyDescent="0.3">
      <c r="A28" s="53"/>
      <c r="B28" s="97" t="s">
        <v>9</v>
      </c>
      <c r="C28" s="53"/>
      <c r="D28" s="53"/>
      <c r="E28" s="98"/>
      <c r="F28" s="99">
        <f>SUM(F10:F27)</f>
        <v>0</v>
      </c>
      <c r="G28" s="98"/>
      <c r="H28" s="99">
        <f>SUM(H10:H27)</f>
        <v>0</v>
      </c>
      <c r="I28" s="2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</row>
    <row r="29" spans="1:226" ht="11.9" customHeight="1" x14ac:dyDescent="0.3">
      <c r="A29" s="53"/>
      <c r="B29" s="97"/>
      <c r="C29" s="53"/>
      <c r="D29" s="53"/>
      <c r="E29" s="53"/>
      <c r="F29" s="100"/>
      <c r="G29" s="53"/>
      <c r="H29" s="100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</row>
    <row r="30" spans="1:226" s="5" customFormat="1" ht="15" customHeight="1" x14ac:dyDescent="0.25">
      <c r="A30" s="54" t="s">
        <v>16</v>
      </c>
      <c r="B30" s="101"/>
      <c r="C30" s="102"/>
      <c r="D30" s="103"/>
      <c r="E30" s="103"/>
      <c r="F30" s="103"/>
      <c r="G30" s="103"/>
      <c r="H30" s="104"/>
    </row>
    <row r="31" spans="1:226" s="5" customFormat="1" ht="3.75" customHeight="1" x14ac:dyDescent="0.3">
      <c r="A31" s="55"/>
      <c r="B31" s="101"/>
      <c r="C31" s="102"/>
      <c r="D31" s="103"/>
      <c r="E31" s="103"/>
      <c r="F31" s="103"/>
      <c r="G31" s="103"/>
      <c r="H31" s="104"/>
    </row>
    <row r="32" spans="1:226" ht="12" customHeight="1" x14ac:dyDescent="0.3">
      <c r="A32" s="237" t="s">
        <v>108</v>
      </c>
      <c r="B32" s="239" t="s">
        <v>0</v>
      </c>
      <c r="C32" s="239" t="s">
        <v>1</v>
      </c>
      <c r="D32" s="239" t="s">
        <v>2</v>
      </c>
      <c r="E32" s="239" t="s">
        <v>3</v>
      </c>
      <c r="F32" s="239"/>
      <c r="G32" s="239" t="s">
        <v>4</v>
      </c>
      <c r="H32" s="23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</row>
    <row r="33" spans="1:226" ht="12" customHeight="1" x14ac:dyDescent="0.3">
      <c r="A33" s="237"/>
      <c r="B33" s="239"/>
      <c r="C33" s="239"/>
      <c r="D33" s="239"/>
      <c r="E33" s="188" t="s">
        <v>5</v>
      </c>
      <c r="F33" s="188" t="s">
        <v>6</v>
      </c>
      <c r="G33" s="188" t="s">
        <v>5</v>
      </c>
      <c r="H33" s="188" t="s">
        <v>6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</row>
    <row r="34" spans="1:226" ht="12.75" customHeight="1" x14ac:dyDescent="0.3">
      <c r="A34" s="222"/>
      <c r="B34" s="106" t="s">
        <v>33</v>
      </c>
      <c r="C34" s="113" t="s">
        <v>7</v>
      </c>
      <c r="D34" s="83">
        <v>1</v>
      </c>
      <c r="E34" s="39"/>
      <c r="F34" s="109">
        <f t="shared" ref="F34:F42" si="7">D34*E34</f>
        <v>0</v>
      </c>
      <c r="G34" s="46"/>
      <c r="H34" s="109">
        <f t="shared" ref="H34:H42" si="8">G34*D34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</row>
    <row r="35" spans="1:226" ht="12.75" customHeight="1" x14ac:dyDescent="0.3">
      <c r="A35" s="222"/>
      <c r="B35" s="106" t="s">
        <v>34</v>
      </c>
      <c r="C35" s="113" t="s">
        <v>7</v>
      </c>
      <c r="D35" s="83">
        <v>1</v>
      </c>
      <c r="E35" s="39"/>
      <c r="F35" s="109">
        <f t="shared" si="7"/>
        <v>0</v>
      </c>
      <c r="G35" s="46"/>
      <c r="H35" s="109">
        <f t="shared" si="8"/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</row>
    <row r="36" spans="1:226" ht="12.75" customHeight="1" x14ac:dyDescent="0.3">
      <c r="A36" s="113" t="s">
        <v>97</v>
      </c>
      <c r="B36" s="106" t="s">
        <v>43</v>
      </c>
      <c r="C36" s="113" t="s">
        <v>7</v>
      </c>
      <c r="D36" s="83">
        <v>10</v>
      </c>
      <c r="E36" s="39"/>
      <c r="F36" s="109">
        <f t="shared" si="7"/>
        <v>0</v>
      </c>
      <c r="G36" s="46"/>
      <c r="H36" s="109">
        <f t="shared" si="8"/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</row>
    <row r="37" spans="1:226" ht="12.75" customHeight="1" x14ac:dyDescent="0.3">
      <c r="A37" s="113" t="s">
        <v>97</v>
      </c>
      <c r="B37" s="106" t="s">
        <v>44</v>
      </c>
      <c r="C37" s="113" t="s">
        <v>7</v>
      </c>
      <c r="D37" s="83">
        <v>12</v>
      </c>
      <c r="E37" s="39"/>
      <c r="F37" s="109">
        <f t="shared" si="7"/>
        <v>0</v>
      </c>
      <c r="G37" s="46"/>
      <c r="H37" s="109">
        <f t="shared" si="8"/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</row>
    <row r="38" spans="1:226" ht="12.75" customHeight="1" x14ac:dyDescent="0.3">
      <c r="A38" s="113" t="s">
        <v>97</v>
      </c>
      <c r="B38" s="106" t="s">
        <v>62</v>
      </c>
      <c r="C38" s="113" t="s">
        <v>7</v>
      </c>
      <c r="D38" s="83">
        <v>10</v>
      </c>
      <c r="E38" s="39"/>
      <c r="F38" s="109">
        <f t="shared" si="7"/>
        <v>0</v>
      </c>
      <c r="G38" s="46"/>
      <c r="H38" s="109">
        <f t="shared" si="8"/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</row>
    <row r="39" spans="1:226" ht="12.75" customHeight="1" x14ac:dyDescent="0.3">
      <c r="A39" s="113" t="s">
        <v>97</v>
      </c>
      <c r="B39" s="106" t="s">
        <v>86</v>
      </c>
      <c r="C39" s="113" t="s">
        <v>7</v>
      </c>
      <c r="D39" s="83">
        <v>1</v>
      </c>
      <c r="E39" s="39"/>
      <c r="F39" s="109">
        <f t="shared" ref="F39" si="9">D39*E39</f>
        <v>0</v>
      </c>
      <c r="G39" s="46"/>
      <c r="H39" s="109">
        <f t="shared" ref="H39" si="10">G39*D39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</row>
    <row r="40" spans="1:226" ht="12.75" customHeight="1" x14ac:dyDescent="0.3">
      <c r="A40" s="113" t="s">
        <v>97</v>
      </c>
      <c r="B40" s="106" t="s">
        <v>41</v>
      </c>
      <c r="C40" s="113" t="s">
        <v>7</v>
      </c>
      <c r="D40" s="83">
        <v>4</v>
      </c>
      <c r="E40" s="39"/>
      <c r="F40" s="109">
        <f t="shared" si="7"/>
        <v>0</v>
      </c>
      <c r="G40" s="46"/>
      <c r="H40" s="109">
        <f t="shared" si="8"/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</row>
    <row r="41" spans="1:226" ht="12.75" customHeight="1" x14ac:dyDescent="0.3">
      <c r="A41" s="224"/>
      <c r="B41" s="197" t="s">
        <v>63</v>
      </c>
      <c r="C41" s="198" t="s">
        <v>7</v>
      </c>
      <c r="D41" s="199">
        <v>1</v>
      </c>
      <c r="E41" s="45"/>
      <c r="F41" s="121">
        <f t="shared" si="7"/>
        <v>0</v>
      </c>
      <c r="G41" s="47"/>
      <c r="H41" s="121">
        <f t="shared" si="8"/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</row>
    <row r="42" spans="1:226" ht="12.75" customHeight="1" x14ac:dyDescent="0.3">
      <c r="A42" s="195" t="s">
        <v>97</v>
      </c>
      <c r="B42" s="194" t="s">
        <v>35</v>
      </c>
      <c r="C42" s="195" t="s">
        <v>51</v>
      </c>
      <c r="D42" s="196">
        <v>1</v>
      </c>
      <c r="E42" s="182"/>
      <c r="F42" s="200">
        <f t="shared" si="7"/>
        <v>0</v>
      </c>
      <c r="G42" s="183"/>
      <c r="H42" s="200">
        <f t="shared" si="8"/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</row>
    <row r="43" spans="1:226" s="5" customFormat="1" ht="10.5" x14ac:dyDescent="0.25">
      <c r="A43" s="97"/>
      <c r="B43" s="97" t="s">
        <v>9</v>
      </c>
      <c r="C43" s="201" t="s">
        <v>11</v>
      </c>
      <c r="D43" s="97"/>
      <c r="E43" s="100" t="s">
        <v>12</v>
      </c>
      <c r="F43" s="99">
        <f>SUM(F34:F42)</f>
        <v>0</v>
      </c>
      <c r="G43" s="100" t="s">
        <v>12</v>
      </c>
      <c r="H43" s="99">
        <f>SUM(H34:H42)</f>
        <v>0</v>
      </c>
    </row>
    <row r="44" spans="1:226" ht="13.5" customHeight="1" x14ac:dyDescent="0.3">
      <c r="A44" s="53"/>
      <c r="B44" s="53"/>
      <c r="C44" s="127"/>
      <c r="D44" s="127"/>
      <c r="E44" s="98"/>
      <c r="F44" s="98"/>
      <c r="G44" s="98"/>
      <c r="H44" s="10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</row>
    <row r="45" spans="1:226" x14ac:dyDescent="0.3">
      <c r="A45" s="128" t="s">
        <v>104</v>
      </c>
      <c r="B45" s="129"/>
      <c r="C45" s="130"/>
      <c r="D45" s="202"/>
      <c r="E45" s="203"/>
      <c r="F45" s="129"/>
      <c r="G45" s="129"/>
      <c r="H45" s="20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</row>
    <row r="46" spans="1:226" ht="5.25" customHeight="1" x14ac:dyDescent="0.3">
      <c r="A46" s="97"/>
      <c r="B46" s="97"/>
      <c r="C46" s="135"/>
      <c r="D46" s="136"/>
      <c r="E46" s="100"/>
      <c r="F46" s="97"/>
      <c r="G46" s="97"/>
      <c r="H46" s="10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</row>
    <row r="47" spans="1:226" x14ac:dyDescent="0.3">
      <c r="A47" s="137" t="s">
        <v>13</v>
      </c>
      <c r="B47" s="138" t="s">
        <v>36</v>
      </c>
      <c r="C47" s="139"/>
      <c r="D47" s="139"/>
      <c r="E47" s="140"/>
      <c r="F47" s="141"/>
      <c r="G47" s="142"/>
      <c r="H47" s="143">
        <f>+F28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</row>
    <row r="48" spans="1:226" x14ac:dyDescent="0.3">
      <c r="A48" s="137" t="s">
        <v>15</v>
      </c>
      <c r="B48" s="144" t="s">
        <v>16</v>
      </c>
      <c r="C48" s="145"/>
      <c r="D48" s="145"/>
      <c r="E48" s="146"/>
      <c r="F48" s="147"/>
      <c r="G48" s="147"/>
      <c r="H48" s="148">
        <f>+F43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</row>
    <row r="49" spans="1:226" x14ac:dyDescent="0.3">
      <c r="A49" s="137" t="s">
        <v>17</v>
      </c>
      <c r="B49" s="144" t="s">
        <v>18</v>
      </c>
      <c r="C49" s="145"/>
      <c r="D49" s="145"/>
      <c r="E49" s="146"/>
      <c r="F49" s="147"/>
      <c r="G49" s="147"/>
      <c r="H49" s="148">
        <f>+H43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</row>
    <row r="50" spans="1:226" x14ac:dyDescent="0.3">
      <c r="A50" s="137" t="s">
        <v>19</v>
      </c>
      <c r="B50" s="149" t="s">
        <v>20</v>
      </c>
      <c r="C50" s="150"/>
      <c r="D50" s="150"/>
      <c r="E50" s="151"/>
      <c r="F50" s="152"/>
      <c r="G50" s="152"/>
      <c r="H50" s="153">
        <f>H28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</row>
    <row r="51" spans="1:226" x14ac:dyDescent="0.3">
      <c r="A51" s="137" t="s">
        <v>21</v>
      </c>
      <c r="B51" s="205" t="s">
        <v>22</v>
      </c>
      <c r="C51" s="206"/>
      <c r="D51" s="206"/>
      <c r="E51" s="207"/>
      <c r="F51" s="205"/>
      <c r="G51" s="205"/>
      <c r="H51" s="18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</row>
    <row r="52" spans="1:226" x14ac:dyDescent="0.3">
      <c r="A52" s="137" t="s">
        <v>23</v>
      </c>
      <c r="B52" s="170" t="s">
        <v>24</v>
      </c>
      <c r="C52" s="208"/>
      <c r="D52" s="172"/>
      <c r="E52" s="170"/>
      <c r="F52" s="173"/>
      <c r="G52" s="170"/>
      <c r="H52" s="17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</row>
    <row r="53" spans="1:226" x14ac:dyDescent="0.3">
      <c r="A53" s="137" t="s">
        <v>25</v>
      </c>
      <c r="B53" s="170" t="s">
        <v>74</v>
      </c>
      <c r="C53" s="175"/>
      <c r="D53" s="172"/>
      <c r="E53" s="176"/>
      <c r="F53" s="177"/>
      <c r="G53" s="178"/>
      <c r="H53" s="174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</row>
    <row r="54" spans="1:226" x14ac:dyDescent="0.3">
      <c r="A54" s="137" t="s">
        <v>26</v>
      </c>
      <c r="B54" s="170" t="s">
        <v>107</v>
      </c>
      <c r="C54" s="175"/>
      <c r="D54" s="172"/>
      <c r="E54" s="170"/>
      <c r="F54" s="173"/>
      <c r="G54" s="170"/>
      <c r="H54" s="17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</row>
    <row r="55" spans="1:226" x14ac:dyDescent="0.3">
      <c r="A55" s="137" t="s">
        <v>27</v>
      </c>
      <c r="B55" s="170" t="s">
        <v>76</v>
      </c>
      <c r="C55" s="175"/>
      <c r="D55" s="172"/>
      <c r="E55" s="170"/>
      <c r="F55" s="173"/>
      <c r="G55" s="170"/>
      <c r="H55" s="17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</row>
    <row r="56" spans="1:226" x14ac:dyDescent="0.3">
      <c r="A56" s="137" t="s">
        <v>28</v>
      </c>
      <c r="B56" s="170" t="s">
        <v>73</v>
      </c>
      <c r="C56" s="172"/>
      <c r="D56" s="172"/>
      <c r="E56" s="170"/>
      <c r="F56" s="209"/>
      <c r="G56" s="170"/>
      <c r="H56" s="17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</row>
    <row r="57" spans="1:226" x14ac:dyDescent="0.3">
      <c r="A57" s="210" t="s">
        <v>58</v>
      </c>
      <c r="B57" s="211" t="s">
        <v>94</v>
      </c>
      <c r="C57" s="212"/>
      <c r="D57" s="213"/>
      <c r="E57" s="214"/>
      <c r="F57" s="215"/>
      <c r="G57" s="161"/>
      <c r="H57" s="49"/>
      <c r="I57" s="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</row>
    <row r="58" spans="1:226" ht="12" customHeight="1" x14ac:dyDescent="0.3">
      <c r="A58" s="97" t="s">
        <v>12</v>
      </c>
      <c r="B58" s="97" t="s">
        <v>30</v>
      </c>
      <c r="C58" s="101"/>
      <c r="D58" s="101"/>
      <c r="E58" s="156"/>
      <c r="F58" s="98"/>
      <c r="G58" s="98"/>
      <c r="H58" s="99">
        <f>SUM(H47:H57)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</row>
    <row r="59" spans="1:226" ht="12" customHeight="1" x14ac:dyDescent="0.3">
      <c r="A59" s="97"/>
      <c r="B59" s="97"/>
      <c r="C59" s="101"/>
      <c r="D59" s="101"/>
      <c r="E59" s="156"/>
      <c r="F59" s="98"/>
      <c r="G59" s="98"/>
      <c r="H59" s="10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</row>
    <row r="60" spans="1:226" ht="6" customHeight="1" x14ac:dyDescent="0.3">
      <c r="A60" s="97"/>
      <c r="B60" s="97"/>
      <c r="C60" s="101"/>
      <c r="D60" s="101"/>
      <c r="E60" s="156"/>
      <c r="F60" s="98"/>
      <c r="G60" s="98"/>
      <c r="H60" s="10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</row>
    <row r="61" spans="1:226" ht="12" customHeight="1" x14ac:dyDescent="0.3">
      <c r="A61" s="162"/>
      <c r="B61" s="162" t="s">
        <v>39</v>
      </c>
      <c r="C61" s="163"/>
      <c r="D61" s="163"/>
      <c r="E61" s="162"/>
      <c r="F61" s="163"/>
      <c r="G61" s="163"/>
      <c r="H61" s="164">
        <f>H58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</row>
    <row r="62" spans="1:226" ht="12.75" customHeight="1" x14ac:dyDescent="0.3">
      <c r="A62" s="101"/>
      <c r="B62" s="101" t="s">
        <v>31</v>
      </c>
      <c r="C62" s="101"/>
      <c r="D62" s="101"/>
      <c r="E62" s="165"/>
      <c r="F62" s="166"/>
      <c r="G62" s="166"/>
      <c r="H62" s="167">
        <f>+H61*21/100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</row>
    <row r="63" spans="1:226" s="4" customFormat="1" x14ac:dyDescent="0.3">
      <c r="A63" s="101"/>
      <c r="B63" s="216" t="s">
        <v>32</v>
      </c>
      <c r="C63" s="217"/>
      <c r="D63" s="217"/>
      <c r="E63" s="156"/>
      <c r="F63" s="101"/>
      <c r="G63" s="101"/>
      <c r="H63" s="218">
        <f>SUM(H61:H62)</f>
        <v>0</v>
      </c>
    </row>
    <row r="64" spans="1:226" s="4" customFormat="1" x14ac:dyDescent="0.3">
      <c r="A64" s="5"/>
      <c r="B64" s="5"/>
      <c r="C64" s="5"/>
      <c r="D64" s="5"/>
      <c r="E64" s="6"/>
      <c r="F64" s="5"/>
      <c r="G64" s="5"/>
      <c r="H64" s="11"/>
    </row>
    <row r="65" spans="1:15" s="4" customFormat="1" x14ac:dyDescent="0.3">
      <c r="A65" s="5"/>
      <c r="B65" s="5"/>
      <c r="C65" s="5"/>
      <c r="D65" s="5"/>
      <c r="E65" s="6"/>
      <c r="F65" s="5"/>
      <c r="G65" s="5"/>
      <c r="H65" s="11"/>
    </row>
    <row r="66" spans="1:15" x14ac:dyDescent="0.3">
      <c r="K66" s="17"/>
      <c r="L66" s="18"/>
      <c r="M66" s="18"/>
      <c r="N66" s="18"/>
      <c r="O66" s="18"/>
    </row>
    <row r="67" spans="1:15" x14ac:dyDescent="0.3">
      <c r="K67" s="17"/>
      <c r="L67" s="18"/>
      <c r="M67" s="18"/>
      <c r="N67" s="18"/>
      <c r="O67" s="18"/>
    </row>
    <row r="68" spans="1:15" x14ac:dyDescent="0.3">
      <c r="K68" s="17"/>
      <c r="L68" s="18"/>
      <c r="M68" s="18"/>
      <c r="N68" s="18"/>
      <c r="O68" s="18"/>
    </row>
    <row r="69" spans="1:15" x14ac:dyDescent="0.3">
      <c r="K69" s="18"/>
      <c r="L69" s="18"/>
      <c r="M69" s="18"/>
      <c r="N69" s="18"/>
      <c r="O69" s="18"/>
    </row>
    <row r="70" spans="1:15" x14ac:dyDescent="0.3">
      <c r="K70" s="18"/>
      <c r="L70" s="18"/>
      <c r="M70" s="18"/>
      <c r="N70" s="18"/>
      <c r="O70" s="18"/>
    </row>
    <row r="71" spans="1:15" x14ac:dyDescent="0.3">
      <c r="K71" s="18"/>
      <c r="L71" s="18"/>
      <c r="M71" s="18"/>
      <c r="N71" s="18"/>
      <c r="O71" s="18"/>
    </row>
    <row r="72" spans="1:15" x14ac:dyDescent="0.3">
      <c r="K72" s="18"/>
      <c r="L72" s="18"/>
      <c r="M72" s="18"/>
      <c r="N72" s="18"/>
      <c r="O72" s="18"/>
    </row>
    <row r="73" spans="1:15" x14ac:dyDescent="0.3">
      <c r="H73" s="219"/>
      <c r="I73" s="14"/>
      <c r="J73" s="14"/>
      <c r="K73" s="18"/>
      <c r="L73" s="18"/>
      <c r="M73" s="18"/>
      <c r="N73" s="18"/>
      <c r="O73" s="18"/>
    </row>
    <row r="74" spans="1:15" x14ac:dyDescent="0.3">
      <c r="K74" s="18"/>
      <c r="L74" s="18"/>
      <c r="M74" s="18"/>
      <c r="N74" s="18"/>
      <c r="O74" s="18"/>
    </row>
  </sheetData>
  <sheetProtection sheet="1" objects="1" scenarios="1"/>
  <mergeCells count="17">
    <mergeCell ref="G32:H32"/>
    <mergeCell ref="C4:H4"/>
    <mergeCell ref="A8:A9"/>
    <mergeCell ref="B8:B9"/>
    <mergeCell ref="C8:C9"/>
    <mergeCell ref="D8:D9"/>
    <mergeCell ref="E8:F8"/>
    <mergeCell ref="A32:A33"/>
    <mergeCell ref="B32:B33"/>
    <mergeCell ref="C32:C33"/>
    <mergeCell ref="D32:D33"/>
    <mergeCell ref="E32:F32"/>
    <mergeCell ref="G8:H8"/>
    <mergeCell ref="A1:H1"/>
    <mergeCell ref="A2:H2"/>
    <mergeCell ref="A18:H18"/>
    <mergeCell ref="A3:H3"/>
  </mergeCells>
  <pageMargins left="0.25" right="0.25" top="0.75" bottom="0.75" header="0.51180555555555551" footer="0.3"/>
  <pageSetup paperSize="8" scale="91" firstPageNumber="0" orientation="portrait" horizontalDpi="300" verticalDpi="300" r:id="rId1"/>
  <headerFooter alignWithMargins="0">
    <oddFooter>&amp;L&amp;8strana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7</vt:i4>
      </vt:variant>
    </vt:vector>
  </HeadingPairs>
  <TitlesOfParts>
    <vt:vector size="10" baseType="lpstr">
      <vt:lpstr>Rekapitulace</vt:lpstr>
      <vt:lpstr>PZTS </vt:lpstr>
      <vt:lpstr>CCTV </vt:lpstr>
      <vt:lpstr>'CCTV '!__xlnm.Print_Area</vt:lpstr>
      <vt:lpstr>'PZTS '!__xlnm.Print_Area</vt:lpstr>
      <vt:lpstr>'PZTS '!__xlnm.Print_Titles</vt:lpstr>
      <vt:lpstr>'PZTS '!Názvy_tisku</vt:lpstr>
      <vt:lpstr>'CCTV '!Oblast_tisku</vt:lpstr>
      <vt:lpstr>'PZTS '!Oblast_tisku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Zíka</dc:creator>
  <cp:lastModifiedBy>Bena Marek</cp:lastModifiedBy>
  <cp:lastPrinted>2025-08-13T10:20:30Z</cp:lastPrinted>
  <dcterms:created xsi:type="dcterms:W3CDTF">2020-02-25T19:06:56Z</dcterms:created>
  <dcterms:modified xsi:type="dcterms:W3CDTF">2025-08-19T07:27:20Z</dcterms:modified>
</cp:coreProperties>
</file>