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40" windowWidth="16140" windowHeight="10010"/>
  </bookViews>
  <sheets>
    <sheet name="specifikace" sheetId="1" r:id="rId1"/>
    <sheet name="List1" sheetId="21" r:id="rId2"/>
  </sheets>
  <calcPr calcId="162913"/>
  <fileRecoveryPr autoRecover="0"/>
</workbook>
</file>

<file path=xl/calcChain.xml><?xml version="1.0" encoding="utf-8"?>
<calcChain xmlns="http://schemas.openxmlformats.org/spreadsheetml/2006/main">
  <c r="N5" i="1" l="1"/>
  <c r="M5" i="1"/>
  <c r="L5" i="1" s="1"/>
  <c r="O5" i="1" s="1"/>
  <c r="P5" i="1" l="1"/>
  <c r="C11" i="1"/>
  <c r="C9" i="1"/>
  <c r="C13" i="1" l="1"/>
</calcChain>
</file>

<file path=xl/sharedStrings.xml><?xml version="1.0" encoding="utf-8"?>
<sst xmlns="http://schemas.openxmlformats.org/spreadsheetml/2006/main" count="51" uniqueCount="51">
  <si>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</si>
  <si>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</si>
  <si>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</si>
  <si>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</si>
  <si>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</si>
  <si>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</si>
  <si>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</si>
  <si>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</si>
  <si>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</si>
  <si>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</si>
  <si>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</si>
  <si>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</si>
  <si>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</si>
  <si>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</si>
  <si>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</si>
  <si>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</si>
  <si>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</si>
  <si>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</si>
  <si>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</si>
  <si>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</si>
  <si>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</si>
  <si>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</si>
  <si>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Minimální požadované vlastnosti</t>
  </si>
  <si>
    <t>List 1</t>
  </si>
  <si>
    <t>tiskárna</t>
  </si>
  <si>
    <t>Barva</t>
  </si>
  <si>
    <t>Formát</t>
  </si>
  <si>
    <t>Rozhraní</t>
  </si>
  <si>
    <t>Tisk</t>
  </si>
  <si>
    <t>Sken</t>
  </si>
  <si>
    <t>Funkce</t>
  </si>
  <si>
    <t>Záruka a podpora</t>
  </si>
  <si>
    <t>30232110-8</t>
  </si>
  <si>
    <t>Dodání, montáž a zaškolení na místě určeném kupujícím</t>
  </si>
  <si>
    <t>Sada plnohodnotných tonerů</t>
  </si>
  <si>
    <t>Příslušenství</t>
  </si>
  <si>
    <t>Spotřeba energie</t>
  </si>
  <si>
    <t>Laserová barevná</t>
  </si>
  <si>
    <t>Zboží nebude použité ani repasované</t>
  </si>
  <si>
    <t>DNS IT3 124</t>
  </si>
  <si>
    <t>ANO</t>
  </si>
  <si>
    <t>ANO, výtežnost tonerů CMYK 28000 stránek +- 10 %</t>
  </si>
  <si>
    <t>stolek pod tiskárnu</t>
  </si>
  <si>
    <t>Spotřeba při tisku, max 450W
Spotřeba v úsporném režimu, max 25W</t>
  </si>
  <si>
    <t>Tisk, kopírování, sken
minimálně 8 GB paměti RAM
SSD s minimální kapacitou 256 GB
doba zahřívání do 13 s
osvětlení výstupní přihrádky na papír
minimálně 10 palcový vícedotykový kapacitní displej
ovládání stroje podobné jako na mobilu či tabletu (netřeba znovu zaškolovat uživatele)
haptická (vibrační) odezva při doteku displeje
displej s možností náklonu minimálně 85°
duplexní kopírování a skenování
kopírování - zvětšování a zmenšování 25-400% v krocích 0,1%
boční podavač
minimálně 2 ks univerzálních zásobníků papíru do velikosti A3 s kapacitou minimálně 500 listů + boční podavač
Celkem kapacita papíru na vstupu 1 150 listů
Podpora formátu až SRA3 z ručního podavače i ze zásobníku (kazety)
Možnost tisku na papír formátu A6 ze zásobníku
www administrační prostředí (včetně správy počítadel a kódů)
menu a popisky v češtině
Třídění papírů křížem ze zásobníků</t>
  </si>
  <si>
    <t>barevný scanner
Automatický oboustranný podavač originálů na 100 listů / až 80 str/min
Skenování do schránky / až pro 1 000 uživatelů
Skenování do e-mailu / až pro 1 000 uživatelů</t>
  </si>
  <si>
    <t>Rozlišení tisku 1200 x 1200 dpi
Rychlost tisku 30 stran/minutu A4
Rychlost tisku 1.kope (5s čb, 6,7s barevně)
Tiskové jazyky PCL 5c a PostScript 3 ve standardu
Tisk na dlouhé papíry (bannery) délky až 1,2 m a šířky 297 mm
Možnost nainstalovat jediný univerzální tiskový ovladač pro všechny zařízení
Podpora papíru gramáže až 256 g/m² ze všech zásobníků
Životnost fotoválce CMY/K 90 000 / 225 000 stran
Životnost stroje 1 500 0000 stran
Průměrné měsíční zatížení stroje 25 000 stran</t>
  </si>
  <si>
    <t>ethernet 10/100/1000, USB 2.0, NFC</t>
  </si>
  <si>
    <t>A6, A5,  A4, A3, jiný, obálky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</si>
  <si>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</si>
  <si>
    <t>Záruka na stroj 24 měsíců. Zahájení servisního zásahu nejpozději následující pracovní den od nahlášení, odstranění závady do 4 pracovních dnů od zahájení servisu. Bezplatné zapůjčení náhradního stroje v případě závady, kterou nelze odstranit do 4 pracovních dnů od zahájení servisu.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</si>
</sst>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24" fillId="0" borderId="0" applyFont="0" applyFill="0" applyBorder="0" applyAlignment="0" applyProtection="0"/>
    <xf numFmtId="0" fontId="28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9" fillId="0" borderId="0" xfId="2" applyFont="1" applyAlignment="1" applyProtection="1">
      <alignment vertical="center"/>
    </xf>
    <xf numFmtId="0" fontId="26" fillId="3" borderId="4" xfId="0" applyFont="1" applyFill="1" applyBorder="1" applyAlignment="1" applyProtection="1">
      <alignment horizontal="center" vertical="center" wrapText="1" readingOrder="1"/>
      <protection locked="0"/>
    </xf>
    <xf numFmtId="165" fontId="2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33" fillId="4" borderId="7" xfId="7" applyFont="1" applyFill="1" applyBorder="1" applyAlignment="1">
      <alignment horizontal="left" vertical="center" wrapText="1"/>
    </xf>
    <xf numFmtId="49" fontId="29" fillId="0" borderId="0" xfId="2" applyNumberFormat="1" applyFont="1" applyAlignment="1" applyProtection="1">
      <alignment horizontal="right" vertical="center"/>
    </xf>
    <xf numFmtId="0" fontId="34" fillId="0" borderId="0" xfId="9" applyFont="1" applyAlignment="1">
      <alignment horizontal="center" vertical="center" wrapText="1"/>
    </xf>
    <xf numFmtId="0" fontId="35" fillId="0" borderId="0" xfId="9" applyFont="1" applyAlignment="1">
      <alignment horizontal="left" vertical="center" wrapText="1" indent="1"/>
    </xf>
    <xf numFmtId="0" fontId="33" fillId="0" borderId="0" xfId="9" applyFont="1" applyAlignment="1">
      <alignment horizontal="left" vertical="center" wrapText="1" indent="1"/>
    </xf>
    <xf numFmtId="0" fontId="0" fillId="0" borderId="0" xfId="0" applyProtection="1"/>
    <xf numFmtId="0" fontId="0" fillId="0" borderId="4" xfId="0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 applyProtection="1">
      <alignment horizontal="left" vertical="center" wrapText="1"/>
    </xf>
    <xf numFmtId="165" fontId="26" fillId="0" borderId="4" xfId="0" applyNumberFormat="1" applyFont="1" applyBorder="1" applyAlignment="1" applyProtection="1">
      <alignment horizontal="center" vertical="center" wrapText="1" readingOrder="1"/>
    </xf>
    <xf numFmtId="0" fontId="31" fillId="0" borderId="0" xfId="0" applyFont="1" applyProtection="1"/>
    <xf numFmtId="0" fontId="30" fillId="0" borderId="1" xfId="0" applyFont="1" applyBorder="1" applyAlignment="1" applyProtection="1">
      <alignment horizontal="left" vertical="center" wrapText="1" readingOrder="1"/>
    </xf>
    <xf numFmtId="0" fontId="32" fillId="0" borderId="0" xfId="0" applyFont="1" applyAlignment="1" applyProtection="1">
      <alignment horizontal="left"/>
    </xf>
    <xf numFmtId="165" fontId="32" fillId="0" borderId="0" xfId="1" applyNumberFormat="1" applyFont="1" applyProtection="1"/>
    <xf numFmtId="0" fontId="1" fillId="0" borderId="0" xfId="27"/>
    <xf numFmtId="0" fontId="35" fillId="0" borderId="0" xfId="27" applyFont="1" applyAlignment="1">
      <alignment horizontal="left" vertical="center" wrapText="1" indent="1"/>
    </xf>
    <xf numFmtId="0" fontId="35" fillId="0" borderId="4" xfId="27" applyFont="1" applyBorder="1" applyAlignment="1">
      <alignment horizontal="left" vertical="center" wrapText="1"/>
    </xf>
    <xf numFmtId="0" fontId="35" fillId="0" borderId="7" xfId="27" applyFont="1" applyBorder="1" applyAlignment="1">
      <alignment horizontal="left" vertical="center" wrapText="1"/>
    </xf>
    <xf numFmtId="0" fontId="36" fillId="5" borderId="4" xfId="27" applyFont="1" applyFill="1" applyBorder="1" applyAlignment="1">
      <alignment horizontal="left" vertical="center" wrapText="1" indent="1"/>
    </xf>
    <xf numFmtId="0" fontId="36" fillId="5" borderId="7" xfId="27" applyFont="1" applyFill="1" applyBorder="1" applyAlignment="1">
      <alignment horizontal="left" vertical="center" wrapText="1"/>
    </xf>
    <xf numFmtId="0" fontId="36" fillId="5" borderId="4" xfId="26" applyFont="1" applyFill="1" applyBorder="1" applyAlignment="1">
      <alignment horizontal="left" vertical="center" wrapText="1" indent="1"/>
    </xf>
    <xf numFmtId="0" fontId="25" fillId="2" borderId="5" xfId="0" applyFont="1" applyFill="1" applyBorder="1" applyAlignment="1" applyProtection="1">
      <alignment horizontal="center" vertical="center" wrapText="1" readingOrder="1"/>
    </xf>
    <xf numFmtId="0" fontId="26" fillId="0" borderId="4" xfId="0" applyFont="1" applyBorder="1" applyAlignment="1" applyProtection="1">
      <alignment horizontal="center" vertical="center" wrapText="1" readingOrder="1"/>
    </xf>
    <xf numFmtId="0" fontId="2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30" fillId="0" borderId="1" xfId="1" applyNumberFormat="1" applyFont="1" applyBorder="1" applyAlignment="1" applyProtection="1">
      <alignment vertical="top" wrapText="1" readingOrder="1"/>
    </xf>
    <xf numFmtId="165" fontId="32" fillId="0" borderId="2" xfId="1" applyNumberFormat="1" applyFont="1" applyBorder="1" applyAlignment="1" applyProtection="1">
      <alignment vertical="top" wrapText="1"/>
    </xf>
    <xf numFmtId="165" fontId="32" fillId="0" borderId="3" xfId="1" applyNumberFormat="1" applyFont="1" applyBorder="1" applyAlignment="1" applyProtection="1">
      <alignment vertical="top" wrapText="1"/>
    </xf>
    <xf numFmtId="0" fontId="2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0" fillId="0" borderId="1" xfId="0" applyFont="1" applyBorder="1" applyAlignment="1" applyProtection="1">
      <alignment vertical="center" wrapText="1" readingOrder="1"/>
    </xf>
    <xf numFmtId="0" fontId="31" fillId="0" borderId="2" xfId="0" applyFont="1" applyBorder="1" applyAlignment="1" applyProtection="1">
      <alignment vertical="center" wrapText="1"/>
    </xf>
    <xf numFmtId="0" fontId="31" fillId="0" borderId="3" xfId="0" applyFont="1" applyBorder="1" applyAlignment="1" applyProtection="1">
      <alignment vertical="center" wrapText="1"/>
    </xf>
    <xf numFmtId="0" fontId="37" fillId="0" borderId="8" xfId="15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</cellXfs>
  <cellStyles count="28">
    <cellStyle name="Měna" xfId="1" builtinId="4"/>
    <cellStyle name="Normální" xfId="0" builtinId="0"/>
    <cellStyle name="Normální 10" xfId="14"/>
    <cellStyle name="Normální 11" xfId="15"/>
    <cellStyle name="Normální 12" xfId="16"/>
    <cellStyle name="Normální 13" xfId="17"/>
    <cellStyle name="Normální 14" xfId="18"/>
    <cellStyle name="Normální 15" xfId="19"/>
    <cellStyle name="Normální 16" xfId="20"/>
    <cellStyle name="Normální 17" xfId="21"/>
    <cellStyle name="Normální 18" xfId="22"/>
    <cellStyle name="Normální 19" xfId="23"/>
    <cellStyle name="Normální 2" xfId="2"/>
    <cellStyle name="Normální 20" xfId="24"/>
    <cellStyle name="Normální 21" xfId="25"/>
    <cellStyle name="Normální 22" xfId="26"/>
    <cellStyle name="Normální 23" xfId="27"/>
    <cellStyle name="Normální 3" xfId="3"/>
    <cellStyle name="Normální 3 2" xfId="5"/>
    <cellStyle name="Normální 3 3" xfId="7"/>
    <cellStyle name="Normální 4" xfId="4"/>
    <cellStyle name="Normální 4 2" xfId="6"/>
    <cellStyle name="Normální 4 3" xfId="8"/>
    <cellStyle name="Normální 5" xfId="9"/>
    <cellStyle name="Normální 6" xfId="10"/>
    <cellStyle name="Normální 7" xfId="11"/>
    <cellStyle name="Normální 8" xfId="12"/>
    <cellStyle name="Normální 9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showGridLines="0" tabSelected="1" zoomScale="85" zoomScaleNormal="85" workbookViewId="0">
      <selection activeCell="G2" sqref="G2"/>
    </sheetView>
  </sheetViews>
  <sheetFormatPr defaultRowHeight="12.5" x14ac:dyDescent="0.25"/>
  <cols>
    <col min="1" max="1" width="3.453125" style="9" customWidth="1"/>
    <col min="2" max="2" width="14.81640625" style="9" customWidth="1"/>
    <col min="3" max="3" width="11.453125" style="9" customWidth="1"/>
    <col min="4" max="4" width="13.453125" style="9" customWidth="1"/>
    <col min="5" max="5" width="7.1796875" style="9" customWidth="1"/>
    <col min="6" max="6" width="15.1796875" style="9" customWidth="1"/>
    <col min="7" max="7" width="60.81640625" style="9" customWidth="1"/>
    <col min="8" max="8" width="16.1796875" style="9" customWidth="1"/>
    <col min="9" max="16" width="13.453125" style="9" customWidth="1"/>
    <col min="17" max="16384" width="8.7265625" style="9"/>
  </cols>
  <sheetData>
    <row r="1" spans="2:16" ht="25.4" customHeight="1" x14ac:dyDescent="0.25">
      <c r="B1" s="1" t="s">
        <v>39</v>
      </c>
    </row>
    <row r="2" spans="2:16" ht="22.75" customHeight="1" x14ac:dyDescent="0.25">
      <c r="B2" s="1" t="s">
        <v>21</v>
      </c>
    </row>
    <row r="3" spans="2:16" ht="6.65" customHeight="1" x14ac:dyDescent="0.25"/>
    <row r="4" spans="2:16" ht="55.4" customHeight="1" x14ac:dyDescent="0.25">
      <c r="B4" s="24" t="s">
        <v>0</v>
      </c>
      <c r="C4" s="24" t="s">
        <v>1</v>
      </c>
      <c r="D4" s="24" t="s">
        <v>2</v>
      </c>
      <c r="E4" s="32" t="s">
        <v>17</v>
      </c>
      <c r="F4" s="33"/>
      <c r="G4" s="24" t="s">
        <v>3</v>
      </c>
      <c r="H4" s="24" t="s">
        <v>4</v>
      </c>
      <c r="I4" s="24" t="s">
        <v>5</v>
      </c>
      <c r="J4" s="24" t="s">
        <v>6</v>
      </c>
      <c r="K4" s="24" t="s">
        <v>7</v>
      </c>
      <c r="L4" s="24" t="s">
        <v>8</v>
      </c>
      <c r="M4" s="24" t="s">
        <v>19</v>
      </c>
      <c r="N4" s="24" t="s">
        <v>9</v>
      </c>
      <c r="O4" s="24" t="s">
        <v>10</v>
      </c>
      <c r="P4" s="24" t="s">
        <v>20</v>
      </c>
    </row>
    <row r="5" spans="2:16" ht="244" customHeight="1" x14ac:dyDescent="0.25">
      <c r="B5" s="25">
        <v>1</v>
      </c>
      <c r="C5" s="10" t="s">
        <v>24</v>
      </c>
      <c r="D5" s="11" t="s">
        <v>32</v>
      </c>
      <c r="E5" s="34" t="s">
        <v>18</v>
      </c>
      <c r="F5" s="35"/>
      <c r="G5" s="2"/>
      <c r="H5" s="25">
        <v>1</v>
      </c>
      <c r="I5" s="25" t="s">
        <v>11</v>
      </c>
      <c r="J5" s="25" t="s">
        <v>12</v>
      </c>
      <c r="K5" s="3"/>
      <c r="L5" s="12">
        <f>M5-K5</f>
        <v>0</v>
      </c>
      <c r="M5" s="12">
        <f>K5*(1+J5/100)</f>
        <v>0</v>
      </c>
      <c r="N5" s="12">
        <f>H5*K5</f>
        <v>0</v>
      </c>
      <c r="O5" s="12">
        <f>H5*L5</f>
        <v>0</v>
      </c>
      <c r="P5" s="12">
        <f>H5*M5</f>
        <v>0</v>
      </c>
    </row>
    <row r="6" spans="2:16" ht="12" customHeight="1" x14ac:dyDescent="0.25"/>
    <row r="7" spans="2:16" ht="20.149999999999999" customHeight="1" x14ac:dyDescent="0.25">
      <c r="B7" s="36" t="s">
        <v>13</v>
      </c>
      <c r="C7" s="37"/>
      <c r="D7" s="37"/>
      <c r="E7" s="38"/>
    </row>
    <row r="8" spans="2:16" ht="11.5" customHeight="1" x14ac:dyDescent="0.35">
      <c r="B8" s="13"/>
      <c r="C8" s="13"/>
      <c r="D8" s="13"/>
      <c r="E8" s="13"/>
    </row>
    <row r="9" spans="2:16" ht="20.149999999999999" customHeight="1" x14ac:dyDescent="0.25">
      <c r="B9" s="14" t="s">
        <v>14</v>
      </c>
      <c r="C9" s="29">
        <f>SUM(N5:N5)</f>
        <v>0</v>
      </c>
      <c r="D9" s="30"/>
      <c r="E9" s="31"/>
    </row>
    <row r="10" spans="2:16" ht="11.5" customHeight="1" x14ac:dyDescent="0.35">
      <c r="B10" s="15"/>
      <c r="C10" s="16"/>
      <c r="D10" s="16"/>
      <c r="E10" s="16"/>
    </row>
    <row r="11" spans="2:16" ht="20.149999999999999" customHeight="1" x14ac:dyDescent="0.25">
      <c r="B11" s="14" t="s">
        <v>15</v>
      </c>
      <c r="C11" s="29">
        <f>SUM(O5:O5)</f>
        <v>0</v>
      </c>
      <c r="D11" s="30"/>
      <c r="E11" s="31"/>
    </row>
    <row r="12" spans="2:16" ht="11.5" customHeight="1" x14ac:dyDescent="0.35">
      <c r="B12" s="15"/>
      <c r="C12" s="16"/>
      <c r="D12" s="16"/>
      <c r="E12" s="16"/>
    </row>
    <row r="13" spans="2:16" ht="20.149999999999999" customHeight="1" x14ac:dyDescent="0.25">
      <c r="B13" s="14" t="s">
        <v>16</v>
      </c>
      <c r="C13" s="29">
        <f>SUM(P5:P5)</f>
        <v>0</v>
      </c>
      <c r="D13" s="30"/>
      <c r="E13" s="31"/>
    </row>
    <row r="14" spans="2:16" ht="5.5" customHeight="1" x14ac:dyDescent="0.25"/>
    <row r="15" spans="2:16" ht="58.4" customHeight="1" x14ac:dyDescent="0.25">
      <c r="B15" s="26" t="s">
        <v>49</v>
      </c>
      <c r="C15" s="27"/>
      <c r="D15" s="27"/>
      <c r="E15" s="27"/>
      <c r="F15" s="27"/>
      <c r="G15" s="27"/>
      <c r="H15" s="27"/>
      <c r="I15" s="27"/>
      <c r="J15" s="27"/>
      <c r="K15" s="27"/>
      <c r="L15" s="28"/>
      <c r="M15" s="28"/>
    </row>
    <row r="16" spans="2:16" ht="13.4" customHeight="1" x14ac:dyDescent="0.25"/>
  </sheetData>
  <sheetProtection algorithmName="SHA-512" hashValue="3NqD+JYBFbbux7VWIq3865BHKYowln0UESOugmGVJ83/23Ic73GL7lncDp7Y4h9biVhK+NbQRMKImnLC/vMKLg==" saltValue="eVGiLZ0fZt2Xm+HSQ/8W7w==" spinCount="100000" sheet="1" objects="1" scenarios="1"/>
  <mergeCells count="7">
    <mergeCell ref="B15:M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52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zoomScaleNormal="100" workbookViewId="0">
      <selection activeCell="A2" sqref="A2"/>
    </sheetView>
  </sheetViews>
  <sheetFormatPr defaultRowHeight="14.5" x14ac:dyDescent="0.35"/>
  <cols>
    <col min="1" max="1" width="30.453125" style="18" customWidth="1"/>
    <col min="2" max="2" width="55.54296875" style="18" customWidth="1"/>
    <col min="3" max="16384" width="8.7265625" style="17"/>
  </cols>
  <sheetData>
    <row r="1" spans="1:2" ht="12" customHeight="1" x14ac:dyDescent="0.35">
      <c r="A1" s="7"/>
      <c r="B1" s="7"/>
    </row>
    <row r="2" spans="1:2" ht="26" customHeight="1" x14ac:dyDescent="0.35">
      <c r="A2" s="7"/>
      <c r="B2" s="5" t="s">
        <v>23</v>
      </c>
    </row>
    <row r="3" spans="1:2" ht="11" customHeight="1" x14ac:dyDescent="0.35">
      <c r="A3" s="6"/>
      <c r="B3" s="6"/>
    </row>
    <row r="4" spans="1:2" ht="24" customHeight="1" x14ac:dyDescent="0.35">
      <c r="A4" s="8"/>
      <c r="B4" s="4" t="s">
        <v>22</v>
      </c>
    </row>
    <row r="5" spans="1:2" ht="18" customHeight="1" x14ac:dyDescent="0.35">
      <c r="A5" s="19" t="s">
        <v>25</v>
      </c>
      <c r="B5" s="21" t="s">
        <v>37</v>
      </c>
    </row>
    <row r="6" spans="1:2" ht="18" customHeight="1" x14ac:dyDescent="0.35">
      <c r="A6" s="19" t="s">
        <v>26</v>
      </c>
      <c r="B6" s="21" t="s">
        <v>48</v>
      </c>
    </row>
    <row r="7" spans="1:2" ht="18" customHeight="1" x14ac:dyDescent="0.35">
      <c r="A7" s="19" t="s">
        <v>27</v>
      </c>
      <c r="B7" s="21" t="s">
        <v>47</v>
      </c>
    </row>
    <row r="8" spans="1:2" ht="126" customHeight="1" x14ac:dyDescent="0.35">
      <c r="A8" s="20" t="s">
        <v>28</v>
      </c>
      <c r="B8" s="22" t="s">
        <v>46</v>
      </c>
    </row>
    <row r="9" spans="1:2" ht="59.5" customHeight="1" x14ac:dyDescent="0.35">
      <c r="A9" s="20" t="s">
        <v>29</v>
      </c>
      <c r="B9" s="22" t="s">
        <v>45</v>
      </c>
    </row>
    <row r="10" spans="1:2" ht="254.5" customHeight="1" x14ac:dyDescent="0.35">
      <c r="A10" s="20" t="s">
        <v>30</v>
      </c>
      <c r="B10" s="22" t="s">
        <v>44</v>
      </c>
    </row>
    <row r="11" spans="1:2" ht="33.5" customHeight="1" x14ac:dyDescent="0.35">
      <c r="A11" s="19" t="s">
        <v>36</v>
      </c>
      <c r="B11" s="21" t="s">
        <v>43</v>
      </c>
    </row>
    <row r="12" spans="1:2" ht="18" customHeight="1" x14ac:dyDescent="0.35">
      <c r="A12" s="19" t="s">
        <v>35</v>
      </c>
      <c r="B12" s="21" t="s">
        <v>42</v>
      </c>
    </row>
    <row r="13" spans="1:2" ht="18" customHeight="1" x14ac:dyDescent="0.35">
      <c r="A13" s="19" t="s">
        <v>34</v>
      </c>
      <c r="B13" s="21" t="s">
        <v>41</v>
      </c>
    </row>
    <row r="14" spans="1:2" ht="27" customHeight="1" x14ac:dyDescent="0.35">
      <c r="A14" s="19" t="s">
        <v>33</v>
      </c>
      <c r="B14" s="21" t="s">
        <v>40</v>
      </c>
    </row>
    <row r="15" spans="1:2" ht="67.5" customHeight="1" x14ac:dyDescent="0.35">
      <c r="A15" s="19" t="s">
        <v>31</v>
      </c>
      <c r="B15" s="23" t="s">
        <v>50</v>
      </c>
    </row>
    <row r="16" spans="1:2" ht="27.5" customHeight="1" x14ac:dyDescent="0.35">
      <c r="A16" s="39" t="s">
        <v>38</v>
      </c>
      <c r="B16" s="40"/>
    </row>
  </sheetData>
  <mergeCells count="1">
    <mergeCell ref="A16:B16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2025-08-28T13:52:57Z</dcterms:modified>
</cp:coreProperties>
</file>