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O\SHEZ\Dokumenty-obch. odd\VEŘEJNÉ ZAKÁZKY_EÚ\VZ 2025\VZ 500 - 3 mil._ZC\ZC 5 Oprava výtahu v budově K\Vznik\"/>
    </mc:Choice>
  </mc:AlternateContent>
  <bookViews>
    <workbookView xWindow="0" yWindow="0" windowWidth="28800" windowHeight="12180"/>
  </bookViews>
  <sheets>
    <sheet name="Položky" sheetId="3" r:id="rId1"/>
  </sheets>
  <definedNames>
    <definedName name="cisloobjektu">#REF!</definedName>
    <definedName name="cislostavby">#REF!</definedName>
    <definedName name="Datum">#REF!</definedName>
    <definedName name="Dil">#REF!</definedName>
    <definedName name="Dodavka">#REF!</definedName>
    <definedName name="Dodavka0">Položky!#REF!</definedName>
    <definedName name="HSV">#REF!</definedName>
    <definedName name="HSV0">Položky!#REF!</definedName>
    <definedName name="HZS">#REF!</definedName>
    <definedName name="HZS0">Položky!#REF!</definedName>
    <definedName name="JKSO">#REF!</definedName>
    <definedName name="MJ">#REF!</definedName>
    <definedName name="Mont">#REF!</definedName>
    <definedName name="Montaz0">Položky!#REF!</definedName>
    <definedName name="NazevDilu">#REF!</definedName>
    <definedName name="nazevobjektu">#REF!</definedName>
    <definedName name="nazevstavby">#REF!</definedName>
    <definedName name="_xlnm.Print_Titles" localSheetId="0">Položky!$1:$6</definedName>
    <definedName name="Objednatel">#REF!</definedName>
    <definedName name="_xlnm.Print_Area" localSheetId="0">Položky!$A$1:$G$52</definedName>
    <definedName name="PocetMJ">#REF!</definedName>
    <definedName name="Poznamka">#REF!</definedName>
    <definedName name="Projektant">#REF!</definedName>
    <definedName name="PSV">#REF!</definedName>
    <definedName name="PSV0">Položky!#REF!</definedName>
    <definedName name="SazbaDPH1">#REF!</definedName>
    <definedName name="SazbaDPH2">#REF!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0" hidden="1">0</definedName>
    <definedName name="solver_num" localSheetId="0" hidden="1">0</definedName>
    <definedName name="solver_opt" localSheetId="0" hidden="1">Položky!#REF!</definedName>
    <definedName name="solver_typ" localSheetId="0" hidden="1">1</definedName>
    <definedName name="solver_val" localSheetId="0" hidden="1">0</definedName>
    <definedName name="Typ">Položky!#REF!</definedName>
    <definedName name="VRN">#REF!</definedName>
    <definedName name="VRNKc">#REF!</definedName>
    <definedName name="VRNnazev">#REF!</definedName>
    <definedName name="VRNproc">#REF!</definedName>
    <definedName name="VRNzakl">#REF!</definedName>
    <definedName name="Zakazka">#REF!</definedName>
    <definedName name="Zaklad22">#REF!</definedName>
    <definedName name="Zaklad5">#REF!</definedName>
    <definedName name="Zhotovitel">#REF!</definedName>
  </definedNames>
  <calcPr calcId="162913"/>
</workbook>
</file>

<file path=xl/calcChain.xml><?xml version="1.0" encoding="utf-8"?>
<calcChain xmlns="http://schemas.openxmlformats.org/spreadsheetml/2006/main">
  <c r="G8" i="3" l="1"/>
  <c r="G34" i="3" l="1"/>
  <c r="G22" i="3" l="1"/>
  <c r="G44" i="3"/>
  <c r="G46" i="3"/>
  <c r="BE46" i="3" s="1"/>
  <c r="BD46" i="3"/>
  <c r="BC46" i="3"/>
  <c r="BB46" i="3"/>
  <c r="BA46" i="3"/>
  <c r="BE42" i="3"/>
  <c r="BC42" i="3"/>
  <c r="BB42" i="3"/>
  <c r="BA42" i="3"/>
  <c r="G42" i="3"/>
  <c r="BD42" i="3" s="1"/>
  <c r="BE40" i="3"/>
  <c r="BC40" i="3"/>
  <c r="BB40" i="3"/>
  <c r="BA40" i="3"/>
  <c r="G40" i="3"/>
  <c r="BD40" i="3" s="1"/>
  <c r="BE38" i="3"/>
  <c r="BC38" i="3"/>
  <c r="BB38" i="3"/>
  <c r="BA38" i="3"/>
  <c r="G38" i="3"/>
  <c r="BD38" i="3" s="1"/>
  <c r="BE36" i="3"/>
  <c r="BC36" i="3"/>
  <c r="BB36" i="3"/>
  <c r="BA36" i="3"/>
  <c r="G36" i="3"/>
  <c r="BD36" i="3" s="1"/>
  <c r="BE26" i="3"/>
  <c r="BC26" i="3"/>
  <c r="BB26" i="3"/>
  <c r="BA26" i="3"/>
  <c r="G26" i="3"/>
  <c r="BD26" i="3" s="1"/>
  <c r="BE24" i="3"/>
  <c r="BD24" i="3"/>
  <c r="G24" i="3"/>
  <c r="BC24" i="3" s="1"/>
  <c r="BB24" i="3"/>
  <c r="BA24" i="3"/>
  <c r="BE20" i="3"/>
  <c r="BC20" i="3"/>
  <c r="BB20" i="3"/>
  <c r="BA20" i="3"/>
  <c r="G20" i="3"/>
  <c r="BD20" i="3" s="1"/>
  <c r="BE18" i="3"/>
  <c r="BC18" i="3"/>
  <c r="BB18" i="3"/>
  <c r="BA18" i="3"/>
  <c r="G18" i="3"/>
  <c r="BD18" i="3" s="1"/>
  <c r="BE16" i="3"/>
  <c r="BC16" i="3"/>
  <c r="BB16" i="3"/>
  <c r="BA16" i="3"/>
  <c r="G16" i="3"/>
  <c r="BD16" i="3" s="1"/>
  <c r="BE14" i="3"/>
  <c r="BC14" i="3"/>
  <c r="BB14" i="3"/>
  <c r="BA14" i="3"/>
  <c r="G14" i="3"/>
  <c r="BD14" i="3" s="1"/>
  <c r="BE12" i="3"/>
  <c r="BC12" i="3"/>
  <c r="BB12" i="3"/>
  <c r="BA12" i="3"/>
  <c r="G12" i="3"/>
  <c r="BD12" i="3" s="1"/>
  <c r="BE10" i="3"/>
  <c r="BC10" i="3"/>
  <c r="BB10" i="3"/>
  <c r="BA10" i="3"/>
  <c r="G10" i="3"/>
  <c r="BD10" i="3" s="1"/>
  <c r="BE8" i="3"/>
  <c r="BC8" i="3"/>
  <c r="BB8" i="3"/>
  <c r="BA8" i="3"/>
  <c r="BD8" i="3"/>
  <c r="BA48" i="3" l="1"/>
  <c r="BC48" i="3"/>
  <c r="BE48" i="3"/>
  <c r="BB48" i="3"/>
  <c r="BD48" i="3"/>
  <c r="G48" i="3"/>
  <c r="G50" i="3" s="1"/>
  <c r="G52" i="3" l="1"/>
  <c r="G51" i="3" s="1"/>
</calcChain>
</file>

<file path=xl/sharedStrings.xml><?xml version="1.0" encoding="utf-8"?>
<sst xmlns="http://schemas.openxmlformats.org/spreadsheetml/2006/main" count="123" uniqueCount="76">
  <si>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</si>
  <si>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</si>
  <si>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</si>
  <si>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</si>
  <si>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</si>
  <si>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</si>
  <si>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</si>
  <si>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</si>
  <si>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</si>
  <si>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ks</t>
  </si>
  <si>
    <t>Celkem za</t>
  </si>
  <si>
    <t>M33</t>
  </si>
  <si>
    <t>Montáže strojní části dopravních zařízení a vah-vý</t>
  </si>
  <si>
    <t>E 1002</t>
  </si>
  <si>
    <t>1060,1061,1062,1063:4</t>
  </si>
  <si>
    <t>E 1003</t>
  </si>
  <si>
    <t>V 1001</t>
  </si>
  <si>
    <t xml:space="preserve">Montáž kabiny výtahu do šachty, její kompletace </t>
  </si>
  <si>
    <t>V 10011</t>
  </si>
  <si>
    <t>V 1003</t>
  </si>
  <si>
    <t>1060,1061,1062,1063:4*9</t>
  </si>
  <si>
    <t>V 1005</t>
  </si>
  <si>
    <t>V 1007</t>
  </si>
  <si>
    <t>P 1001</t>
  </si>
  <si>
    <t>E 1001</t>
  </si>
  <si>
    <t>výměna: hlavní vypínač výtahu</t>
  </si>
  <si>
    <t xml:space="preserve">              rozvaděč řízení</t>
  </si>
  <si>
    <t xml:space="preserve">              rozvody instalave v šachte</t>
  </si>
  <si>
    <t xml:space="preserve">              vlečné kabely</t>
  </si>
  <si>
    <t xml:space="preserve">              ovladače v kleci a ve stanicích</t>
  </si>
  <si>
    <t>V 1002</t>
  </si>
  <si>
    <t>V 1004</t>
  </si>
  <si>
    <t>kompl</t>
  </si>
  <si>
    <t>1060,1061,1062,1063-vkaždé šachtě 9 dveří:4*9</t>
  </si>
  <si>
    <t>V 1006</t>
  </si>
  <si>
    <t>V 1008</t>
  </si>
  <si>
    <t>905      R01</t>
  </si>
  <si>
    <t>hod</t>
  </si>
  <si>
    <t>4 výtahy :4*20</t>
  </si>
  <si>
    <t>V 1009</t>
  </si>
  <si>
    <t xml:space="preserve">Montáž a kompletace šachtových dveří </t>
  </si>
  <si>
    <t xml:space="preserve">              vlečné kabely, revizní jízda</t>
  </si>
  <si>
    <t>Hzs-revize vč. zatěžkávací zkoušky, prohlášení o shodě</t>
  </si>
  <si>
    <t>Nosný materiál elektrovýzbroje výtahu</t>
  </si>
  <si>
    <t xml:space="preserve">              rozvody instalace </t>
  </si>
  <si>
    <t>Montáž elektrovýzbroje výtahu</t>
  </si>
  <si>
    <t>Seřízení a promazání kompletu osobního výtahu</t>
  </si>
  <si>
    <t xml:space="preserve">Montáž konstrukce a strojního vybavení výtahu </t>
  </si>
  <si>
    <t>Montážní materiál konstrukce a strojního vybavení výtahu</t>
  </si>
  <si>
    <t>Investor :</t>
  </si>
  <si>
    <t>Celkem</t>
  </si>
  <si>
    <t>bez DPH</t>
  </si>
  <si>
    <t xml:space="preserve">Celkem </t>
  </si>
  <si>
    <t>vč. DPH</t>
  </si>
  <si>
    <t>kompl.</t>
  </si>
  <si>
    <t>Provozní dokumentace zařízení - technologie, vč. zpráv, certifikátů bezp. komponent, el.schéma, dispozice, návody, zkoušky a posouzení shody, prohlášení o shodě na výtah</t>
  </si>
  <si>
    <t>Akce :</t>
  </si>
  <si>
    <t>Položkový rozpočet</t>
  </si>
  <si>
    <t>Celkem 1 ks výtahu</t>
  </si>
  <si>
    <t>1 výtah:1*20</t>
  </si>
  <si>
    <t xml:space="preserve">              osvětlení  šachty</t>
  </si>
  <si>
    <t>Šachetní dveře vybavené  bezpečnostními prvky</t>
  </si>
  <si>
    <t>Lešení do šachty výtahu</t>
  </si>
  <si>
    <t>komplet</t>
  </si>
  <si>
    <t>Materiál stavebních prací kolem šachetních dveří</t>
  </si>
  <si>
    <t xml:space="preserve">Popis a parametry uvedeny v Technické zprávě </t>
  </si>
  <si>
    <t xml:space="preserve">Nemocnice Třebíč, příspěvková organizace
Purkyňovo nám. 133/2
</t>
  </si>
  <si>
    <t>Nemocnice Třebíč – pavilon K – V3 (pův. v.č. 3612/05)</t>
  </si>
  <si>
    <t>Demontáž stávajícího zařízení hydraulického výtahu, ekologická likvidace</t>
  </si>
  <si>
    <t>K, výtah č. 3, HONV 1500/0,14</t>
  </si>
  <si>
    <t xml:space="preserve">Stavební práce - po osazení šachetních dveří jejich zazdění, podbetonování prahů, dokončení dotčených omítek stěn, prahů, podlah nástupišť, výmalba bílá. Oleji odolný nátěr podlahy prohlubně šachty a strojovny. likvidace stavebních zbytků.    </t>
  </si>
  <si>
    <t xml:space="preserve">Montáž výtahového stroje - hydraulického agregátu </t>
  </si>
  <si>
    <t>v šachtě 3 dveře: 1*3</t>
  </si>
  <si>
    <t>DPH 21%</t>
  </si>
  <si>
    <t>Výtahový stroj  - hydraulický agregát + písty v šachtě</t>
  </si>
  <si>
    <t>Kabina výtahu průchozí s klecovými dveřmi a kompletní výbavou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</si>
</sst>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0\ _K_č"/>
  </numFmts>
  <fonts count="22" x14ac:knownFonts="1"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9"/>
      <name val="Arial CE"/>
    </font>
    <font>
      <sz val="10"/>
      <color indexed="9"/>
      <name val="Arial CE"/>
      <family val="2"/>
      <charset val="238"/>
    </font>
    <font>
      <sz val="8"/>
      <name val="Arial CE"/>
    </font>
    <font>
      <sz val="10"/>
      <color indexed="9"/>
      <name val="Arial CE"/>
    </font>
    <font>
      <sz val="8"/>
      <color indexed="17"/>
      <name val="Arial CE"/>
      <family val="2"/>
      <charset val="238"/>
    </font>
    <font>
      <sz val="10"/>
      <color indexed="17"/>
      <name val="Arial CE"/>
      <family val="2"/>
      <charset val="238"/>
    </font>
    <font>
      <sz val="8"/>
      <color indexed="9"/>
      <name val="Arial CE"/>
    </font>
    <font>
      <sz val="8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b/>
      <i/>
      <sz val="10"/>
      <name val="Arial CE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94">
    <xf numFmtId="0" fontId="0" fillId="0" borderId="0" xfId="0"/>
    <xf numFmtId="0" fontId="4" fillId="0" borderId="0" xfId="1" applyProtection="1"/>
    <xf numFmtId="0" fontId="4" fillId="0" borderId="12" xfId="1" applyBorder="1" applyProtection="1"/>
    <xf numFmtId="0" fontId="7" fillId="0" borderId="13" xfId="1" applyFont="1" applyBorder="1" applyAlignment="1" applyProtection="1">
      <alignment horizontal="centerContinuous"/>
    </xf>
    <xf numFmtId="0" fontId="8" fillId="0" borderId="11" xfId="1" applyFont="1" applyBorder="1" applyAlignment="1" applyProtection="1">
      <alignment horizontal="centerContinuous"/>
    </xf>
    <xf numFmtId="0" fontId="5" fillId="0" borderId="3" xfId="1" applyFont="1" applyBorder="1" applyAlignment="1" applyProtection="1">
      <alignment horizontal="left"/>
    </xf>
    <xf numFmtId="0" fontId="4" fillId="0" borderId="4" xfId="1" applyBorder="1" applyAlignment="1" applyProtection="1">
      <alignment horizontal="left"/>
    </xf>
    <xf numFmtId="0" fontId="4" fillId="0" borderId="16" xfId="1" applyBorder="1" applyProtection="1"/>
    <xf numFmtId="0" fontId="5" fillId="0" borderId="0" xfId="1" applyFont="1" applyProtection="1"/>
    <xf numFmtId="0" fontId="4" fillId="0" borderId="0" xfId="1" applyFont="1" applyProtection="1"/>
    <xf numFmtId="0" fontId="4" fillId="0" borderId="0" xfId="1" applyAlignment="1" applyProtection="1">
      <alignment horizontal="right"/>
    </xf>
    <xf numFmtId="0" fontId="4" fillId="0" borderId="0" xfId="1" applyAlignment="1" applyProtection="1"/>
    <xf numFmtId="49" fontId="9" fillId="2" borderId="1" xfId="1" applyNumberFormat="1" applyFont="1" applyFill="1" applyBorder="1" applyProtection="1"/>
    <xf numFmtId="0" fontId="9" fillId="2" borderId="16" xfId="1" applyFont="1" applyFill="1" applyBorder="1" applyAlignment="1" applyProtection="1">
      <alignment horizontal="center"/>
    </xf>
    <xf numFmtId="0" fontId="9" fillId="2" borderId="16" xfId="1" applyNumberFormat="1" applyFont="1" applyFill="1" applyBorder="1" applyAlignment="1" applyProtection="1">
      <alignment horizontal="center"/>
    </xf>
    <xf numFmtId="0" fontId="9" fillId="2" borderId="1" xfId="1" applyFont="1" applyFill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/>
    </xf>
    <xf numFmtId="49" fontId="2" fillId="0" borderId="2" xfId="1" applyNumberFormat="1" applyFont="1" applyBorder="1" applyAlignment="1" applyProtection="1">
      <alignment horizontal="left"/>
    </xf>
    <xf numFmtId="0" fontId="2" fillId="0" borderId="3" xfId="1" applyFont="1" applyBorder="1" applyProtection="1"/>
    <xf numFmtId="0" fontId="4" fillId="0" borderId="4" xfId="1" applyBorder="1" applyAlignment="1" applyProtection="1">
      <alignment horizontal="center"/>
    </xf>
    <xf numFmtId="0" fontId="4" fillId="0" borderId="4" xfId="1" applyNumberFormat="1" applyBorder="1" applyAlignment="1" applyProtection="1">
      <alignment horizontal="right"/>
    </xf>
    <xf numFmtId="0" fontId="4" fillId="0" borderId="16" xfId="1" applyNumberFormat="1" applyBorder="1" applyProtection="1"/>
    <xf numFmtId="0" fontId="4" fillId="0" borderId="0" xfId="1" applyNumberFormat="1" applyProtection="1"/>
    <xf numFmtId="0" fontId="10" fillId="0" borderId="0" xfId="1" applyFont="1" applyProtection="1"/>
    <xf numFmtId="0" fontId="3" fillId="0" borderId="5" xfId="1" applyFont="1" applyBorder="1" applyAlignment="1" applyProtection="1">
      <alignment horizontal="center" vertical="top"/>
    </xf>
    <xf numFmtId="49" fontId="3" fillId="0" borderId="5" xfId="1" applyNumberFormat="1" applyFont="1" applyBorder="1" applyAlignment="1" applyProtection="1">
      <alignment horizontal="left" vertical="top"/>
    </xf>
    <xf numFmtId="0" fontId="3" fillId="0" borderId="5" xfId="1" applyFont="1" applyBorder="1" applyAlignment="1" applyProtection="1">
      <alignment vertical="top" wrapText="1"/>
    </xf>
    <xf numFmtId="49" fontId="11" fillId="0" borderId="5" xfId="1" applyNumberFormat="1" applyFont="1" applyBorder="1" applyAlignment="1" applyProtection="1">
      <alignment horizontal="center" shrinkToFit="1"/>
    </xf>
    <xf numFmtId="4" fontId="11" fillId="0" borderId="5" xfId="1" applyNumberFormat="1" applyFont="1" applyBorder="1" applyAlignment="1" applyProtection="1">
      <alignment horizontal="right"/>
    </xf>
    <xf numFmtId="4" fontId="11" fillId="0" borderId="5" xfId="1" applyNumberFormat="1" applyFont="1" applyBorder="1" applyProtection="1"/>
    <xf numFmtId="0" fontId="12" fillId="0" borderId="0" xfId="1" applyFont="1" applyProtection="1"/>
    <xf numFmtId="0" fontId="5" fillId="0" borderId="2" xfId="1" applyFont="1" applyBorder="1" applyAlignment="1" applyProtection="1">
      <alignment horizontal="center"/>
    </xf>
    <xf numFmtId="49" fontId="5" fillId="0" borderId="2" xfId="1" applyNumberFormat="1" applyFont="1" applyBorder="1" applyAlignment="1" applyProtection="1">
      <alignment horizontal="right"/>
    </xf>
    <xf numFmtId="4" fontId="16" fillId="3" borderId="6" xfId="1" applyNumberFormat="1" applyFont="1" applyFill="1" applyBorder="1" applyAlignment="1" applyProtection="1">
      <alignment horizontal="right" wrapText="1"/>
    </xf>
    <xf numFmtId="0" fontId="16" fillId="3" borderId="7" xfId="1" applyFont="1" applyFill="1" applyBorder="1" applyAlignment="1" applyProtection="1">
      <alignment horizontal="left" wrapText="1"/>
    </xf>
    <xf numFmtId="0" fontId="16" fillId="0" borderId="17" xfId="0" applyFont="1" applyBorder="1" applyAlignment="1" applyProtection="1">
      <alignment horizontal="right"/>
    </xf>
    <xf numFmtId="0" fontId="15" fillId="0" borderId="0" xfId="1" applyFont="1" applyAlignment="1" applyProtection="1">
      <alignment wrapText="1"/>
    </xf>
    <xf numFmtId="0" fontId="3" fillId="0" borderId="5" xfId="1" applyFont="1" applyFill="1" applyBorder="1" applyAlignment="1" applyProtection="1">
      <alignment vertical="top" wrapText="1"/>
    </xf>
    <xf numFmtId="49" fontId="16" fillId="0" borderId="9" xfId="1" applyNumberFormat="1" applyFont="1" applyFill="1" applyBorder="1" applyAlignment="1" applyProtection="1">
      <alignment horizontal="left" wrapText="1"/>
    </xf>
    <xf numFmtId="49" fontId="17" fillId="0" borderId="10" xfId="0" applyNumberFormat="1" applyFont="1" applyFill="1" applyBorder="1" applyAlignment="1" applyProtection="1">
      <alignment horizontal="left" wrapText="1"/>
    </xf>
    <xf numFmtId="49" fontId="11" fillId="0" borderId="5" xfId="1" applyNumberFormat="1" applyFont="1" applyBorder="1" applyAlignment="1" applyProtection="1">
      <alignment horizontal="center" wrapText="1"/>
    </xf>
    <xf numFmtId="49" fontId="11" fillId="0" borderId="5" xfId="1" applyNumberFormat="1" applyFont="1" applyFill="1" applyBorder="1" applyAlignment="1" applyProtection="1">
      <alignment horizontal="center" shrinkToFit="1"/>
    </xf>
    <xf numFmtId="4" fontId="11" fillId="0" borderId="5" xfId="1" applyNumberFormat="1" applyFont="1" applyFill="1" applyBorder="1" applyAlignment="1" applyProtection="1">
      <alignment horizontal="right"/>
    </xf>
    <xf numFmtId="4" fontId="11" fillId="0" borderId="5" xfId="1" applyNumberFormat="1" applyFont="1" applyFill="1" applyBorder="1" applyProtection="1"/>
    <xf numFmtId="49" fontId="5" fillId="0" borderId="2" xfId="1" applyNumberFormat="1" applyFont="1" applyBorder="1" applyAlignment="1" applyProtection="1">
      <alignment horizontal="left"/>
    </xf>
    <xf numFmtId="0" fontId="13" fillId="0" borderId="7" xfId="1" applyNumberFormat="1" applyFont="1" applyFill="1" applyBorder="1" applyAlignment="1" applyProtection="1">
      <alignment horizontal="left" wrapText="1" indent="1"/>
    </xf>
    <xf numFmtId="0" fontId="14" fillId="0" borderId="0" xfId="0" applyNumberFormat="1" applyFont="1" applyFill="1" applyBorder="1" applyProtection="1"/>
    <xf numFmtId="0" fontId="14" fillId="0" borderId="17" xfId="0" applyNumberFormat="1" applyFont="1" applyFill="1" applyBorder="1" applyProtection="1"/>
    <xf numFmtId="4" fontId="16" fillId="0" borderId="6" xfId="1" applyNumberFormat="1" applyFont="1" applyFill="1" applyBorder="1" applyAlignment="1" applyProtection="1">
      <alignment horizontal="right" wrapText="1"/>
    </xf>
    <xf numFmtId="0" fontId="16" fillId="0" borderId="7" xfId="1" applyFont="1" applyFill="1" applyBorder="1" applyAlignment="1" applyProtection="1">
      <alignment horizontal="left" wrapText="1"/>
    </xf>
    <xf numFmtId="0" fontId="16" fillId="0" borderId="17" xfId="0" applyFont="1" applyFill="1" applyBorder="1" applyAlignment="1" applyProtection="1">
      <alignment horizontal="right"/>
    </xf>
    <xf numFmtId="49" fontId="11" fillId="0" borderId="5" xfId="1" applyNumberFormat="1" applyFont="1" applyFill="1" applyBorder="1" applyAlignment="1" applyProtection="1">
      <alignment horizontal="center" wrapText="1"/>
    </xf>
    <xf numFmtId="0" fontId="5" fillId="0" borderId="5" xfId="1" applyFont="1" applyBorder="1" applyAlignment="1" applyProtection="1">
      <alignment horizontal="center"/>
    </xf>
    <xf numFmtId="49" fontId="3" fillId="0" borderId="5" xfId="1" applyNumberFormat="1" applyFont="1" applyBorder="1" applyAlignment="1" applyProtection="1">
      <alignment horizontal="left"/>
    </xf>
    <xf numFmtId="49" fontId="3" fillId="0" borderId="8" xfId="1" applyNumberFormat="1" applyFont="1" applyFill="1" applyBorder="1" applyAlignment="1" applyProtection="1">
      <alignment horizontal="left" wrapText="1"/>
    </xf>
    <xf numFmtId="0" fontId="4" fillId="2" borderId="1" xfId="1" applyFill="1" applyBorder="1" applyAlignment="1" applyProtection="1">
      <alignment horizontal="center"/>
    </xf>
    <xf numFmtId="49" fontId="18" fillId="2" borderId="1" xfId="1" applyNumberFormat="1" applyFont="1" applyFill="1" applyBorder="1" applyAlignment="1" applyProtection="1">
      <alignment horizontal="left"/>
    </xf>
    <xf numFmtId="0" fontId="18" fillId="2" borderId="3" xfId="1" applyFont="1" applyFill="1" applyBorder="1" applyProtection="1"/>
    <xf numFmtId="0" fontId="4" fillId="2" borderId="4" xfId="1" applyFill="1" applyBorder="1" applyAlignment="1" applyProtection="1">
      <alignment horizontal="center"/>
    </xf>
    <xf numFmtId="4" fontId="4" fillId="2" borderId="4" xfId="1" applyNumberFormat="1" applyFill="1" applyBorder="1" applyAlignment="1" applyProtection="1">
      <alignment horizontal="right"/>
    </xf>
    <xf numFmtId="4" fontId="4" fillId="2" borderId="16" xfId="1" applyNumberFormat="1" applyFill="1" applyBorder="1" applyAlignment="1" applyProtection="1">
      <alignment horizontal="right"/>
    </xf>
    <xf numFmtId="4" fontId="2" fillId="2" borderId="1" xfId="1" applyNumberFormat="1" applyFont="1" applyFill="1" applyBorder="1" applyProtection="1"/>
    <xf numFmtId="3" fontId="4" fillId="0" borderId="0" xfId="1" applyNumberFormat="1" applyProtection="1"/>
    <xf numFmtId="0" fontId="4" fillId="0" borderId="1" xfId="1" applyBorder="1" applyProtection="1"/>
    <xf numFmtId="0" fontId="1" fillId="0" borderId="1" xfId="1" applyFont="1" applyBorder="1" applyProtection="1"/>
    <xf numFmtId="164" fontId="1" fillId="0" borderId="1" xfId="1" applyNumberFormat="1" applyFont="1" applyBorder="1" applyProtection="1"/>
    <xf numFmtId="165" fontId="4" fillId="0" borderId="1" xfId="1" applyNumberFormat="1" applyBorder="1" applyProtection="1"/>
    <xf numFmtId="0" fontId="4" fillId="0" borderId="0" xfId="1" applyBorder="1" applyProtection="1"/>
    <xf numFmtId="0" fontId="19" fillId="0" borderId="0" xfId="1" applyFont="1" applyAlignment="1" applyProtection="1"/>
    <xf numFmtId="0" fontId="20" fillId="0" borderId="0" xfId="1" applyFont="1" applyBorder="1" applyProtection="1"/>
    <xf numFmtId="3" fontId="20" fillId="0" borderId="0" xfId="1" applyNumberFormat="1" applyFont="1" applyBorder="1" applyAlignment="1" applyProtection="1">
      <alignment horizontal="right"/>
    </xf>
    <xf numFmtId="4" fontId="20" fillId="0" borderId="0" xfId="1" applyNumberFormat="1" applyFont="1" applyBorder="1" applyProtection="1"/>
    <xf numFmtId="0" fontId="19" fillId="0" borderId="0" xfId="1" applyFont="1" applyBorder="1" applyAlignment="1" applyProtection="1"/>
    <xf numFmtId="0" fontId="4" fillId="0" borderId="0" xfId="1" applyBorder="1" applyAlignment="1" applyProtection="1">
      <alignment horizontal="right"/>
    </xf>
    <xf numFmtId="4" fontId="11" fillId="4" borderId="5" xfId="1" applyNumberFormat="1" applyFont="1" applyFill="1" applyBorder="1" applyAlignment="1" applyProtection="1">
      <alignment horizontal="right"/>
      <protection locked="0"/>
    </xf>
    <xf numFmtId="0" fontId="13" fillId="0" borderId="7" xfId="1" applyNumberFormat="1" applyFont="1" applyFill="1" applyBorder="1" applyAlignment="1" applyProtection="1">
      <alignment horizontal="left" wrapText="1" indent="1"/>
    </xf>
    <xf numFmtId="0" fontId="14" fillId="0" borderId="0" xfId="0" applyNumberFormat="1" applyFont="1" applyFill="1" applyBorder="1" applyProtection="1"/>
    <xf numFmtId="0" fontId="14" fillId="0" borderId="17" xfId="0" applyNumberFormat="1" applyFont="1" applyFill="1" applyBorder="1" applyProtection="1"/>
    <xf numFmtId="49" fontId="16" fillId="3" borderId="9" xfId="1" applyNumberFormat="1" applyFont="1" applyFill="1" applyBorder="1" applyAlignment="1" applyProtection="1">
      <alignment horizontal="left" wrapText="1"/>
    </xf>
    <xf numFmtId="49" fontId="17" fillId="0" borderId="10" xfId="0" applyNumberFormat="1" applyFont="1" applyBorder="1" applyAlignment="1" applyProtection="1">
      <alignment horizontal="left" wrapText="1"/>
    </xf>
    <xf numFmtId="0" fontId="6" fillId="0" borderId="8" xfId="1" applyFont="1" applyBorder="1" applyAlignment="1" applyProtection="1">
      <alignment horizontal="center"/>
    </xf>
    <xf numFmtId="0" fontId="6" fillId="0" borderId="14" xfId="1" applyFont="1" applyBorder="1" applyAlignment="1" applyProtection="1">
      <alignment horizontal="center"/>
    </xf>
    <xf numFmtId="0" fontId="6" fillId="0" borderId="15" xfId="1" applyFont="1" applyBorder="1" applyAlignment="1" applyProtection="1">
      <alignment horizontal="center"/>
    </xf>
    <xf numFmtId="0" fontId="4" fillId="0" borderId="3" xfId="1" applyFont="1" applyBorder="1" applyAlignment="1" applyProtection="1">
      <alignment horizontal="center"/>
    </xf>
    <xf numFmtId="0" fontId="4" fillId="0" borderId="16" xfId="1" applyFont="1" applyBorder="1" applyAlignment="1" applyProtection="1">
      <alignment horizontal="center"/>
    </xf>
    <xf numFmtId="49" fontId="4" fillId="0" borderId="3" xfId="1" applyNumberFormat="1" applyFont="1" applyBorder="1" applyAlignment="1" applyProtection="1">
      <alignment horizontal="center"/>
    </xf>
    <xf numFmtId="0" fontId="1" fillId="0" borderId="13" xfId="1" applyFont="1" applyBorder="1" applyAlignment="1" applyProtection="1">
      <alignment horizontal="center" shrinkToFit="1"/>
    </xf>
    <xf numFmtId="0" fontId="1" fillId="0" borderId="11" xfId="1" applyFont="1" applyBorder="1" applyAlignment="1" applyProtection="1">
      <alignment horizontal="center" shrinkToFit="1"/>
    </xf>
    <xf numFmtId="0" fontId="1" fillId="0" borderId="3" xfId="0" applyFont="1" applyBorder="1" applyAlignment="1" applyProtection="1">
      <alignment horizontal="left" wrapText="1"/>
    </xf>
    <xf numFmtId="0" fontId="1" fillId="0" borderId="16" xfId="0" applyFont="1" applyBorder="1" applyAlignment="1" applyProtection="1">
      <alignment horizontal="left" wrapText="1"/>
    </xf>
    <xf numFmtId="0" fontId="1" fillId="0" borderId="3" xfId="1" applyFont="1" applyBorder="1" applyAlignment="1" applyProtection="1">
      <alignment horizontal="left" vertical="top" wrapText="1"/>
    </xf>
    <xf numFmtId="0" fontId="1" fillId="0" borderId="16" xfId="0" applyFont="1" applyBorder="1" applyAlignment="1" applyProtection="1">
      <alignment horizontal="left" vertical="top" wrapText="1"/>
    </xf>
    <xf numFmtId="0" fontId="1" fillId="0" borderId="13" xfId="1" applyFont="1" applyFill="1" applyBorder="1" applyAlignment="1" applyProtection="1">
      <alignment horizontal="center"/>
    </xf>
    <xf numFmtId="0" fontId="21" fillId="0" borderId="13" xfId="0" applyFont="1" applyFill="1" applyBorder="1" applyAlignment="1" applyProtection="1">
      <alignment horizontal="center"/>
    </xf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121"/>
  <sheetViews>
    <sheetView showGridLines="0" showZeros="0" tabSelected="1" topLeftCell="C1" zoomScale="130" zoomScaleNormal="130" zoomScalePageLayoutView="130" workbookViewId="0">
      <selection activeCell="H7" sqref="H7"/>
    </sheetView>
  </sheetViews>
  <sheetFormatPr defaultRowHeight="12.75" x14ac:dyDescent="0.2"/>
  <cols>
    <col min="1" max="1" width="4.42578125" style="1" customWidth="1"/>
    <col min="2" max="2" width="10.85546875" style="1" customWidth="1"/>
    <col min="3" max="3" width="40.42578125" style="1" customWidth="1"/>
    <col min="4" max="4" width="8.28515625" style="1" customWidth="1"/>
    <col min="5" max="5" width="7.28515625" style="10" customWidth="1"/>
    <col min="6" max="6" width="9.140625" style="1" customWidth="1"/>
    <col min="7" max="7" width="17.28515625" style="1" customWidth="1"/>
    <col min="8" max="11" width="9.140625" style="1"/>
    <col min="12" max="12" width="75.42578125" style="1" customWidth="1"/>
    <col min="13" max="13" width="45.28515625" style="1" customWidth="1"/>
    <col min="14" max="16384" width="9.140625" style="1"/>
  </cols>
  <sheetData>
    <row r="1" spans="1:104" ht="15.75" x14ac:dyDescent="0.25">
      <c r="A1" s="80" t="s">
        <v>57</v>
      </c>
      <c r="B1" s="81"/>
      <c r="C1" s="81"/>
      <c r="D1" s="81"/>
      <c r="E1" s="81"/>
      <c r="F1" s="81"/>
      <c r="G1" s="82"/>
    </row>
    <row r="2" spans="1:104" ht="14.25" customHeight="1" x14ac:dyDescent="0.2">
      <c r="A2" s="2"/>
      <c r="B2" s="3"/>
      <c r="C2" s="92" t="s">
        <v>65</v>
      </c>
      <c r="D2" s="93"/>
      <c r="E2" s="93"/>
      <c r="F2" s="93"/>
      <c r="G2" s="4"/>
    </row>
    <row r="3" spans="1:104" ht="27" customHeight="1" x14ac:dyDescent="0.2">
      <c r="A3" s="83" t="s">
        <v>49</v>
      </c>
      <c r="B3" s="84"/>
      <c r="C3" s="90" t="s">
        <v>66</v>
      </c>
      <c r="D3" s="91"/>
      <c r="E3" s="5" t="s">
        <v>0</v>
      </c>
      <c r="F3" s="6">
        <v>1</v>
      </c>
      <c r="G3" s="7"/>
    </row>
    <row r="4" spans="1:104" x14ac:dyDescent="0.2">
      <c r="A4" s="85" t="s">
        <v>56</v>
      </c>
      <c r="B4" s="84"/>
      <c r="C4" s="88" t="s">
        <v>67</v>
      </c>
      <c r="D4" s="89"/>
      <c r="E4" s="86" t="s">
        <v>58</v>
      </c>
      <c r="F4" s="86"/>
      <c r="G4" s="87"/>
    </row>
    <row r="5" spans="1:104" ht="9" customHeight="1" x14ac:dyDescent="0.2">
      <c r="A5" s="8"/>
      <c r="B5" s="9"/>
      <c r="C5" s="9"/>
      <c r="G5" s="11"/>
    </row>
    <row r="6" spans="1:104" x14ac:dyDescent="0.2">
      <c r="A6" s="12" t="s">
        <v>1</v>
      </c>
      <c r="B6" s="13" t="s">
        <v>2</v>
      </c>
      <c r="C6" s="13" t="s">
        <v>3</v>
      </c>
      <c r="D6" s="13" t="s">
        <v>4</v>
      </c>
      <c r="E6" s="14" t="s">
        <v>5</v>
      </c>
      <c r="F6" s="13" t="s">
        <v>6</v>
      </c>
      <c r="G6" s="15" t="s">
        <v>7</v>
      </c>
    </row>
    <row r="7" spans="1:104" x14ac:dyDescent="0.2">
      <c r="A7" s="16" t="s">
        <v>8</v>
      </c>
      <c r="B7" s="17" t="s">
        <v>11</v>
      </c>
      <c r="C7" s="18" t="s">
        <v>12</v>
      </c>
      <c r="D7" s="19"/>
      <c r="E7" s="20"/>
      <c r="F7" s="20"/>
      <c r="G7" s="21"/>
      <c r="H7" s="22"/>
      <c r="I7" s="22"/>
      <c r="O7" s="23">
        <v>1</v>
      </c>
    </row>
    <row r="8" spans="1:104" ht="22.5" x14ac:dyDescent="0.2">
      <c r="A8" s="24">
        <v>1</v>
      </c>
      <c r="B8" s="25" t="s">
        <v>13</v>
      </c>
      <c r="C8" s="26" t="s">
        <v>68</v>
      </c>
      <c r="D8" s="27" t="s">
        <v>54</v>
      </c>
      <c r="E8" s="28">
        <v>1</v>
      </c>
      <c r="F8" s="74"/>
      <c r="G8" s="29">
        <f>E8*F8</f>
        <v>0</v>
      </c>
      <c r="O8" s="23">
        <v>2</v>
      </c>
      <c r="AA8" s="1">
        <v>12</v>
      </c>
      <c r="AB8" s="1">
        <v>0</v>
      </c>
      <c r="AC8" s="1">
        <v>6</v>
      </c>
      <c r="AZ8" s="1">
        <v>4</v>
      </c>
      <c r="BA8" s="1">
        <f>IF(AZ8=1,G8,0)</f>
        <v>0</v>
      </c>
      <c r="BB8" s="1">
        <f>IF(AZ8=2,G8,0)</f>
        <v>0</v>
      </c>
      <c r="BC8" s="1">
        <f>IF(AZ8=3,G8,0)</f>
        <v>0</v>
      </c>
      <c r="BD8" s="1">
        <f>IF(AZ8=4,G8,0)</f>
        <v>0</v>
      </c>
      <c r="BE8" s="1">
        <f>IF(AZ8=5,G8,0)</f>
        <v>0</v>
      </c>
      <c r="CA8" s="30">
        <v>12</v>
      </c>
      <c r="CB8" s="30">
        <v>0</v>
      </c>
      <c r="CZ8" s="1">
        <v>0</v>
      </c>
    </row>
    <row r="9" spans="1:104" x14ac:dyDescent="0.2">
      <c r="A9" s="31"/>
      <c r="B9" s="32"/>
      <c r="C9" s="78" t="s">
        <v>69</v>
      </c>
      <c r="D9" s="79"/>
      <c r="E9" s="33">
        <v>1</v>
      </c>
      <c r="F9" s="34"/>
      <c r="G9" s="35"/>
      <c r="M9" s="36" t="s">
        <v>14</v>
      </c>
      <c r="O9" s="23"/>
    </row>
    <row r="10" spans="1:104" ht="57.75" customHeight="1" x14ac:dyDescent="0.2">
      <c r="A10" s="24">
        <v>2</v>
      </c>
      <c r="B10" s="25" t="s">
        <v>15</v>
      </c>
      <c r="C10" s="26" t="s">
        <v>70</v>
      </c>
      <c r="D10" s="27" t="s">
        <v>54</v>
      </c>
      <c r="E10" s="28">
        <v>1</v>
      </c>
      <c r="F10" s="74"/>
      <c r="G10" s="29">
        <f>E10*F10</f>
        <v>0</v>
      </c>
      <c r="O10" s="23">
        <v>2</v>
      </c>
      <c r="AA10" s="1">
        <v>12</v>
      </c>
      <c r="AB10" s="1">
        <v>0</v>
      </c>
      <c r="AC10" s="1">
        <v>11</v>
      </c>
      <c r="AZ10" s="1">
        <v>4</v>
      </c>
      <c r="BA10" s="1">
        <f>IF(AZ10=1,G10,0)</f>
        <v>0</v>
      </c>
      <c r="BB10" s="1">
        <f>IF(AZ10=2,G10,0)</f>
        <v>0</v>
      </c>
      <c r="BC10" s="1">
        <f>IF(AZ10=3,G10,0)</f>
        <v>0</v>
      </c>
      <c r="BD10" s="1">
        <f>IF(AZ10=4,G10,0)</f>
        <v>0</v>
      </c>
      <c r="BE10" s="1">
        <f>IF(AZ10=5,G10,0)</f>
        <v>0</v>
      </c>
      <c r="CA10" s="30">
        <v>12</v>
      </c>
      <c r="CB10" s="30">
        <v>0</v>
      </c>
      <c r="CZ10" s="1">
        <v>0</v>
      </c>
    </row>
    <row r="11" spans="1:104" x14ac:dyDescent="0.2">
      <c r="A11" s="31"/>
      <c r="B11" s="32"/>
      <c r="C11" s="78" t="s">
        <v>69</v>
      </c>
      <c r="D11" s="79"/>
      <c r="E11" s="33">
        <v>1</v>
      </c>
      <c r="F11" s="34"/>
      <c r="G11" s="35"/>
      <c r="M11" s="36" t="s">
        <v>14</v>
      </c>
      <c r="O11" s="23"/>
    </row>
    <row r="12" spans="1:104" x14ac:dyDescent="0.2">
      <c r="A12" s="24">
        <v>3</v>
      </c>
      <c r="B12" s="25" t="s">
        <v>16</v>
      </c>
      <c r="C12" s="26" t="s">
        <v>17</v>
      </c>
      <c r="D12" s="27" t="s">
        <v>54</v>
      </c>
      <c r="E12" s="28">
        <v>1</v>
      </c>
      <c r="F12" s="74"/>
      <c r="G12" s="29">
        <f>E12*F12</f>
        <v>0</v>
      </c>
      <c r="O12" s="23">
        <v>2</v>
      </c>
      <c r="AA12" s="1">
        <v>12</v>
      </c>
      <c r="AB12" s="1">
        <v>0</v>
      </c>
      <c r="AC12" s="1">
        <v>13</v>
      </c>
      <c r="AZ12" s="1">
        <v>4</v>
      </c>
      <c r="BA12" s="1">
        <f>IF(AZ12=1,G12,0)</f>
        <v>0</v>
      </c>
      <c r="BB12" s="1">
        <f>IF(AZ12=2,G12,0)</f>
        <v>0</v>
      </c>
      <c r="BC12" s="1">
        <f>IF(AZ12=3,G12,0)</f>
        <v>0</v>
      </c>
      <c r="BD12" s="1">
        <f>IF(AZ12=4,G12,0)</f>
        <v>0</v>
      </c>
      <c r="BE12" s="1">
        <f>IF(AZ12=5,G12,0)</f>
        <v>0</v>
      </c>
      <c r="CA12" s="30">
        <v>12</v>
      </c>
      <c r="CB12" s="30">
        <v>0</v>
      </c>
      <c r="CZ12" s="1">
        <v>0</v>
      </c>
    </row>
    <row r="13" spans="1:104" x14ac:dyDescent="0.2">
      <c r="A13" s="31"/>
      <c r="B13" s="32"/>
      <c r="C13" s="78" t="s">
        <v>69</v>
      </c>
      <c r="D13" s="79"/>
      <c r="E13" s="33">
        <v>1</v>
      </c>
      <c r="F13" s="34"/>
      <c r="G13" s="35"/>
      <c r="M13" s="36" t="s">
        <v>14</v>
      </c>
      <c r="O13" s="23"/>
    </row>
    <row r="14" spans="1:104" x14ac:dyDescent="0.2">
      <c r="A14" s="24">
        <v>4</v>
      </c>
      <c r="B14" s="25" t="s">
        <v>18</v>
      </c>
      <c r="C14" s="37" t="s">
        <v>45</v>
      </c>
      <c r="D14" s="27" t="s">
        <v>54</v>
      </c>
      <c r="E14" s="28">
        <v>1</v>
      </c>
      <c r="F14" s="74"/>
      <c r="G14" s="29">
        <f>E14*F14</f>
        <v>0</v>
      </c>
      <c r="O14" s="23">
        <v>2</v>
      </c>
      <c r="AA14" s="1">
        <v>12</v>
      </c>
      <c r="AB14" s="1">
        <v>0</v>
      </c>
      <c r="AC14" s="1">
        <v>7</v>
      </c>
      <c r="AZ14" s="1">
        <v>4</v>
      </c>
      <c r="BA14" s="1">
        <f>IF(AZ14=1,G14,0)</f>
        <v>0</v>
      </c>
      <c r="BB14" s="1">
        <f>IF(AZ14=2,G14,0)</f>
        <v>0</v>
      </c>
      <c r="BC14" s="1">
        <f>IF(AZ14=3,G14,0)</f>
        <v>0</v>
      </c>
      <c r="BD14" s="1">
        <f>IF(AZ14=4,G14,0)</f>
        <v>0</v>
      </c>
      <c r="BE14" s="1">
        <f>IF(AZ14=5,G14,0)</f>
        <v>0</v>
      </c>
      <c r="CA14" s="30">
        <v>12</v>
      </c>
      <c r="CB14" s="30">
        <v>0</v>
      </c>
      <c r="CZ14" s="1">
        <v>0</v>
      </c>
    </row>
    <row r="15" spans="1:104" x14ac:dyDescent="0.2">
      <c r="A15" s="31"/>
      <c r="B15" s="32"/>
      <c r="C15" s="78" t="s">
        <v>69</v>
      </c>
      <c r="D15" s="79"/>
      <c r="E15" s="33">
        <v>1</v>
      </c>
      <c r="F15" s="34"/>
      <c r="G15" s="35"/>
      <c r="M15" s="36" t="s">
        <v>14</v>
      </c>
      <c r="O15" s="23"/>
    </row>
    <row r="16" spans="1:104" x14ac:dyDescent="0.2">
      <c r="A16" s="24">
        <v>5</v>
      </c>
      <c r="B16" s="25" t="s">
        <v>19</v>
      </c>
      <c r="C16" s="26" t="s">
        <v>40</v>
      </c>
      <c r="D16" s="27" t="s">
        <v>9</v>
      </c>
      <c r="E16" s="28">
        <v>3</v>
      </c>
      <c r="F16" s="74"/>
      <c r="G16" s="29">
        <f>E16*F16</f>
        <v>0</v>
      </c>
      <c r="O16" s="23">
        <v>2</v>
      </c>
      <c r="AA16" s="1">
        <v>12</v>
      </c>
      <c r="AB16" s="1">
        <v>0</v>
      </c>
      <c r="AC16" s="1">
        <v>8</v>
      </c>
      <c r="AZ16" s="1">
        <v>4</v>
      </c>
      <c r="BA16" s="1">
        <f>IF(AZ16=1,G16,0)</f>
        <v>0</v>
      </c>
      <c r="BB16" s="1">
        <f>IF(AZ16=2,G16,0)</f>
        <v>0</v>
      </c>
      <c r="BC16" s="1">
        <f>IF(AZ16=3,G16,0)</f>
        <v>0</v>
      </c>
      <c r="BD16" s="1">
        <f>IF(AZ16=4,G16,0)</f>
        <v>0</v>
      </c>
      <c r="BE16" s="1">
        <f>IF(AZ16=5,G16,0)</f>
        <v>0</v>
      </c>
      <c r="CA16" s="30">
        <v>12</v>
      </c>
      <c r="CB16" s="30">
        <v>0</v>
      </c>
      <c r="CZ16" s="1">
        <v>0</v>
      </c>
    </row>
    <row r="17" spans="1:104" x14ac:dyDescent="0.2">
      <c r="A17" s="31"/>
      <c r="B17" s="32"/>
      <c r="C17" s="38" t="s">
        <v>72</v>
      </c>
      <c r="D17" s="39"/>
      <c r="E17" s="33">
        <v>3</v>
      </c>
      <c r="F17" s="34"/>
      <c r="G17" s="35"/>
      <c r="M17" s="36" t="s">
        <v>20</v>
      </c>
      <c r="O17" s="23"/>
    </row>
    <row r="18" spans="1:104" x14ac:dyDescent="0.2">
      <c r="A18" s="24">
        <v>6</v>
      </c>
      <c r="B18" s="25" t="s">
        <v>21</v>
      </c>
      <c r="C18" s="26" t="s">
        <v>71</v>
      </c>
      <c r="D18" s="27" t="s">
        <v>9</v>
      </c>
      <c r="E18" s="28">
        <v>1</v>
      </c>
      <c r="F18" s="74"/>
      <c r="G18" s="29">
        <f>E18*F18</f>
        <v>0</v>
      </c>
      <c r="O18" s="23">
        <v>2</v>
      </c>
      <c r="AA18" s="1">
        <v>12</v>
      </c>
      <c r="AB18" s="1">
        <v>0</v>
      </c>
      <c r="AC18" s="1">
        <v>9</v>
      </c>
      <c r="AZ18" s="1">
        <v>4</v>
      </c>
      <c r="BA18" s="1">
        <f>IF(AZ18=1,G18,0)</f>
        <v>0</v>
      </c>
      <c r="BB18" s="1">
        <f>IF(AZ18=2,G18,0)</f>
        <v>0</v>
      </c>
      <c r="BC18" s="1">
        <f>IF(AZ18=3,G18,0)</f>
        <v>0</v>
      </c>
      <c r="BD18" s="1">
        <f>IF(AZ18=4,G18,0)</f>
        <v>0</v>
      </c>
      <c r="BE18" s="1">
        <f>IF(AZ18=5,G18,0)</f>
        <v>0</v>
      </c>
      <c r="CA18" s="30">
        <v>12</v>
      </c>
      <c r="CB18" s="30">
        <v>0</v>
      </c>
      <c r="CZ18" s="1">
        <v>0</v>
      </c>
    </row>
    <row r="19" spans="1:104" x14ac:dyDescent="0.2">
      <c r="A19" s="31"/>
      <c r="B19" s="32"/>
      <c r="C19" s="78" t="s">
        <v>69</v>
      </c>
      <c r="D19" s="79"/>
      <c r="E19" s="33">
        <v>1</v>
      </c>
      <c r="F19" s="34"/>
      <c r="G19" s="35"/>
      <c r="M19" s="36" t="s">
        <v>14</v>
      </c>
      <c r="O19" s="23"/>
    </row>
    <row r="20" spans="1:104" ht="13.5" customHeight="1" x14ac:dyDescent="0.2">
      <c r="A20" s="24">
        <v>7</v>
      </c>
      <c r="B20" s="25" t="s">
        <v>22</v>
      </c>
      <c r="C20" s="26" t="s">
        <v>47</v>
      </c>
      <c r="D20" s="27" t="s">
        <v>54</v>
      </c>
      <c r="E20" s="28">
        <v>1</v>
      </c>
      <c r="F20" s="74"/>
      <c r="G20" s="29">
        <f>E20*F20</f>
        <v>0</v>
      </c>
      <c r="O20" s="23">
        <v>2</v>
      </c>
      <c r="AA20" s="1">
        <v>12</v>
      </c>
      <c r="AB20" s="1">
        <v>0</v>
      </c>
      <c r="AC20" s="1">
        <v>10</v>
      </c>
      <c r="AZ20" s="1">
        <v>4</v>
      </c>
      <c r="BA20" s="1">
        <f>IF(AZ20=1,G20,0)</f>
        <v>0</v>
      </c>
      <c r="BB20" s="1">
        <f>IF(AZ20=2,G20,0)</f>
        <v>0</v>
      </c>
      <c r="BC20" s="1">
        <f>IF(AZ20=3,G20,0)</f>
        <v>0</v>
      </c>
      <c r="BD20" s="1">
        <f>IF(AZ20=4,G20,0)</f>
        <v>0</v>
      </c>
      <c r="BE20" s="1">
        <f>IF(AZ20=5,G20,0)</f>
        <v>0</v>
      </c>
      <c r="CA20" s="30">
        <v>12</v>
      </c>
      <c r="CB20" s="30">
        <v>0</v>
      </c>
      <c r="CZ20" s="1">
        <v>0</v>
      </c>
    </row>
    <row r="21" spans="1:104" x14ac:dyDescent="0.2">
      <c r="A21" s="31"/>
      <c r="B21" s="32"/>
      <c r="C21" s="78" t="s">
        <v>69</v>
      </c>
      <c r="D21" s="79"/>
      <c r="E21" s="33">
        <v>1</v>
      </c>
      <c r="F21" s="34"/>
      <c r="G21" s="35"/>
      <c r="M21" s="36" t="s">
        <v>14</v>
      </c>
      <c r="O21" s="23"/>
    </row>
    <row r="22" spans="1:104" ht="12" customHeight="1" x14ac:dyDescent="0.2">
      <c r="A22" s="24">
        <v>9</v>
      </c>
      <c r="B22" s="25" t="s">
        <v>35</v>
      </c>
      <c r="C22" s="37" t="s">
        <v>46</v>
      </c>
      <c r="D22" s="40" t="s">
        <v>54</v>
      </c>
      <c r="E22" s="28">
        <v>1</v>
      </c>
      <c r="F22" s="74"/>
      <c r="G22" s="29">
        <f>E22*F22</f>
        <v>0</v>
      </c>
      <c r="M22" s="36"/>
      <c r="O22" s="23"/>
    </row>
    <row r="23" spans="1:104" x14ac:dyDescent="0.2">
      <c r="A23" s="31"/>
      <c r="B23" s="32"/>
      <c r="C23" s="78" t="s">
        <v>69</v>
      </c>
      <c r="D23" s="79"/>
      <c r="E23" s="33">
        <v>1</v>
      </c>
      <c r="F23" s="34"/>
      <c r="G23" s="35"/>
      <c r="M23" s="36"/>
      <c r="O23" s="23"/>
    </row>
    <row r="24" spans="1:104" ht="35.25" customHeight="1" x14ac:dyDescent="0.2">
      <c r="A24" s="24">
        <v>10</v>
      </c>
      <c r="B24" s="25" t="s">
        <v>23</v>
      </c>
      <c r="C24" s="26" t="s">
        <v>55</v>
      </c>
      <c r="D24" s="27" t="s">
        <v>9</v>
      </c>
      <c r="E24" s="28">
        <v>1</v>
      </c>
      <c r="F24" s="74"/>
      <c r="G24" s="29">
        <f>E24*F24</f>
        <v>0</v>
      </c>
      <c r="O24" s="23">
        <v>2</v>
      </c>
      <c r="AA24" s="1">
        <v>11</v>
      </c>
      <c r="AB24" s="1">
        <v>0</v>
      </c>
      <c r="AC24" s="1">
        <v>17</v>
      </c>
      <c r="AZ24" s="1">
        <v>3</v>
      </c>
      <c r="BA24" s="1">
        <f>IF(AZ24=1,G24,0)</f>
        <v>0</v>
      </c>
      <c r="BB24" s="1">
        <f>IF(AZ24=2,G24,0)</f>
        <v>0</v>
      </c>
      <c r="BC24" s="1">
        <f>IF(AZ24=3,G24,0)</f>
        <v>0</v>
      </c>
      <c r="BD24" s="1">
        <f>IF(AZ24=4,G24,0)</f>
        <v>0</v>
      </c>
      <c r="BE24" s="1">
        <f>IF(AZ24=5,G24,0)</f>
        <v>0</v>
      </c>
      <c r="CA24" s="30">
        <v>11</v>
      </c>
      <c r="CB24" s="30">
        <v>0</v>
      </c>
      <c r="CZ24" s="1">
        <v>0</v>
      </c>
    </row>
    <row r="25" spans="1:104" x14ac:dyDescent="0.2">
      <c r="A25" s="31"/>
      <c r="B25" s="32"/>
      <c r="C25" s="78" t="s">
        <v>69</v>
      </c>
      <c r="D25" s="79"/>
      <c r="E25" s="33">
        <v>1</v>
      </c>
      <c r="F25" s="34"/>
      <c r="G25" s="35"/>
      <c r="M25" s="36" t="s">
        <v>14</v>
      </c>
      <c r="O25" s="23"/>
    </row>
    <row r="26" spans="1:104" x14ac:dyDescent="0.2">
      <c r="A26" s="24">
        <v>11</v>
      </c>
      <c r="B26" s="25" t="s">
        <v>24</v>
      </c>
      <c r="C26" s="37" t="s">
        <v>43</v>
      </c>
      <c r="D26" s="41" t="s">
        <v>54</v>
      </c>
      <c r="E26" s="42">
        <v>1</v>
      </c>
      <c r="F26" s="74"/>
      <c r="G26" s="43">
        <f>E26*F26</f>
        <v>0</v>
      </c>
      <c r="O26" s="23">
        <v>2</v>
      </c>
      <c r="AA26" s="1">
        <v>4</v>
      </c>
      <c r="AB26" s="1">
        <v>9</v>
      </c>
      <c r="AC26" s="1" t="s">
        <v>24</v>
      </c>
      <c r="AZ26" s="1">
        <v>4</v>
      </c>
      <c r="BA26" s="1">
        <f>IF(AZ26=1,G26,0)</f>
        <v>0</v>
      </c>
      <c r="BB26" s="1">
        <f>IF(AZ26=2,G26,0)</f>
        <v>0</v>
      </c>
      <c r="BC26" s="1">
        <f>IF(AZ26=3,G26,0)</f>
        <v>0</v>
      </c>
      <c r="BD26" s="1">
        <f>IF(AZ26=4,G26,0)</f>
        <v>0</v>
      </c>
      <c r="BE26" s="1">
        <f>IF(AZ26=5,G26,0)</f>
        <v>0</v>
      </c>
      <c r="CA26" s="30">
        <v>4</v>
      </c>
      <c r="CB26" s="30">
        <v>9</v>
      </c>
      <c r="CZ26" s="1">
        <v>0</v>
      </c>
    </row>
    <row r="27" spans="1:104" ht="12.75" customHeight="1" x14ac:dyDescent="0.2">
      <c r="A27" s="31"/>
      <c r="B27" s="44"/>
      <c r="C27" s="75" t="s">
        <v>26</v>
      </c>
      <c r="D27" s="76"/>
      <c r="E27" s="76"/>
      <c r="F27" s="76"/>
      <c r="G27" s="77"/>
      <c r="L27" s="36" t="s">
        <v>25</v>
      </c>
      <c r="O27" s="23">
        <v>3</v>
      </c>
    </row>
    <row r="28" spans="1:104" x14ac:dyDescent="0.2">
      <c r="A28" s="31"/>
      <c r="B28" s="44"/>
      <c r="C28" s="75" t="s">
        <v>44</v>
      </c>
      <c r="D28" s="76"/>
      <c r="E28" s="76"/>
      <c r="F28" s="76"/>
      <c r="G28" s="77"/>
      <c r="L28" s="36" t="s">
        <v>26</v>
      </c>
      <c r="O28" s="23">
        <v>3</v>
      </c>
    </row>
    <row r="29" spans="1:104" x14ac:dyDescent="0.2">
      <c r="A29" s="31"/>
      <c r="B29" s="44"/>
      <c r="C29" s="75" t="s">
        <v>41</v>
      </c>
      <c r="D29" s="76"/>
      <c r="E29" s="76"/>
      <c r="F29" s="76"/>
      <c r="G29" s="77"/>
      <c r="L29" s="36" t="s">
        <v>27</v>
      </c>
      <c r="O29" s="23">
        <v>3</v>
      </c>
    </row>
    <row r="30" spans="1:104" x14ac:dyDescent="0.2">
      <c r="A30" s="31"/>
      <c r="B30" s="44"/>
      <c r="C30" s="75" t="s">
        <v>29</v>
      </c>
      <c r="D30" s="76"/>
      <c r="E30" s="76"/>
      <c r="F30" s="76"/>
      <c r="G30" s="77"/>
      <c r="L30" s="36" t="s">
        <v>28</v>
      </c>
      <c r="O30" s="23">
        <v>3</v>
      </c>
    </row>
    <row r="31" spans="1:104" x14ac:dyDescent="0.2">
      <c r="A31" s="31"/>
      <c r="B31" s="44"/>
      <c r="C31" s="75" t="s">
        <v>60</v>
      </c>
      <c r="D31" s="76"/>
      <c r="E31" s="76"/>
      <c r="F31" s="76"/>
      <c r="G31" s="77"/>
      <c r="L31" s="36" t="s">
        <v>29</v>
      </c>
      <c r="O31" s="23">
        <v>3</v>
      </c>
    </row>
    <row r="32" spans="1:104" ht="2.25" customHeight="1" x14ac:dyDescent="0.2">
      <c r="A32" s="31"/>
      <c r="B32" s="44"/>
      <c r="C32" s="45"/>
      <c r="D32" s="46"/>
      <c r="E32" s="46"/>
      <c r="F32" s="46"/>
      <c r="G32" s="47"/>
      <c r="L32" s="36"/>
      <c r="O32" s="23"/>
    </row>
    <row r="33" spans="1:104" x14ac:dyDescent="0.2">
      <c r="A33" s="31"/>
      <c r="B33" s="32"/>
      <c r="C33" s="78" t="s">
        <v>69</v>
      </c>
      <c r="D33" s="79"/>
      <c r="E33" s="48">
        <v>1</v>
      </c>
      <c r="F33" s="49"/>
      <c r="G33" s="50"/>
      <c r="M33" s="36" t="s">
        <v>14</v>
      </c>
      <c r="O33" s="23"/>
    </row>
    <row r="34" spans="1:104" x14ac:dyDescent="0.2">
      <c r="A34" s="24">
        <v>14</v>
      </c>
      <c r="B34" s="25" t="s">
        <v>13</v>
      </c>
      <c r="C34" s="37" t="s">
        <v>62</v>
      </c>
      <c r="D34" s="41" t="s">
        <v>63</v>
      </c>
      <c r="E34" s="42">
        <v>1</v>
      </c>
      <c r="F34" s="74"/>
      <c r="G34" s="43">
        <f>E34*F34</f>
        <v>0</v>
      </c>
      <c r="M34" s="36"/>
      <c r="O34" s="23"/>
    </row>
    <row r="35" spans="1:104" x14ac:dyDescent="0.2">
      <c r="A35" s="31"/>
      <c r="B35" s="32"/>
      <c r="C35" s="78" t="s">
        <v>69</v>
      </c>
      <c r="D35" s="79"/>
      <c r="E35" s="48">
        <v>1</v>
      </c>
      <c r="F35" s="49"/>
      <c r="G35" s="50"/>
      <c r="M35" s="36"/>
      <c r="O35" s="23"/>
    </row>
    <row r="36" spans="1:104" ht="22.5" x14ac:dyDescent="0.2">
      <c r="A36" s="24">
        <v>15</v>
      </c>
      <c r="B36" s="25" t="s">
        <v>30</v>
      </c>
      <c r="C36" s="37" t="s">
        <v>75</v>
      </c>
      <c r="D36" s="41" t="s">
        <v>9</v>
      </c>
      <c r="E36" s="42">
        <v>1</v>
      </c>
      <c r="F36" s="74"/>
      <c r="G36" s="43">
        <f>E36*F36</f>
        <v>0</v>
      </c>
      <c r="O36" s="23">
        <v>2</v>
      </c>
      <c r="AA36" s="1">
        <v>4</v>
      </c>
      <c r="AB36" s="1">
        <v>9</v>
      </c>
      <c r="AC36" s="1" t="s">
        <v>30</v>
      </c>
      <c r="AZ36" s="1">
        <v>4</v>
      </c>
      <c r="BA36" s="1">
        <f>IF(AZ36=1,G36,0)</f>
        <v>0</v>
      </c>
      <c r="BB36" s="1">
        <f>IF(AZ36=2,G36,0)</f>
        <v>0</v>
      </c>
      <c r="BC36" s="1">
        <f>IF(AZ36=3,G36,0)</f>
        <v>0</v>
      </c>
      <c r="BD36" s="1">
        <f>IF(AZ36=4,G36,0)</f>
        <v>0</v>
      </c>
      <c r="BE36" s="1">
        <f>IF(AZ36=5,G36,0)</f>
        <v>0</v>
      </c>
      <c r="CA36" s="30">
        <v>4</v>
      </c>
      <c r="CB36" s="30">
        <v>9</v>
      </c>
      <c r="CZ36" s="1">
        <v>0</v>
      </c>
    </row>
    <row r="37" spans="1:104" x14ac:dyDescent="0.2">
      <c r="A37" s="31"/>
      <c r="B37" s="32"/>
      <c r="C37" s="78" t="s">
        <v>69</v>
      </c>
      <c r="D37" s="79"/>
      <c r="E37" s="48">
        <v>1</v>
      </c>
      <c r="F37" s="49"/>
      <c r="G37" s="50"/>
      <c r="M37" s="36" t="s">
        <v>14</v>
      </c>
      <c r="O37" s="23"/>
    </row>
    <row r="38" spans="1:104" x14ac:dyDescent="0.2">
      <c r="A38" s="24">
        <v>16</v>
      </c>
      <c r="B38" s="25" t="s">
        <v>31</v>
      </c>
      <c r="C38" s="37" t="s">
        <v>61</v>
      </c>
      <c r="D38" s="41" t="s">
        <v>9</v>
      </c>
      <c r="E38" s="42">
        <v>3</v>
      </c>
      <c r="F38" s="74"/>
      <c r="G38" s="43">
        <f>E38*F38</f>
        <v>0</v>
      </c>
      <c r="O38" s="23">
        <v>2</v>
      </c>
      <c r="AA38" s="1">
        <v>4</v>
      </c>
      <c r="AB38" s="1">
        <v>9</v>
      </c>
      <c r="AC38" s="1" t="s">
        <v>31</v>
      </c>
      <c r="AZ38" s="1">
        <v>4</v>
      </c>
      <c r="BA38" s="1">
        <f>IF(AZ38=1,G38,0)</f>
        <v>0</v>
      </c>
      <c r="BB38" s="1">
        <f>IF(AZ38=2,G38,0)</f>
        <v>0</v>
      </c>
      <c r="BC38" s="1">
        <f>IF(AZ38=3,G38,0)</f>
        <v>0</v>
      </c>
      <c r="BD38" s="1">
        <f>IF(AZ38=4,G38,0)</f>
        <v>0</v>
      </c>
      <c r="BE38" s="1">
        <f>IF(AZ38=5,G38,0)</f>
        <v>0</v>
      </c>
      <c r="CA38" s="30">
        <v>4</v>
      </c>
      <c r="CB38" s="30">
        <v>9</v>
      </c>
      <c r="CZ38" s="1">
        <v>0</v>
      </c>
    </row>
    <row r="39" spans="1:104" x14ac:dyDescent="0.2">
      <c r="A39" s="31"/>
      <c r="B39" s="32"/>
      <c r="C39" s="38" t="s">
        <v>72</v>
      </c>
      <c r="D39" s="39"/>
      <c r="E39" s="48">
        <v>3</v>
      </c>
      <c r="F39" s="49"/>
      <c r="G39" s="50"/>
      <c r="M39" s="36" t="s">
        <v>33</v>
      </c>
      <c r="O39" s="23"/>
    </row>
    <row r="40" spans="1:104" x14ac:dyDescent="0.2">
      <c r="A40" s="24">
        <v>17</v>
      </c>
      <c r="B40" s="25" t="s">
        <v>34</v>
      </c>
      <c r="C40" s="37" t="s">
        <v>74</v>
      </c>
      <c r="D40" s="41" t="s">
        <v>54</v>
      </c>
      <c r="E40" s="42">
        <v>1</v>
      </c>
      <c r="F40" s="74"/>
      <c r="G40" s="43">
        <f>E40*F40</f>
        <v>0</v>
      </c>
      <c r="O40" s="23">
        <v>2</v>
      </c>
      <c r="AA40" s="1">
        <v>4</v>
      </c>
      <c r="AB40" s="1">
        <v>9</v>
      </c>
      <c r="AC40" s="1" t="s">
        <v>34</v>
      </c>
      <c r="AZ40" s="1">
        <v>4</v>
      </c>
      <c r="BA40" s="1">
        <f>IF(AZ40=1,G40,0)</f>
        <v>0</v>
      </c>
      <c r="BB40" s="1">
        <f>IF(AZ40=2,G40,0)</f>
        <v>0</v>
      </c>
      <c r="BC40" s="1">
        <f>IF(AZ40=3,G40,0)</f>
        <v>0</v>
      </c>
      <c r="BD40" s="1">
        <f>IF(AZ40=4,G40,0)</f>
        <v>0</v>
      </c>
      <c r="BE40" s="1">
        <f>IF(AZ40=5,G40,0)</f>
        <v>0</v>
      </c>
      <c r="CA40" s="30">
        <v>4</v>
      </c>
      <c r="CB40" s="30">
        <v>9</v>
      </c>
      <c r="CZ40" s="1">
        <v>0</v>
      </c>
    </row>
    <row r="41" spans="1:104" x14ac:dyDescent="0.2">
      <c r="A41" s="31"/>
      <c r="B41" s="32"/>
      <c r="C41" s="78" t="s">
        <v>69</v>
      </c>
      <c r="D41" s="79"/>
      <c r="E41" s="48">
        <v>1</v>
      </c>
      <c r="F41" s="49"/>
      <c r="G41" s="50"/>
      <c r="M41" s="36" t="s">
        <v>14</v>
      </c>
      <c r="O41" s="23"/>
    </row>
    <row r="42" spans="1:104" ht="11.25" customHeight="1" x14ac:dyDescent="0.2">
      <c r="A42" s="24">
        <v>18</v>
      </c>
      <c r="B42" s="25" t="s">
        <v>35</v>
      </c>
      <c r="C42" s="37" t="s">
        <v>64</v>
      </c>
      <c r="D42" s="51" t="s">
        <v>54</v>
      </c>
      <c r="E42" s="42">
        <v>3</v>
      </c>
      <c r="F42" s="74"/>
      <c r="G42" s="43">
        <f>E42*F42</f>
        <v>0</v>
      </c>
      <c r="O42" s="23">
        <v>2</v>
      </c>
      <c r="AA42" s="1">
        <v>4</v>
      </c>
      <c r="AB42" s="1">
        <v>9</v>
      </c>
      <c r="AC42" s="1" t="s">
        <v>35</v>
      </c>
      <c r="AZ42" s="1">
        <v>4</v>
      </c>
      <c r="BA42" s="1">
        <f>IF(AZ42=1,G42,0)</f>
        <v>0</v>
      </c>
      <c r="BB42" s="1">
        <f>IF(AZ42=2,G42,0)</f>
        <v>0</v>
      </c>
      <c r="BC42" s="1">
        <f>IF(AZ42=3,G42,0)</f>
        <v>0</v>
      </c>
      <c r="BD42" s="1">
        <f>IF(AZ42=4,G42,0)</f>
        <v>0</v>
      </c>
      <c r="BE42" s="1">
        <f>IF(AZ42=5,G42,0)</f>
        <v>0</v>
      </c>
      <c r="CA42" s="30">
        <v>4</v>
      </c>
      <c r="CB42" s="30">
        <v>9</v>
      </c>
      <c r="CZ42" s="1">
        <v>0</v>
      </c>
    </row>
    <row r="43" spans="1:104" ht="14.25" customHeight="1" x14ac:dyDescent="0.2">
      <c r="A43" s="31"/>
      <c r="B43" s="32"/>
      <c r="C43" s="78" t="s">
        <v>69</v>
      </c>
      <c r="D43" s="79"/>
      <c r="E43" s="48">
        <v>3</v>
      </c>
      <c r="F43" s="49"/>
      <c r="G43" s="50"/>
      <c r="M43" s="36" t="s">
        <v>14</v>
      </c>
      <c r="O43" s="23"/>
    </row>
    <row r="44" spans="1:104" ht="14.25" customHeight="1" x14ac:dyDescent="0.2">
      <c r="A44" s="52">
        <v>19</v>
      </c>
      <c r="B44" s="53" t="s">
        <v>39</v>
      </c>
      <c r="C44" s="54" t="s">
        <v>48</v>
      </c>
      <c r="D44" s="51" t="s">
        <v>54</v>
      </c>
      <c r="E44" s="42">
        <v>1</v>
      </c>
      <c r="F44" s="74"/>
      <c r="G44" s="43">
        <f>E44*F44</f>
        <v>0</v>
      </c>
      <c r="M44" s="36"/>
      <c r="O44" s="23"/>
    </row>
    <row r="45" spans="1:104" ht="14.25" customHeight="1" x14ac:dyDescent="0.2">
      <c r="A45" s="31"/>
      <c r="B45" s="32"/>
      <c r="C45" s="78" t="s">
        <v>69</v>
      </c>
      <c r="D45" s="79"/>
      <c r="E45" s="48">
        <v>1</v>
      </c>
      <c r="F45" s="49"/>
      <c r="G45" s="50"/>
      <c r="M45" s="36"/>
      <c r="O45" s="23"/>
    </row>
    <row r="46" spans="1:104" ht="12.75" customHeight="1" x14ac:dyDescent="0.2">
      <c r="A46" s="24">
        <v>20</v>
      </c>
      <c r="B46" s="25" t="s">
        <v>36</v>
      </c>
      <c r="C46" s="26" t="s">
        <v>42</v>
      </c>
      <c r="D46" s="27" t="s">
        <v>37</v>
      </c>
      <c r="E46" s="28">
        <v>20</v>
      </c>
      <c r="F46" s="74"/>
      <c r="G46" s="29">
        <f>E46*F46</f>
        <v>0</v>
      </c>
      <c r="O46" s="23">
        <v>2</v>
      </c>
      <c r="AA46" s="1">
        <v>10</v>
      </c>
      <c r="AB46" s="1">
        <v>0</v>
      </c>
      <c r="AC46" s="1">
        <v>8</v>
      </c>
      <c r="AZ46" s="1">
        <v>5</v>
      </c>
      <c r="BA46" s="1">
        <f>IF(AZ46=1,G46,0)</f>
        <v>0</v>
      </c>
      <c r="BB46" s="1">
        <f>IF(AZ46=2,G46,0)</f>
        <v>0</v>
      </c>
      <c r="BC46" s="1">
        <f>IF(AZ46=3,G46,0)</f>
        <v>0</v>
      </c>
      <c r="BD46" s="1">
        <f>IF(AZ46=4,G46,0)</f>
        <v>0</v>
      </c>
      <c r="BE46" s="1">
        <f>IF(AZ46=5,G46,0)</f>
        <v>0</v>
      </c>
      <c r="CA46" s="30">
        <v>10</v>
      </c>
      <c r="CB46" s="30">
        <v>0</v>
      </c>
      <c r="CZ46" s="1">
        <v>0</v>
      </c>
    </row>
    <row r="47" spans="1:104" x14ac:dyDescent="0.2">
      <c r="A47" s="31"/>
      <c r="B47" s="32"/>
      <c r="C47" s="78" t="s">
        <v>59</v>
      </c>
      <c r="D47" s="79"/>
      <c r="E47" s="33">
        <v>20</v>
      </c>
      <c r="F47" s="34"/>
      <c r="G47" s="35"/>
      <c r="M47" s="36" t="s">
        <v>38</v>
      </c>
      <c r="O47" s="23"/>
    </row>
    <row r="48" spans="1:104" x14ac:dyDescent="0.2">
      <c r="A48" s="55"/>
      <c r="B48" s="56" t="s">
        <v>10</v>
      </c>
      <c r="C48" s="57"/>
      <c r="D48" s="58"/>
      <c r="E48" s="59"/>
      <c r="F48" s="60"/>
      <c r="G48" s="61">
        <f>SUM(G7:G47)</f>
        <v>0</v>
      </c>
      <c r="O48" s="23">
        <v>4</v>
      </c>
      <c r="BA48" s="62">
        <f>SUM(BA7:BA47)</f>
        <v>0</v>
      </c>
      <c r="BB48" s="62">
        <f>SUM(BB7:BB47)</f>
        <v>0</v>
      </c>
      <c r="BC48" s="62">
        <f>SUM(BC7:BC47)</f>
        <v>0</v>
      </c>
      <c r="BD48" s="62">
        <f>SUM(BD7:BD47)</f>
        <v>0</v>
      </c>
      <c r="BE48" s="62">
        <f>SUM(BE7:BE47)</f>
        <v>0</v>
      </c>
    </row>
    <row r="49" spans="1:7" ht="14.25" customHeight="1" x14ac:dyDescent="0.2">
      <c r="E49" s="1"/>
    </row>
    <row r="50" spans="1:7" x14ac:dyDescent="0.2">
      <c r="A50" s="63"/>
      <c r="B50" s="64" t="s">
        <v>50</v>
      </c>
      <c r="C50" s="64" t="s">
        <v>51</v>
      </c>
      <c r="D50" s="64" t="s">
        <v>32</v>
      </c>
      <c r="E50" s="64">
        <v>1</v>
      </c>
      <c r="F50" s="64"/>
      <c r="G50" s="65">
        <f>G48</f>
        <v>0</v>
      </c>
    </row>
    <row r="51" spans="1:7" x14ac:dyDescent="0.2">
      <c r="A51" s="63"/>
      <c r="B51" s="63"/>
      <c r="C51" s="63" t="s">
        <v>73</v>
      </c>
      <c r="D51" s="63"/>
      <c r="E51" s="63"/>
      <c r="F51" s="63"/>
      <c r="G51" s="66">
        <f>G52-G50</f>
        <v>0</v>
      </c>
    </row>
    <row r="52" spans="1:7" x14ac:dyDescent="0.2">
      <c r="A52" s="63"/>
      <c r="B52" s="64" t="s">
        <v>52</v>
      </c>
      <c r="C52" s="64" t="s">
        <v>53</v>
      </c>
      <c r="D52" s="64" t="s">
        <v>32</v>
      </c>
      <c r="E52" s="64">
        <v>1</v>
      </c>
      <c r="F52" s="64"/>
      <c r="G52" s="65">
        <f>G50*1.21</f>
        <v>0</v>
      </c>
    </row>
    <row r="53" spans="1:7" x14ac:dyDescent="0.2">
      <c r="E53" s="1"/>
    </row>
    <row r="54" spans="1:7" x14ac:dyDescent="0.2">
      <c r="E54" s="1"/>
    </row>
    <row r="55" spans="1:7" x14ac:dyDescent="0.2">
      <c r="E55" s="1"/>
    </row>
    <row r="56" spans="1:7" x14ac:dyDescent="0.2">
      <c r="E56" s="1"/>
    </row>
    <row r="57" spans="1:7" x14ac:dyDescent="0.2">
      <c r="E57" s="1"/>
    </row>
    <row r="58" spans="1:7" x14ac:dyDescent="0.2">
      <c r="E58" s="1"/>
    </row>
    <row r="59" spans="1:7" x14ac:dyDescent="0.2">
      <c r="E59" s="1"/>
    </row>
    <row r="60" spans="1:7" x14ac:dyDescent="0.2">
      <c r="E60" s="1"/>
    </row>
    <row r="61" spans="1:7" x14ac:dyDescent="0.2">
      <c r="E61" s="1"/>
    </row>
    <row r="62" spans="1:7" x14ac:dyDescent="0.2">
      <c r="E62" s="1"/>
    </row>
    <row r="63" spans="1:7" x14ac:dyDescent="0.2">
      <c r="E63" s="1"/>
    </row>
    <row r="64" spans="1:7" x14ac:dyDescent="0.2">
      <c r="E64" s="1"/>
    </row>
    <row r="65" spans="1:7" x14ac:dyDescent="0.2">
      <c r="E65" s="1"/>
    </row>
    <row r="66" spans="1:7" x14ac:dyDescent="0.2">
      <c r="E66" s="1"/>
    </row>
    <row r="67" spans="1:7" x14ac:dyDescent="0.2">
      <c r="E67" s="1"/>
    </row>
    <row r="68" spans="1:7" x14ac:dyDescent="0.2">
      <c r="E68" s="1"/>
    </row>
    <row r="69" spans="1:7" x14ac:dyDescent="0.2">
      <c r="E69" s="1"/>
    </row>
    <row r="70" spans="1:7" x14ac:dyDescent="0.2">
      <c r="E70" s="1"/>
    </row>
    <row r="71" spans="1:7" x14ac:dyDescent="0.2">
      <c r="E71" s="1"/>
    </row>
    <row r="72" spans="1:7" x14ac:dyDescent="0.2">
      <c r="A72" s="67"/>
      <c r="B72" s="67"/>
      <c r="C72" s="67"/>
      <c r="D72" s="67"/>
      <c r="E72" s="67"/>
      <c r="F72" s="67"/>
      <c r="G72" s="67"/>
    </row>
    <row r="73" spans="1:7" x14ac:dyDescent="0.2">
      <c r="A73" s="67"/>
      <c r="B73" s="67"/>
      <c r="C73" s="67"/>
      <c r="D73" s="67"/>
      <c r="E73" s="67"/>
      <c r="F73" s="67"/>
      <c r="G73" s="67"/>
    </row>
    <row r="74" spans="1:7" x14ac:dyDescent="0.2">
      <c r="A74" s="67"/>
      <c r="B74" s="67"/>
      <c r="C74" s="67"/>
      <c r="D74" s="67"/>
      <c r="E74" s="67"/>
      <c r="F74" s="67"/>
      <c r="G74" s="67"/>
    </row>
    <row r="75" spans="1:7" x14ac:dyDescent="0.2">
      <c r="A75" s="67"/>
      <c r="B75" s="67"/>
      <c r="C75" s="67"/>
      <c r="D75" s="67"/>
      <c r="E75" s="67"/>
      <c r="F75" s="67"/>
      <c r="G75" s="67"/>
    </row>
    <row r="76" spans="1:7" x14ac:dyDescent="0.2">
      <c r="E76" s="1"/>
    </row>
    <row r="77" spans="1:7" x14ac:dyDescent="0.2">
      <c r="E77" s="1"/>
    </row>
    <row r="78" spans="1:7" x14ac:dyDescent="0.2">
      <c r="E78" s="1"/>
    </row>
    <row r="79" spans="1:7" x14ac:dyDescent="0.2">
      <c r="E79" s="1"/>
    </row>
    <row r="80" spans="1:7" x14ac:dyDescent="0.2">
      <c r="E80" s="1"/>
    </row>
    <row r="81" spans="5:5" x14ac:dyDescent="0.2">
      <c r="E81" s="1"/>
    </row>
    <row r="82" spans="5:5" x14ac:dyDescent="0.2">
      <c r="E82" s="1"/>
    </row>
    <row r="83" spans="5:5" x14ac:dyDescent="0.2">
      <c r="E83" s="1"/>
    </row>
    <row r="84" spans="5:5" x14ac:dyDescent="0.2">
      <c r="E84" s="1"/>
    </row>
    <row r="85" spans="5:5" x14ac:dyDescent="0.2">
      <c r="E85" s="1"/>
    </row>
    <row r="86" spans="5:5" x14ac:dyDescent="0.2">
      <c r="E86" s="1"/>
    </row>
    <row r="87" spans="5:5" x14ac:dyDescent="0.2">
      <c r="E87" s="1"/>
    </row>
    <row r="88" spans="5:5" x14ac:dyDescent="0.2">
      <c r="E88" s="1"/>
    </row>
    <row r="89" spans="5:5" x14ac:dyDescent="0.2">
      <c r="E89" s="1"/>
    </row>
    <row r="90" spans="5:5" x14ac:dyDescent="0.2">
      <c r="E90" s="1"/>
    </row>
    <row r="91" spans="5:5" x14ac:dyDescent="0.2">
      <c r="E91" s="1"/>
    </row>
    <row r="92" spans="5:5" x14ac:dyDescent="0.2">
      <c r="E92" s="1"/>
    </row>
    <row r="93" spans="5:5" x14ac:dyDescent="0.2">
      <c r="E93" s="1"/>
    </row>
    <row r="94" spans="5:5" x14ac:dyDescent="0.2">
      <c r="E94" s="1"/>
    </row>
    <row r="95" spans="5:5" x14ac:dyDescent="0.2">
      <c r="E95" s="1"/>
    </row>
    <row r="96" spans="5:5" x14ac:dyDescent="0.2">
      <c r="E96" s="1"/>
    </row>
    <row r="97" spans="1:7" x14ac:dyDescent="0.2">
      <c r="E97" s="1"/>
    </row>
    <row r="98" spans="1:7" x14ac:dyDescent="0.2">
      <c r="E98" s="1"/>
    </row>
    <row r="99" spans="1:7" x14ac:dyDescent="0.2">
      <c r="E99" s="1"/>
    </row>
    <row r="100" spans="1:7" x14ac:dyDescent="0.2">
      <c r="E100" s="1"/>
    </row>
    <row r="101" spans="1:7" x14ac:dyDescent="0.2">
      <c r="E101" s="1"/>
    </row>
    <row r="102" spans="1:7" x14ac:dyDescent="0.2">
      <c r="E102" s="1"/>
    </row>
    <row r="103" spans="1:7" x14ac:dyDescent="0.2">
      <c r="E103" s="1"/>
    </row>
    <row r="104" spans="1:7" x14ac:dyDescent="0.2">
      <c r="E104" s="1"/>
    </row>
    <row r="105" spans="1:7" x14ac:dyDescent="0.2">
      <c r="E105" s="1"/>
    </row>
    <row r="106" spans="1:7" x14ac:dyDescent="0.2">
      <c r="E106" s="1"/>
    </row>
    <row r="107" spans="1:7" x14ac:dyDescent="0.2">
      <c r="A107" s="68"/>
      <c r="B107" s="68"/>
    </row>
    <row r="108" spans="1:7" x14ac:dyDescent="0.2">
      <c r="A108" s="67"/>
      <c r="B108" s="67"/>
      <c r="C108" s="69"/>
      <c r="D108" s="69"/>
      <c r="E108" s="70"/>
      <c r="F108" s="69"/>
      <c r="G108" s="71"/>
    </row>
    <row r="109" spans="1:7" x14ac:dyDescent="0.2">
      <c r="A109" s="72"/>
      <c r="B109" s="72"/>
      <c r="C109" s="67"/>
      <c r="D109" s="67"/>
      <c r="E109" s="73"/>
      <c r="F109" s="67"/>
      <c r="G109" s="67"/>
    </row>
    <row r="110" spans="1:7" x14ac:dyDescent="0.2">
      <c r="A110" s="67"/>
      <c r="B110" s="67"/>
      <c r="C110" s="67"/>
      <c r="D110" s="67"/>
      <c r="E110" s="73"/>
      <c r="F110" s="67"/>
      <c r="G110" s="67"/>
    </row>
    <row r="111" spans="1:7" x14ac:dyDescent="0.2">
      <c r="A111" s="67"/>
      <c r="B111" s="67"/>
      <c r="C111" s="67"/>
      <c r="D111" s="67"/>
      <c r="E111" s="73"/>
      <c r="F111" s="67"/>
      <c r="G111" s="67"/>
    </row>
    <row r="112" spans="1:7" x14ac:dyDescent="0.2">
      <c r="A112" s="67"/>
      <c r="B112" s="67"/>
      <c r="C112" s="67"/>
      <c r="D112" s="67"/>
      <c r="E112" s="73"/>
      <c r="F112" s="67"/>
      <c r="G112" s="67"/>
    </row>
    <row r="113" spans="1:7" x14ac:dyDescent="0.2">
      <c r="A113" s="67"/>
      <c r="B113" s="67"/>
      <c r="C113" s="67"/>
      <c r="D113" s="67"/>
      <c r="E113" s="73"/>
      <c r="F113" s="67"/>
      <c r="G113" s="67"/>
    </row>
    <row r="114" spans="1:7" x14ac:dyDescent="0.2">
      <c r="A114" s="67"/>
      <c r="B114" s="67"/>
      <c r="C114" s="67"/>
      <c r="D114" s="67"/>
      <c r="E114" s="73"/>
      <c r="F114" s="67"/>
      <c r="G114" s="67"/>
    </row>
    <row r="115" spans="1:7" x14ac:dyDescent="0.2">
      <c r="A115" s="67"/>
      <c r="B115" s="67"/>
      <c r="C115" s="67"/>
      <c r="D115" s="67"/>
      <c r="E115" s="73"/>
      <c r="F115" s="67"/>
      <c r="G115" s="67"/>
    </row>
    <row r="116" spans="1:7" x14ac:dyDescent="0.2">
      <c r="A116" s="67"/>
      <c r="B116" s="67"/>
      <c r="C116" s="67"/>
      <c r="D116" s="67"/>
      <c r="E116" s="73"/>
      <c r="F116" s="67"/>
      <c r="G116" s="67"/>
    </row>
    <row r="117" spans="1:7" x14ac:dyDescent="0.2">
      <c r="A117" s="67"/>
      <c r="B117" s="67"/>
      <c r="C117" s="67"/>
      <c r="D117" s="67"/>
      <c r="E117" s="73"/>
      <c r="F117" s="67"/>
      <c r="G117" s="67"/>
    </row>
    <row r="118" spans="1:7" x14ac:dyDescent="0.2">
      <c r="A118" s="67"/>
      <c r="B118" s="67"/>
      <c r="C118" s="67"/>
      <c r="D118" s="67"/>
      <c r="E118" s="73"/>
      <c r="F118" s="67"/>
      <c r="G118" s="67"/>
    </row>
    <row r="119" spans="1:7" x14ac:dyDescent="0.2">
      <c r="A119" s="67"/>
      <c r="B119" s="67"/>
      <c r="C119" s="67"/>
      <c r="D119" s="67"/>
      <c r="E119" s="73"/>
      <c r="F119" s="67"/>
      <c r="G119" s="67"/>
    </row>
    <row r="120" spans="1:7" x14ac:dyDescent="0.2">
      <c r="A120" s="67"/>
      <c r="B120" s="67"/>
      <c r="C120" s="67"/>
      <c r="D120" s="67"/>
      <c r="E120" s="73"/>
      <c r="F120" s="67"/>
      <c r="G120" s="67"/>
    </row>
    <row r="121" spans="1:7" x14ac:dyDescent="0.2">
      <c r="A121" s="67"/>
      <c r="B121" s="67"/>
      <c r="C121" s="67"/>
      <c r="D121" s="67"/>
      <c r="E121" s="73"/>
      <c r="F121" s="67"/>
      <c r="G121" s="67"/>
    </row>
  </sheetData>
  <sheetProtection sheet="1" objects="1" scenarios="1"/>
  <mergeCells count="27">
    <mergeCell ref="A1:G1"/>
    <mergeCell ref="A3:B3"/>
    <mergeCell ref="A4:B4"/>
    <mergeCell ref="E4:G4"/>
    <mergeCell ref="C4:D4"/>
    <mergeCell ref="C3:D3"/>
    <mergeCell ref="C2:F2"/>
    <mergeCell ref="C47:D47"/>
    <mergeCell ref="C33:D33"/>
    <mergeCell ref="C37:D37"/>
    <mergeCell ref="C43:D43"/>
    <mergeCell ref="C31:G31"/>
    <mergeCell ref="C45:D45"/>
    <mergeCell ref="C41:D41"/>
    <mergeCell ref="C30:G30"/>
    <mergeCell ref="C28:G28"/>
    <mergeCell ref="C35:D35"/>
    <mergeCell ref="C9:D9"/>
    <mergeCell ref="C19:D19"/>
    <mergeCell ref="C27:G27"/>
    <mergeCell ref="C21:D21"/>
    <mergeCell ref="C11:D11"/>
    <mergeCell ref="C13:D13"/>
    <mergeCell ref="C15:D15"/>
    <mergeCell ref="C29:G29"/>
    <mergeCell ref="C23:D23"/>
    <mergeCell ref="C25:D25"/>
  </mergeCells>
  <phoneticPr fontId="0" type="noConversion"/>
  <printOptions gridLinesSet="0"/>
  <pageMargins left="0.25" right="0.25" top="0.75" bottom="0.75" header="0.3" footer="0.3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9</vt:i4>
      </vt:variant>
    </vt:vector>
  </HeadingPairs>
  <TitlesOfParts>
    <vt:vector size="10" baseType="lpstr">
      <vt:lpstr>Položky</vt:lpstr>
      <vt:lpstr>Položky!Názvy_tisku</vt:lpstr>
      <vt:lpstr>Položky!Oblast_tisku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polozkovy rozpocet</dc:title>
  <dc:creator>spravce</dc:creator>
  <cp:lastModifiedBy>Trnková Monika, Bc.</cp:lastModifiedBy>
  <cp:lastPrinted>2024-10-22T12:51:32Z</cp:lastPrinted>
  <dcterms:created xsi:type="dcterms:W3CDTF">2010-05-12T06:08:50Z</dcterms:created>
  <dcterms:modified xsi:type="dcterms:W3CDTF">2025-08-11T12:21:47Z</dcterms:modified>
</cp:coreProperties>
</file>