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ODD. ROZVOJE A PODPORY ŽP\Jones\OPŽP 2021 až 2027\VZMR - lesní - průzkumy a plány péče pro OPŽP\3_pokus\"/>
    </mc:Choice>
  </mc:AlternateContent>
  <bookViews>
    <workbookView xWindow="0" yWindow="0" windowWidth="28800" windowHeight="11580"/>
  </bookViews>
  <sheets>
    <sheet name="Položky" sheetId="1" r:id="rId1"/>
  </sheets>
  <definedNames>
    <definedName name="_xlnm.Print_Area" localSheetId="0">Položky!$A$1:$G$117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F113" i="1" l="1"/>
  <c r="F111" i="1"/>
  <c r="F110" i="1"/>
  <c r="F109" i="1"/>
  <c r="F108" i="1"/>
  <c r="F107" i="1"/>
  <c r="F106" i="1"/>
  <c r="F7" i="1"/>
  <c r="F8" i="1"/>
  <c r="F9" i="1"/>
  <c r="F10" i="1"/>
  <c r="F11" i="1"/>
  <c r="F12" i="1"/>
  <c r="F13" i="1"/>
  <c r="F102" i="1"/>
  <c r="F100" i="1"/>
  <c r="F99" i="1"/>
  <c r="F98" i="1"/>
  <c r="F97" i="1"/>
  <c r="F96" i="1"/>
  <c r="F95" i="1"/>
  <c r="F94" i="1"/>
  <c r="F90" i="1"/>
  <c r="F88" i="1"/>
  <c r="F87" i="1"/>
  <c r="F86" i="1"/>
  <c r="F85" i="1"/>
  <c r="F84" i="1"/>
  <c r="F15" i="1"/>
  <c r="F19" i="1"/>
  <c r="F20" i="1"/>
  <c r="F21" i="1"/>
  <c r="F22" i="1"/>
  <c r="F23" i="1"/>
  <c r="F24" i="1"/>
  <c r="F25" i="1"/>
  <c r="F26" i="1"/>
  <c r="F28" i="1"/>
  <c r="I104" i="1" l="1"/>
  <c r="I92" i="1"/>
  <c r="I82" i="1"/>
  <c r="I17" i="1"/>
  <c r="I5" i="1"/>
  <c r="F80" i="1" l="1"/>
  <c r="F78" i="1"/>
  <c r="F77" i="1"/>
  <c r="F76" i="1"/>
  <c r="F75" i="1"/>
  <c r="F74" i="1"/>
  <c r="F73" i="1"/>
  <c r="F72" i="1"/>
  <c r="F71" i="1"/>
  <c r="F70" i="1"/>
  <c r="I68" i="1" l="1"/>
  <c r="F66" i="1"/>
  <c r="F64" i="1"/>
  <c r="F63" i="1"/>
  <c r="F62" i="1"/>
  <c r="F61" i="1"/>
  <c r="I58" i="1" l="1"/>
  <c r="F56" i="1"/>
  <c r="F54" i="1"/>
  <c r="F53" i="1"/>
  <c r="F52" i="1"/>
  <c r="F51" i="1"/>
  <c r="F50" i="1"/>
  <c r="F49" i="1"/>
  <c r="F48" i="1"/>
  <c r="F47" i="1"/>
  <c r="F46" i="1"/>
  <c r="I44" i="1" l="1"/>
  <c r="F42" i="1"/>
  <c r="F40" i="1"/>
  <c r="F39" i="1"/>
  <c r="F38" i="1"/>
  <c r="F37" i="1"/>
  <c r="F36" i="1"/>
  <c r="F35" i="1"/>
  <c r="F34" i="1"/>
  <c r="F33" i="1"/>
  <c r="F32" i="1"/>
  <c r="F115" i="1" l="1"/>
  <c r="F116" i="1" s="1"/>
  <c r="I30" i="1"/>
  <c r="I115" i="1" s="1"/>
</calcChain>
</file>

<file path=xl/sharedStrings.xml><?xml version="1.0" encoding="utf-8"?>
<sst xmlns="http://schemas.openxmlformats.org/spreadsheetml/2006/main" count="203" uniqueCount="52">
  <si>
    <t>Položka</t>
  </si>
  <si>
    <t>T.j.</t>
  </si>
  <si>
    <t>cena Kč/t.j.
(bez DPH)</t>
  </si>
  <si>
    <t>počet t.j</t>
  </si>
  <si>
    <t xml:space="preserve">poznámka 
k počtu t.j </t>
  </si>
  <si>
    <t>cena celkem 
(bez DPH)</t>
  </si>
  <si>
    <t>Inventarizační průzkum - vegetace</t>
  </si>
  <si>
    <t>ha</t>
  </si>
  <si>
    <t>Inventarizační průzkum - cévnaté rostliny</t>
  </si>
  <si>
    <t>Inventarizační průzkum - brouci</t>
  </si>
  <si>
    <t>Inventarizační průzkum - ptáci</t>
  </si>
  <si>
    <t>Inventarizační průzkum - houby</t>
  </si>
  <si>
    <t>Celkem včetně DPH</t>
  </si>
  <si>
    <r>
      <rPr>
        <sz val="10"/>
        <color rgb="FF000000"/>
        <rFont val="Arial"/>
        <family val="2"/>
        <charset val="238"/>
      </rPr>
      <t>Zpracování plánu péče vč. změny</t>
    </r>
  </si>
  <si>
    <t>celkem bez DPH</t>
  </si>
  <si>
    <t>Inventariazční průzkum - motýli</t>
  </si>
  <si>
    <t>Inventarizační průzkum - blanokřídlí</t>
  </si>
  <si>
    <t>Inventarizační průzkum - pavouci</t>
  </si>
  <si>
    <t>Inventarizační průzkum - motýli</t>
  </si>
  <si>
    <t>Inventarizašční průzkum - plazi</t>
  </si>
  <si>
    <t>Průzkumy a plán péče PR Habrová seč</t>
  </si>
  <si>
    <t>Průzkumy a plán péče PR Mohelnička</t>
  </si>
  <si>
    <t>Průzkumy a plán péče PR U Jezera</t>
  </si>
  <si>
    <t>Průzkumy a plán péče PP U Lusthausu</t>
  </si>
  <si>
    <t>Průzkumy a plán péče PR Velká skála</t>
  </si>
  <si>
    <t>Průzkumy  a plán péče PP Černá blata</t>
  </si>
  <si>
    <t>Zpracování plánu péče vč. změny</t>
  </si>
  <si>
    <t>celá plocha ZCHÚ dle ÚSOP</t>
  </si>
  <si>
    <t>Inventarizační průzkum - netopýři</t>
  </si>
  <si>
    <t xml:space="preserve">Inventarizační průzkum - vegetace </t>
  </si>
  <si>
    <t>dle návrhu zmeny hranic ZCHÚ</t>
  </si>
  <si>
    <t>Inventarizační průzkum - mechy</t>
  </si>
  <si>
    <r>
      <t>Inventarizační průzkum - vegetace</t>
    </r>
    <r>
      <rPr>
        <sz val="10"/>
        <color rgb="FFFF0000"/>
        <rFont val="Arial"/>
        <family val="2"/>
        <charset val="238"/>
      </rPr>
      <t xml:space="preserve"> </t>
    </r>
  </si>
  <si>
    <t>Přírodní rezervace Hošťanka</t>
  </si>
  <si>
    <t>Přírodní památka Habří</t>
  </si>
  <si>
    <t>Přírodní rezervace Blatná Hráz</t>
  </si>
  <si>
    <t xml:space="preserve">objekt 01 </t>
  </si>
  <si>
    <t>objekt 02</t>
  </si>
  <si>
    <t>objekt 03</t>
  </si>
  <si>
    <t>celá plocha ZCHÚ v Kraji Vysočina</t>
  </si>
  <si>
    <t>kontrolní mezisoučet</t>
  </si>
  <si>
    <t>objekt 04</t>
  </si>
  <si>
    <t>objekt 05</t>
  </si>
  <si>
    <t>objekt 06</t>
  </si>
  <si>
    <t>objekt 07</t>
  </si>
  <si>
    <t>objekt 08</t>
  </si>
  <si>
    <t>objekt 09</t>
  </si>
  <si>
    <t>Příloha č. 5: Soupis prací pro část 1 - Položkový rozpočet oceněný Zhotovitelem</t>
  </si>
  <si>
    <r>
      <t>Inventarizační průzkum</t>
    </r>
    <r>
      <rPr>
        <sz val="9"/>
        <color rgb="FF000000"/>
        <rFont val="Arial"/>
        <family val="2"/>
        <charset val="238"/>
      </rPr>
      <t xml:space="preserve"> - včetně zpracování výsledků dle příl. 1 - do zpráv (texty, tabulky, mapy, GIS data) a se záznamem dat do NDOP</t>
    </r>
  </si>
  <si>
    <t>ks</t>
  </si>
  <si>
    <r>
      <t>Inventarizační průzkum</t>
    </r>
    <r>
      <rPr>
        <sz val="9"/>
        <color rgb="FF000000"/>
        <rFont val="Arial"/>
        <family val="2"/>
        <charset val="238"/>
      </rPr>
      <t xml:space="preserve"> - včetně zpracování výsledků dle příl. 1 - do zpráv (texty, tabulky, mapy, GIS data), se záznamem dat do NDOP</t>
    </r>
  </si>
  <si>
    <r>
      <t>Plán péče</t>
    </r>
    <r>
      <rPr>
        <sz val="9"/>
        <color rgb="FF000000"/>
        <rFont val="Arial"/>
        <family val="2"/>
        <charset val="238"/>
      </rPr>
      <t xml:space="preserve"> - návrh s výstupy dle přílohy 1 včetně GIS dat atd.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</si>
</sst>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6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0" fontId="11" fillId="0" borderId="9" xfId="0" applyFont="1" applyBorder="1" applyAlignment="1">
      <alignment wrapText="1"/>
    </xf>
    <xf numFmtId="0" fontId="11" fillId="0" borderId="0" xfId="0" applyFont="1" applyBorder="1" applyAlignment="1">
      <alignment horizontal="center"/>
    </xf>
    <xf numFmtId="0" fontId="11" fillId="0" borderId="14" xfId="0" applyFont="1" applyBorder="1"/>
    <xf numFmtId="0" fontId="12" fillId="0" borderId="13" xfId="0" applyFont="1" applyBorder="1"/>
    <xf numFmtId="0" fontId="11" fillId="0" borderId="11" xfId="0" applyFont="1" applyBorder="1"/>
    <xf numFmtId="0" fontId="13" fillId="0" borderId="10" xfId="0" applyFont="1" applyBorder="1"/>
    <xf numFmtId="44" fontId="11" fillId="0" borderId="15" xfId="0" applyNumberFormat="1" applyFont="1" applyBorder="1"/>
    <xf numFmtId="44" fontId="11" fillId="0" borderId="12" xfId="0" applyNumberFormat="1" applyFont="1" applyBorder="1"/>
    <xf numFmtId="0" fontId="11" fillId="0" borderId="0" xfId="0" applyFont="1" applyBorder="1"/>
    <xf numFmtId="0" fontId="11" fillId="0" borderId="7" xfId="0" applyFont="1" applyBorder="1"/>
    <xf numFmtId="0" fontId="6" fillId="0" borderId="0" xfId="0" applyFont="1"/>
    <xf numFmtId="0" fontId="11" fillId="0" borderId="0" xfId="0" applyFont="1" applyBorder="1" applyAlignment="1">
      <alignment wrapText="1"/>
    </xf>
    <xf numFmtId="4" fontId="11" fillId="0" borderId="0" xfId="0" applyNumberFormat="1" applyFont="1" applyBorder="1" applyAlignment="1">
      <alignment horizontal="right"/>
    </xf>
    <xf numFmtId="44" fontId="0" fillId="0" borderId="4" xfId="4" applyFont="1" applyBorder="1"/>
    <xf numFmtId="44" fontId="0" fillId="0" borderId="4" xfId="0" applyNumberFormat="1" applyBorder="1"/>
    <xf numFmtId="44" fontId="0" fillId="0" borderId="4" xfId="1" applyFont="1" applyBorder="1"/>
    <xf numFmtId="44" fontId="0" fillId="0" borderId="0" xfId="0" applyNumberFormat="1"/>
    <xf numFmtId="44" fontId="0" fillId="0" borderId="20" xfId="1" applyFont="1" applyBorder="1"/>
    <xf numFmtId="44" fontId="0" fillId="0" borderId="21" xfId="1" applyFont="1" applyBorder="1"/>
    <xf numFmtId="44" fontId="11" fillId="0" borderId="4" xfId="5" applyFont="1" applyBorder="1"/>
    <xf numFmtId="44" fontId="11" fillId="0" borderId="4" xfId="0" applyNumberFormat="1" applyFont="1" applyBorder="1"/>
    <xf numFmtId="44" fontId="0" fillId="0" borderId="4" xfId="5" applyFont="1" applyBorder="1"/>
    <xf numFmtId="0" fontId="0" fillId="0" borderId="0" xfId="0" applyAlignment="1">
      <alignment vertical="center"/>
    </xf>
    <xf numFmtId="164" fontId="0" fillId="4" borderId="9" xfId="0" applyNumberFormat="1" applyFill="1" applyBorder="1" applyAlignment="1" applyProtection="1">
      <alignment horizontal="right"/>
      <protection locked="0"/>
    </xf>
    <xf numFmtId="9" fontId="11" fillId="0" borderId="14" xfId="0" applyNumberFormat="1" applyFont="1" applyBorder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4" fontId="11" fillId="0" borderId="0" xfId="0" applyNumberFormat="1" applyFont="1" applyBorder="1" applyAlignment="1">
      <alignment wrapText="1"/>
    </xf>
    <xf numFmtId="0" fontId="9" fillId="0" borderId="0" xfId="0" applyFont="1"/>
    <xf numFmtId="0" fontId="11" fillId="0" borderId="1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6" fillId="2" borderId="18" xfId="0" applyFont="1" applyFill="1" applyBorder="1" applyAlignment="1">
      <alignment wrapText="1"/>
    </xf>
    <xf numFmtId="0" fontId="14" fillId="2" borderId="16" xfId="0" applyFont="1" applyFill="1" applyBorder="1" applyAlignment="1">
      <alignment wrapText="1"/>
    </xf>
    <xf numFmtId="0" fontId="14" fillId="2" borderId="17" xfId="0" applyFont="1" applyFill="1" applyBorder="1" applyAlignment="1">
      <alignment wrapText="1"/>
    </xf>
    <xf numFmtId="0" fontId="14" fillId="2" borderId="18" xfId="0" applyFont="1" applyFill="1" applyBorder="1" applyAlignment="1">
      <alignment wrapText="1"/>
    </xf>
  </cellXfs>
  <cellStyles count="6">
    <cellStyle name="Měna" xfId="1" builtinId="4"/>
    <cellStyle name="Měna 2" xfId="2"/>
    <cellStyle name="Měna 3" xfId="3"/>
    <cellStyle name="Měna 4" xfId="4"/>
    <cellStyle name="Měna 5" xfId="5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tabSelected="1" zoomScaleNormal="100" workbookViewId="0">
      <selection activeCell="B112" sqref="B112:F112"/>
    </sheetView>
  </sheetViews>
  <sheetFormatPr defaultRowHeight="12.75" x14ac:dyDescent="0.2"/>
  <cols>
    <col min="1" max="1" width="9.140625" style="1"/>
    <col min="2" max="2" width="70" customWidth="1"/>
    <col min="3" max="3" width="12" customWidth="1"/>
    <col min="4" max="4" width="19.140625" bestFit="1" customWidth="1"/>
    <col min="6" max="6" width="27.28515625" customWidth="1"/>
    <col min="7" max="7" width="16.140625" style="43" customWidth="1"/>
    <col min="9" max="9" width="18.42578125" bestFit="1" customWidth="1"/>
  </cols>
  <sheetData>
    <row r="1" spans="1:9" s="27" customFormat="1" ht="15.75" x14ac:dyDescent="0.25">
      <c r="A1" s="27" t="s">
        <v>47</v>
      </c>
      <c r="G1" s="42"/>
    </row>
    <row r="2" spans="1:9" s="1" customFormat="1" ht="9.75" customHeight="1" thickBot="1" x14ac:dyDescent="0.25">
      <c r="G2" s="43"/>
    </row>
    <row r="3" spans="1:9" s="1" customFormat="1" ht="26.25" thickBot="1" x14ac:dyDescent="0.25">
      <c r="B3" s="5" t="s">
        <v>0</v>
      </c>
      <c r="C3" s="6" t="s">
        <v>1</v>
      </c>
      <c r="D3" s="7" t="s">
        <v>2</v>
      </c>
      <c r="E3" s="8" t="s">
        <v>3</v>
      </c>
      <c r="F3" s="9" t="s">
        <v>5</v>
      </c>
      <c r="G3" s="10" t="s">
        <v>4</v>
      </c>
      <c r="I3" s="39" t="s">
        <v>40</v>
      </c>
    </row>
    <row r="4" spans="1:9" s="1" customFormat="1" ht="13.5" thickBot="1" x14ac:dyDescent="0.25">
      <c r="G4" s="43"/>
    </row>
    <row r="5" spans="1:9" s="1" customFormat="1" ht="15.75" x14ac:dyDescent="0.25">
      <c r="A5" s="1" t="s">
        <v>36</v>
      </c>
      <c r="B5" s="56" t="s">
        <v>25</v>
      </c>
      <c r="C5" s="57"/>
      <c r="D5" s="58"/>
      <c r="G5" s="43"/>
      <c r="I5" s="33">
        <f>F7+F8+F9+F10+F11+F12+F13+F15</f>
        <v>0</v>
      </c>
    </row>
    <row r="6" spans="1:9" s="1" customFormat="1" x14ac:dyDescent="0.2">
      <c r="B6" s="53" t="s">
        <v>48</v>
      </c>
      <c r="C6" s="54"/>
      <c r="D6" s="54"/>
      <c r="E6" s="54"/>
      <c r="F6" s="55"/>
      <c r="G6" s="50" t="s">
        <v>27</v>
      </c>
    </row>
    <row r="7" spans="1:9" s="1" customFormat="1" x14ac:dyDescent="0.2">
      <c r="B7" s="12" t="s">
        <v>6</v>
      </c>
      <c r="C7" s="3" t="s">
        <v>7</v>
      </c>
      <c r="D7" s="40">
        <v>0</v>
      </c>
      <c r="E7" s="4">
        <v>6.1097999999999999</v>
      </c>
      <c r="F7" s="30">
        <f>E7*D7</f>
        <v>0</v>
      </c>
      <c r="G7" s="51"/>
    </row>
    <row r="8" spans="1:9" s="1" customFormat="1" x14ac:dyDescent="0.2">
      <c r="B8" s="12" t="s">
        <v>8</v>
      </c>
      <c r="C8" s="3" t="s">
        <v>7</v>
      </c>
      <c r="D8" s="40">
        <v>0</v>
      </c>
      <c r="E8" s="4">
        <v>6.1097999999999999</v>
      </c>
      <c r="F8" s="30">
        <f t="shared" ref="F8:F13" si="0">D8*E8</f>
        <v>0</v>
      </c>
      <c r="G8" s="51"/>
    </row>
    <row r="9" spans="1:9" s="1" customFormat="1" x14ac:dyDescent="0.2">
      <c r="B9" s="12" t="s">
        <v>15</v>
      </c>
      <c r="C9" s="3" t="s">
        <v>7</v>
      </c>
      <c r="D9" s="40">
        <v>0</v>
      </c>
      <c r="E9" s="4">
        <v>6.1097999999999999</v>
      </c>
      <c r="F9" s="30">
        <f t="shared" si="0"/>
        <v>0</v>
      </c>
      <c r="G9" s="51"/>
    </row>
    <row r="10" spans="1:9" s="1" customFormat="1" x14ac:dyDescent="0.2">
      <c r="B10" s="12" t="s">
        <v>9</v>
      </c>
      <c r="C10" s="11" t="s">
        <v>7</v>
      </c>
      <c r="D10" s="40">
        <v>0</v>
      </c>
      <c r="E10" s="4">
        <v>6.1097999999999999</v>
      </c>
      <c r="F10" s="30">
        <f t="shared" si="0"/>
        <v>0</v>
      </c>
      <c r="G10" s="51"/>
    </row>
    <row r="11" spans="1:9" s="1" customFormat="1" x14ac:dyDescent="0.2">
      <c r="B11" s="12" t="s">
        <v>10</v>
      </c>
      <c r="C11" s="11" t="s">
        <v>7</v>
      </c>
      <c r="D11" s="40">
        <v>0</v>
      </c>
      <c r="E11" s="4">
        <v>6.1097999999999999</v>
      </c>
      <c r="F11" s="30">
        <f t="shared" si="0"/>
        <v>0</v>
      </c>
      <c r="G11" s="51"/>
    </row>
    <row r="12" spans="1:9" s="1" customFormat="1" x14ac:dyDescent="0.2">
      <c r="B12" s="12" t="s">
        <v>28</v>
      </c>
      <c r="C12" s="11" t="s">
        <v>7</v>
      </c>
      <c r="D12" s="40">
        <v>0</v>
      </c>
      <c r="E12" s="4">
        <v>6.1097999999999999</v>
      </c>
      <c r="F12" s="30">
        <f t="shared" si="0"/>
        <v>0</v>
      </c>
      <c r="G12" s="51"/>
    </row>
    <row r="13" spans="1:9" s="1" customFormat="1" x14ac:dyDescent="0.2">
      <c r="B13" s="13" t="s">
        <v>11</v>
      </c>
      <c r="C13" s="3" t="s">
        <v>7</v>
      </c>
      <c r="D13" s="40">
        <v>0</v>
      </c>
      <c r="E13" s="4">
        <v>6.1097999999999999</v>
      </c>
      <c r="F13" s="31">
        <f t="shared" si="0"/>
        <v>0</v>
      </c>
      <c r="G13" s="51"/>
    </row>
    <row r="14" spans="1:9" s="1" customFormat="1" x14ac:dyDescent="0.2">
      <c r="B14" s="53" t="s">
        <v>51</v>
      </c>
      <c r="C14" s="54"/>
      <c r="D14" s="54"/>
      <c r="E14" s="54"/>
      <c r="F14" s="55"/>
      <c r="G14" s="51"/>
    </row>
    <row r="15" spans="1:9" s="1" customFormat="1" x14ac:dyDescent="0.2">
      <c r="B15" s="2" t="s">
        <v>13</v>
      </c>
      <c r="C15" s="3" t="s">
        <v>49</v>
      </c>
      <c r="D15" s="40">
        <v>0</v>
      </c>
      <c r="E15" s="4">
        <v>1</v>
      </c>
      <c r="F15" s="31">
        <f>D15*E15</f>
        <v>0</v>
      </c>
      <c r="G15" s="52"/>
    </row>
    <row r="16" spans="1:9" s="1" customFormat="1" ht="13.5" thickBot="1" x14ac:dyDescent="0.25">
      <c r="G16" s="43"/>
    </row>
    <row r="17" spans="1:9" s="1" customFormat="1" ht="16.5" thickBot="1" x14ac:dyDescent="0.3">
      <c r="A17" s="1" t="s">
        <v>37</v>
      </c>
      <c r="B17" s="59" t="s">
        <v>20</v>
      </c>
      <c r="C17" s="60"/>
      <c r="D17" s="61"/>
      <c r="G17" s="43"/>
      <c r="I17" s="33">
        <f>F19+F20+F21+F22+F23+F24+F25+F26+F28</f>
        <v>0</v>
      </c>
    </row>
    <row r="18" spans="1:9" s="1" customFormat="1" ht="12.75" customHeight="1" x14ac:dyDescent="0.2">
      <c r="B18" s="53" t="s">
        <v>48</v>
      </c>
      <c r="C18" s="54"/>
      <c r="D18" s="54"/>
      <c r="E18" s="54"/>
      <c r="F18" s="55"/>
      <c r="G18" s="50" t="s">
        <v>27</v>
      </c>
    </row>
    <row r="19" spans="1:9" s="1" customFormat="1" x14ac:dyDescent="0.2">
      <c r="B19" s="12" t="s">
        <v>6</v>
      </c>
      <c r="C19" s="3" t="s">
        <v>7</v>
      </c>
      <c r="D19" s="40">
        <v>0</v>
      </c>
      <c r="E19" s="4">
        <v>12.4656</v>
      </c>
      <c r="F19" s="32">
        <f t="shared" ref="F19:F21" si="1">E19*D19</f>
        <v>0</v>
      </c>
      <c r="G19" s="51"/>
    </row>
    <row r="20" spans="1:9" s="1" customFormat="1" x14ac:dyDescent="0.2">
      <c r="B20" s="12" t="s">
        <v>8</v>
      </c>
      <c r="C20" s="3" t="s">
        <v>7</v>
      </c>
      <c r="D20" s="40">
        <v>0</v>
      </c>
      <c r="E20" s="4">
        <v>12.4656</v>
      </c>
      <c r="F20" s="32">
        <f t="shared" ref="F20" si="2">D20*E20</f>
        <v>0</v>
      </c>
      <c r="G20" s="51"/>
    </row>
    <row r="21" spans="1:9" s="1" customFormat="1" x14ac:dyDescent="0.2">
      <c r="B21" s="12" t="s">
        <v>11</v>
      </c>
      <c r="C21" s="3" t="s">
        <v>7</v>
      </c>
      <c r="D21" s="40">
        <v>0</v>
      </c>
      <c r="E21" s="4">
        <v>12.4656</v>
      </c>
      <c r="F21" s="32">
        <f t="shared" si="1"/>
        <v>0</v>
      </c>
      <c r="G21" s="51"/>
    </row>
    <row r="22" spans="1:9" s="1" customFormat="1" x14ac:dyDescent="0.2">
      <c r="B22" s="12" t="s">
        <v>15</v>
      </c>
      <c r="C22" s="3" t="s">
        <v>7</v>
      </c>
      <c r="D22" s="40">
        <v>0</v>
      </c>
      <c r="E22" s="4">
        <v>12.4656</v>
      </c>
      <c r="F22" s="32">
        <f>D22*E22</f>
        <v>0</v>
      </c>
      <c r="G22" s="51"/>
    </row>
    <row r="23" spans="1:9" s="1" customFormat="1" x14ac:dyDescent="0.2">
      <c r="B23" s="12" t="s">
        <v>9</v>
      </c>
      <c r="C23" s="11" t="s">
        <v>7</v>
      </c>
      <c r="D23" s="40">
        <v>0</v>
      </c>
      <c r="E23" s="4">
        <v>12.4656</v>
      </c>
      <c r="F23" s="32">
        <f>D23*E23</f>
        <v>0</v>
      </c>
      <c r="G23" s="51"/>
    </row>
    <row r="24" spans="1:9" s="1" customFormat="1" x14ac:dyDescent="0.2">
      <c r="B24" s="12" t="s">
        <v>16</v>
      </c>
      <c r="C24" s="11" t="s">
        <v>7</v>
      </c>
      <c r="D24" s="40">
        <v>0</v>
      </c>
      <c r="E24" s="4">
        <v>12.4656</v>
      </c>
      <c r="F24" s="32">
        <f>D24*E24</f>
        <v>0</v>
      </c>
      <c r="G24" s="51"/>
    </row>
    <row r="25" spans="1:9" s="1" customFormat="1" x14ac:dyDescent="0.2">
      <c r="B25" s="12" t="s">
        <v>17</v>
      </c>
      <c r="C25" s="11" t="s">
        <v>7</v>
      </c>
      <c r="D25" s="40">
        <v>0</v>
      </c>
      <c r="E25" s="4">
        <v>12.4656</v>
      </c>
      <c r="F25" s="32">
        <f>D25*E25</f>
        <v>0</v>
      </c>
      <c r="G25" s="51"/>
    </row>
    <row r="26" spans="1:9" s="1" customFormat="1" x14ac:dyDescent="0.2">
      <c r="B26" s="12" t="s">
        <v>10</v>
      </c>
      <c r="C26" s="11" t="s">
        <v>7</v>
      </c>
      <c r="D26" s="40">
        <v>0</v>
      </c>
      <c r="E26" s="4">
        <v>12.4656</v>
      </c>
      <c r="F26" s="32">
        <f>D26*E26</f>
        <v>0</v>
      </c>
      <c r="G26" s="51"/>
    </row>
    <row r="27" spans="1:9" s="1" customFormat="1" x14ac:dyDescent="0.2">
      <c r="B27" s="53" t="s">
        <v>51</v>
      </c>
      <c r="C27" s="54"/>
      <c r="D27" s="54"/>
      <c r="E27" s="54"/>
      <c r="F27" s="55"/>
      <c r="G27" s="51"/>
    </row>
    <row r="28" spans="1:9" s="1" customFormat="1" x14ac:dyDescent="0.2">
      <c r="B28" s="2" t="s">
        <v>13</v>
      </c>
      <c r="C28" s="3" t="s">
        <v>49</v>
      </c>
      <c r="D28" s="40">
        <v>0</v>
      </c>
      <c r="E28" s="4">
        <v>1</v>
      </c>
      <c r="F28" s="31">
        <f>D28*E28</f>
        <v>0</v>
      </c>
      <c r="G28" s="52"/>
    </row>
    <row r="29" spans="1:9" ht="13.5" thickBot="1" x14ac:dyDescent="0.25">
      <c r="A29"/>
    </row>
    <row r="30" spans="1:9" ht="16.5" thickBot="1" x14ac:dyDescent="0.3">
      <c r="A30" t="s">
        <v>38</v>
      </c>
      <c r="B30" s="59" t="s">
        <v>21</v>
      </c>
      <c r="C30" s="60"/>
      <c r="D30" s="61"/>
      <c r="E30" s="1"/>
      <c r="F30" s="1"/>
      <c r="I30" s="33">
        <f>F32+F33+F34+F35+F36+F37+F38+F39+F40+F42</f>
        <v>0</v>
      </c>
    </row>
    <row r="31" spans="1:9" ht="12.75" customHeight="1" x14ac:dyDescent="0.2">
      <c r="A31"/>
      <c r="B31" s="53" t="s">
        <v>48</v>
      </c>
      <c r="C31" s="54"/>
      <c r="D31" s="54"/>
      <c r="E31" s="54"/>
      <c r="F31" s="55"/>
      <c r="G31" s="50" t="s">
        <v>27</v>
      </c>
      <c r="I31" s="33"/>
    </row>
    <row r="32" spans="1:9" x14ac:dyDescent="0.2">
      <c r="A32"/>
      <c r="B32" s="12" t="s">
        <v>6</v>
      </c>
      <c r="C32" s="3" t="s">
        <v>7</v>
      </c>
      <c r="D32" s="40">
        <v>0</v>
      </c>
      <c r="E32" s="4">
        <v>24.0609</v>
      </c>
      <c r="F32" s="32">
        <f>E32*D32</f>
        <v>0</v>
      </c>
      <c r="G32" s="51"/>
    </row>
    <row r="33" spans="1:9" x14ac:dyDescent="0.2">
      <c r="A33"/>
      <c r="B33" s="12" t="s">
        <v>8</v>
      </c>
      <c r="C33" s="3" t="s">
        <v>7</v>
      </c>
      <c r="D33" s="40">
        <v>0</v>
      </c>
      <c r="E33" s="4">
        <v>24.0609</v>
      </c>
      <c r="F33" s="32">
        <f>D33*E33</f>
        <v>0</v>
      </c>
      <c r="G33" s="51"/>
    </row>
    <row r="34" spans="1:9" x14ac:dyDescent="0.2">
      <c r="A34"/>
      <c r="B34" s="12" t="s">
        <v>11</v>
      </c>
      <c r="C34" s="3" t="s">
        <v>7</v>
      </c>
      <c r="D34" s="40">
        <v>0</v>
      </c>
      <c r="E34" s="4">
        <v>24.0609</v>
      </c>
      <c r="F34" s="32">
        <f>E34*D34</f>
        <v>0</v>
      </c>
      <c r="G34" s="51"/>
    </row>
    <row r="35" spans="1:9" x14ac:dyDescent="0.2">
      <c r="A35"/>
      <c r="B35" s="12" t="s">
        <v>15</v>
      </c>
      <c r="C35" s="3" t="s">
        <v>7</v>
      </c>
      <c r="D35" s="40">
        <v>0</v>
      </c>
      <c r="E35" s="4">
        <v>24.0609</v>
      </c>
      <c r="F35" s="32">
        <f t="shared" ref="F35:F40" si="3">D35*E35</f>
        <v>0</v>
      </c>
      <c r="G35" s="51"/>
    </row>
    <row r="36" spans="1:9" x14ac:dyDescent="0.2">
      <c r="A36"/>
      <c r="B36" s="12" t="s">
        <v>9</v>
      </c>
      <c r="C36" s="11" t="s">
        <v>7</v>
      </c>
      <c r="D36" s="40">
        <v>0</v>
      </c>
      <c r="E36" s="4">
        <v>24.0609</v>
      </c>
      <c r="F36" s="32">
        <f t="shared" si="3"/>
        <v>0</v>
      </c>
      <c r="G36" s="51"/>
    </row>
    <row r="37" spans="1:9" x14ac:dyDescent="0.2">
      <c r="A37"/>
      <c r="B37" s="12" t="s">
        <v>16</v>
      </c>
      <c r="C37" s="11" t="s">
        <v>7</v>
      </c>
      <c r="D37" s="40">
        <v>0</v>
      </c>
      <c r="E37" s="4">
        <v>24.0609</v>
      </c>
      <c r="F37" s="32">
        <f t="shared" si="3"/>
        <v>0</v>
      </c>
      <c r="G37" s="51"/>
    </row>
    <row r="38" spans="1:9" x14ac:dyDescent="0.2">
      <c r="A38"/>
      <c r="B38" s="12" t="s">
        <v>17</v>
      </c>
      <c r="C38" s="11" t="s">
        <v>7</v>
      </c>
      <c r="D38" s="40">
        <v>0</v>
      </c>
      <c r="E38" s="4">
        <v>24.0609</v>
      </c>
      <c r="F38" s="32">
        <f t="shared" si="3"/>
        <v>0</v>
      </c>
      <c r="G38" s="51"/>
    </row>
    <row r="39" spans="1:9" x14ac:dyDescent="0.2">
      <c r="A39"/>
      <c r="B39" s="12" t="s">
        <v>19</v>
      </c>
      <c r="C39" s="11" t="s">
        <v>7</v>
      </c>
      <c r="D39" s="40">
        <v>0</v>
      </c>
      <c r="E39" s="4">
        <v>24.0609</v>
      </c>
      <c r="F39" s="32">
        <f t="shared" si="3"/>
        <v>0</v>
      </c>
      <c r="G39" s="51"/>
    </row>
    <row r="40" spans="1:9" x14ac:dyDescent="0.2">
      <c r="A40"/>
      <c r="B40" s="12" t="s">
        <v>10</v>
      </c>
      <c r="C40" s="11" t="s">
        <v>7</v>
      </c>
      <c r="D40" s="40">
        <v>0</v>
      </c>
      <c r="E40" s="4">
        <v>24.0609</v>
      </c>
      <c r="F40" s="32">
        <f t="shared" si="3"/>
        <v>0</v>
      </c>
      <c r="G40" s="51"/>
    </row>
    <row r="41" spans="1:9" x14ac:dyDescent="0.2">
      <c r="A41"/>
      <c r="B41" s="53" t="s">
        <v>51</v>
      </c>
      <c r="C41" s="54"/>
      <c r="D41" s="54"/>
      <c r="E41" s="54"/>
      <c r="F41" s="55"/>
      <c r="G41" s="51"/>
    </row>
    <row r="42" spans="1:9" x14ac:dyDescent="0.2">
      <c r="A42"/>
      <c r="B42" s="2" t="s">
        <v>13</v>
      </c>
      <c r="C42" s="3" t="s">
        <v>49</v>
      </c>
      <c r="D42" s="40">
        <v>0</v>
      </c>
      <c r="E42" s="4">
        <v>1</v>
      </c>
      <c r="F42" s="31">
        <f>D42*E42</f>
        <v>0</v>
      </c>
      <c r="G42" s="52"/>
    </row>
    <row r="43" spans="1:9" ht="13.5" thickBot="1" x14ac:dyDescent="0.25">
      <c r="A43"/>
      <c r="B43" s="1"/>
      <c r="C43" s="1"/>
      <c r="D43" s="1"/>
      <c r="E43" s="1"/>
      <c r="F43" s="1"/>
    </row>
    <row r="44" spans="1:9" ht="16.5" thickBot="1" x14ac:dyDescent="0.3">
      <c r="A44" s="46" t="s">
        <v>41</v>
      </c>
      <c r="B44" s="59" t="s">
        <v>22</v>
      </c>
      <c r="C44" s="60"/>
      <c r="D44" s="61"/>
      <c r="E44" s="1"/>
      <c r="F44" s="1"/>
      <c r="I44" s="33">
        <f>F46+F47+F48+F49+F50+F51+F52+F53+F54+F56</f>
        <v>0</v>
      </c>
    </row>
    <row r="45" spans="1:9" ht="12.75" customHeight="1" x14ac:dyDescent="0.2">
      <c r="A45"/>
      <c r="B45" s="53" t="s">
        <v>50</v>
      </c>
      <c r="C45" s="54"/>
      <c r="D45" s="54"/>
      <c r="E45" s="54"/>
      <c r="F45" s="55"/>
      <c r="G45" s="50" t="s">
        <v>27</v>
      </c>
      <c r="I45" s="33"/>
    </row>
    <row r="46" spans="1:9" x14ac:dyDescent="0.2">
      <c r="A46"/>
      <c r="B46" s="12" t="s">
        <v>6</v>
      </c>
      <c r="C46" s="3" t="s">
        <v>7</v>
      </c>
      <c r="D46" s="40">
        <v>0</v>
      </c>
      <c r="E46" s="4">
        <v>26.829000000000001</v>
      </c>
      <c r="F46" s="32">
        <f>E46*D46</f>
        <v>0</v>
      </c>
      <c r="G46" s="51"/>
    </row>
    <row r="47" spans="1:9" x14ac:dyDescent="0.2">
      <c r="A47"/>
      <c r="B47" s="12" t="s">
        <v>8</v>
      </c>
      <c r="C47" s="3" t="s">
        <v>7</v>
      </c>
      <c r="D47" s="40">
        <v>0</v>
      </c>
      <c r="E47" s="4">
        <v>26.829000000000001</v>
      </c>
      <c r="F47" s="32">
        <f>D47*E47</f>
        <v>0</v>
      </c>
      <c r="G47" s="51"/>
    </row>
    <row r="48" spans="1:9" x14ac:dyDescent="0.2">
      <c r="A48"/>
      <c r="B48" s="12" t="s">
        <v>11</v>
      </c>
      <c r="C48" s="3" t="s">
        <v>7</v>
      </c>
      <c r="D48" s="40">
        <v>0</v>
      </c>
      <c r="E48" s="4">
        <v>26.829000000000001</v>
      </c>
      <c r="F48" s="32">
        <f>E48*D48</f>
        <v>0</v>
      </c>
      <c r="G48" s="51"/>
    </row>
    <row r="49" spans="1:9" x14ac:dyDescent="0.2">
      <c r="A49"/>
      <c r="B49" s="12" t="s">
        <v>15</v>
      </c>
      <c r="C49" s="3" t="s">
        <v>7</v>
      </c>
      <c r="D49" s="40">
        <v>0</v>
      </c>
      <c r="E49" s="4">
        <v>26.829000000000001</v>
      </c>
      <c r="F49" s="32">
        <f t="shared" ref="F49:F54" si="4">D49*E49</f>
        <v>0</v>
      </c>
      <c r="G49" s="51"/>
    </row>
    <row r="50" spans="1:9" x14ac:dyDescent="0.2">
      <c r="A50"/>
      <c r="B50" s="12" t="s">
        <v>9</v>
      </c>
      <c r="C50" s="11" t="s">
        <v>7</v>
      </c>
      <c r="D50" s="40">
        <v>0</v>
      </c>
      <c r="E50" s="4">
        <v>26.829000000000001</v>
      </c>
      <c r="F50" s="32">
        <f t="shared" si="4"/>
        <v>0</v>
      </c>
      <c r="G50" s="51"/>
    </row>
    <row r="51" spans="1:9" x14ac:dyDescent="0.2">
      <c r="A51"/>
      <c r="B51" s="12" t="s">
        <v>16</v>
      </c>
      <c r="C51" s="11" t="s">
        <v>7</v>
      </c>
      <c r="D51" s="40">
        <v>0</v>
      </c>
      <c r="E51" s="4">
        <v>26.829000000000001</v>
      </c>
      <c r="F51" s="32">
        <f t="shared" si="4"/>
        <v>0</v>
      </c>
      <c r="G51" s="51"/>
    </row>
    <row r="52" spans="1:9" x14ac:dyDescent="0.2">
      <c r="A52"/>
      <c r="B52" s="12" t="s">
        <v>17</v>
      </c>
      <c r="C52" s="11" t="s">
        <v>7</v>
      </c>
      <c r="D52" s="40">
        <v>0</v>
      </c>
      <c r="E52" s="4">
        <v>26.829000000000001</v>
      </c>
      <c r="F52" s="32">
        <f t="shared" si="4"/>
        <v>0</v>
      </c>
      <c r="G52" s="51"/>
    </row>
    <row r="53" spans="1:9" x14ac:dyDescent="0.2">
      <c r="A53"/>
      <c r="B53" s="12" t="s">
        <v>19</v>
      </c>
      <c r="C53" s="11" t="s">
        <v>7</v>
      </c>
      <c r="D53" s="40">
        <v>0</v>
      </c>
      <c r="E53" s="4">
        <v>26.829000000000001</v>
      </c>
      <c r="F53" s="32">
        <f t="shared" si="4"/>
        <v>0</v>
      </c>
      <c r="G53" s="51"/>
    </row>
    <row r="54" spans="1:9" x14ac:dyDescent="0.2">
      <c r="A54"/>
      <c r="B54" s="12" t="s">
        <v>10</v>
      </c>
      <c r="C54" s="11" t="s">
        <v>7</v>
      </c>
      <c r="D54" s="40">
        <v>0</v>
      </c>
      <c r="E54" s="4">
        <v>26.829000000000001</v>
      </c>
      <c r="F54" s="32">
        <f t="shared" si="4"/>
        <v>0</v>
      </c>
      <c r="G54" s="51"/>
    </row>
    <row r="55" spans="1:9" x14ac:dyDescent="0.2">
      <c r="A55"/>
      <c r="B55" s="53" t="s">
        <v>51</v>
      </c>
      <c r="C55" s="54"/>
      <c r="D55" s="54"/>
      <c r="E55" s="54"/>
      <c r="F55" s="55"/>
      <c r="G55" s="51"/>
    </row>
    <row r="56" spans="1:9" x14ac:dyDescent="0.2">
      <c r="A56"/>
      <c r="B56" s="2" t="s">
        <v>13</v>
      </c>
      <c r="C56" s="3" t="s">
        <v>49</v>
      </c>
      <c r="D56" s="40">
        <v>0</v>
      </c>
      <c r="E56" s="4">
        <v>1</v>
      </c>
      <c r="F56" s="31">
        <f>D56*E56</f>
        <v>0</v>
      </c>
      <c r="G56" s="52"/>
    </row>
    <row r="57" spans="1:9" ht="13.5" thickBot="1" x14ac:dyDescent="0.25">
      <c r="A57"/>
    </row>
    <row r="58" spans="1:9" ht="15.75" x14ac:dyDescent="0.25">
      <c r="A58" s="46" t="s">
        <v>42</v>
      </c>
      <c r="B58" s="56" t="s">
        <v>23</v>
      </c>
      <c r="C58" s="57"/>
      <c r="D58" s="58"/>
      <c r="E58" s="1"/>
      <c r="F58" s="1"/>
      <c r="I58" s="33">
        <f>F60+F61+F62+F63+F64+F66</f>
        <v>0</v>
      </c>
    </row>
    <row r="59" spans="1:9" ht="12.75" customHeight="1" x14ac:dyDescent="0.2">
      <c r="A59"/>
      <c r="B59" s="53" t="s">
        <v>48</v>
      </c>
      <c r="C59" s="54"/>
      <c r="D59" s="54"/>
      <c r="E59" s="54"/>
      <c r="F59" s="55"/>
      <c r="G59" s="47" t="s">
        <v>27</v>
      </c>
    </row>
    <row r="60" spans="1:9" ht="12.75" customHeight="1" x14ac:dyDescent="0.2">
      <c r="A60"/>
      <c r="B60" s="12" t="s">
        <v>6</v>
      </c>
      <c r="C60" s="3" t="s">
        <v>7</v>
      </c>
      <c r="D60" s="40">
        <v>0</v>
      </c>
      <c r="E60" s="4">
        <v>0.90920000000000001</v>
      </c>
      <c r="F60" s="34">
        <f>E60*D60</f>
        <v>0</v>
      </c>
      <c r="G60" s="48"/>
    </row>
    <row r="61" spans="1:9" x14ac:dyDescent="0.2">
      <c r="A61"/>
      <c r="B61" s="12" t="s">
        <v>8</v>
      </c>
      <c r="C61" s="3" t="s">
        <v>7</v>
      </c>
      <c r="D61" s="40">
        <v>0</v>
      </c>
      <c r="E61" s="4">
        <v>0.90920000000000001</v>
      </c>
      <c r="F61" s="34">
        <f>D61*E61</f>
        <v>0</v>
      </c>
      <c r="G61" s="48"/>
    </row>
    <row r="62" spans="1:9" x14ac:dyDescent="0.2">
      <c r="A62"/>
      <c r="B62" s="12" t="s">
        <v>11</v>
      </c>
      <c r="C62" s="3" t="s">
        <v>7</v>
      </c>
      <c r="D62" s="40">
        <v>0</v>
      </c>
      <c r="E62" s="4">
        <v>0.90920000000000001</v>
      </c>
      <c r="F62" s="34">
        <f>E62*D62</f>
        <v>0</v>
      </c>
      <c r="G62" s="48"/>
    </row>
    <row r="63" spans="1:9" x14ac:dyDescent="0.2">
      <c r="A63"/>
      <c r="B63" s="12" t="s">
        <v>9</v>
      </c>
      <c r="C63" s="11" t="s">
        <v>7</v>
      </c>
      <c r="D63" s="40">
        <v>0</v>
      </c>
      <c r="E63" s="4">
        <v>0.90920000000000001</v>
      </c>
      <c r="F63" s="35">
        <f>D63*E63</f>
        <v>0</v>
      </c>
      <c r="G63" s="48"/>
    </row>
    <row r="64" spans="1:9" x14ac:dyDescent="0.2">
      <c r="A64"/>
      <c r="B64" s="12" t="s">
        <v>10</v>
      </c>
      <c r="C64" s="11" t="s">
        <v>7</v>
      </c>
      <c r="D64" s="40">
        <v>0</v>
      </c>
      <c r="E64" s="4">
        <v>0.90920000000000001</v>
      </c>
      <c r="F64" s="32">
        <f>D64*E64</f>
        <v>0</v>
      </c>
      <c r="G64" s="48"/>
    </row>
    <row r="65" spans="1:9" x14ac:dyDescent="0.2">
      <c r="A65"/>
      <c r="B65" s="53" t="s">
        <v>51</v>
      </c>
      <c r="C65" s="54"/>
      <c r="D65" s="54"/>
      <c r="E65" s="54"/>
      <c r="F65" s="55"/>
      <c r="G65" s="48"/>
    </row>
    <row r="66" spans="1:9" x14ac:dyDescent="0.2">
      <c r="A66"/>
      <c r="B66" s="2" t="s">
        <v>13</v>
      </c>
      <c r="C66" s="3" t="s">
        <v>49</v>
      </c>
      <c r="D66" s="40">
        <v>0</v>
      </c>
      <c r="E66" s="4">
        <v>1</v>
      </c>
      <c r="F66" s="31">
        <f>D66*E66</f>
        <v>0</v>
      </c>
      <c r="G66" s="49"/>
    </row>
    <row r="67" spans="1:9" ht="13.5" thickBot="1" x14ac:dyDescent="0.25">
      <c r="A67"/>
    </row>
    <row r="68" spans="1:9" ht="16.5" thickBot="1" x14ac:dyDescent="0.3">
      <c r="A68" s="46" t="s">
        <v>43</v>
      </c>
      <c r="B68" s="59" t="s">
        <v>24</v>
      </c>
      <c r="C68" s="60"/>
      <c r="D68" s="61"/>
      <c r="E68" s="1"/>
      <c r="F68" s="1"/>
      <c r="I68" s="33">
        <f>F70+F71+F72+F73+F74+F75+F76+F77+F78+F80</f>
        <v>0</v>
      </c>
    </row>
    <row r="69" spans="1:9" ht="12.75" customHeight="1" x14ac:dyDescent="0.2">
      <c r="A69"/>
      <c r="B69" s="53" t="s">
        <v>48</v>
      </c>
      <c r="C69" s="54"/>
      <c r="D69" s="54"/>
      <c r="E69" s="54"/>
      <c r="F69" s="55"/>
      <c r="G69" s="50" t="s">
        <v>39</v>
      </c>
      <c r="I69" s="33"/>
    </row>
    <row r="70" spans="1:9" x14ac:dyDescent="0.2">
      <c r="A70"/>
      <c r="B70" s="12" t="s">
        <v>6</v>
      </c>
      <c r="C70" s="3" t="s">
        <v>7</v>
      </c>
      <c r="D70" s="40">
        <v>0</v>
      </c>
      <c r="E70" s="4">
        <v>47.632899999999999</v>
      </c>
      <c r="F70" s="32">
        <f>E70*D70</f>
        <v>0</v>
      </c>
      <c r="G70" s="51"/>
    </row>
    <row r="71" spans="1:9" x14ac:dyDescent="0.2">
      <c r="A71"/>
      <c r="B71" s="12" t="s">
        <v>8</v>
      </c>
      <c r="C71" s="3" t="s">
        <v>7</v>
      </c>
      <c r="D71" s="40">
        <v>0</v>
      </c>
      <c r="E71" s="4">
        <v>47.632899999999999</v>
      </c>
      <c r="F71" s="32">
        <f>E71*D71</f>
        <v>0</v>
      </c>
      <c r="G71" s="51"/>
    </row>
    <row r="72" spans="1:9" x14ac:dyDescent="0.2">
      <c r="A72"/>
      <c r="B72" s="12" t="s">
        <v>11</v>
      </c>
      <c r="C72" s="3" t="s">
        <v>7</v>
      </c>
      <c r="D72" s="40">
        <v>0</v>
      </c>
      <c r="E72" s="4">
        <v>47.632899999999999</v>
      </c>
      <c r="F72" s="32">
        <f>E72*D72</f>
        <v>0</v>
      </c>
      <c r="G72" s="51"/>
    </row>
    <row r="73" spans="1:9" x14ac:dyDescent="0.2">
      <c r="A73"/>
      <c r="B73" s="12" t="s">
        <v>15</v>
      </c>
      <c r="C73" s="3" t="s">
        <v>7</v>
      </c>
      <c r="D73" s="40">
        <v>0</v>
      </c>
      <c r="E73" s="4">
        <v>47.632899999999999</v>
      </c>
      <c r="F73" s="32">
        <f t="shared" ref="F73:F78" si="5">D73*E73</f>
        <v>0</v>
      </c>
      <c r="G73" s="51"/>
    </row>
    <row r="74" spans="1:9" x14ac:dyDescent="0.2">
      <c r="A74"/>
      <c r="B74" s="12" t="s">
        <v>9</v>
      </c>
      <c r="C74" s="11" t="s">
        <v>7</v>
      </c>
      <c r="D74" s="40">
        <v>0</v>
      </c>
      <c r="E74" s="4">
        <v>47.632899999999999</v>
      </c>
      <c r="F74" s="32">
        <f t="shared" si="5"/>
        <v>0</v>
      </c>
      <c r="G74" s="51"/>
    </row>
    <row r="75" spans="1:9" x14ac:dyDescent="0.2">
      <c r="A75"/>
      <c r="B75" s="12" t="s">
        <v>16</v>
      </c>
      <c r="C75" s="11" t="s">
        <v>7</v>
      </c>
      <c r="D75" s="40">
        <v>0</v>
      </c>
      <c r="E75" s="4">
        <v>47.632899999999999</v>
      </c>
      <c r="F75" s="32">
        <f t="shared" si="5"/>
        <v>0</v>
      </c>
      <c r="G75" s="51"/>
    </row>
    <row r="76" spans="1:9" x14ac:dyDescent="0.2">
      <c r="A76"/>
      <c r="B76" s="12" t="s">
        <v>17</v>
      </c>
      <c r="C76" s="11" t="s">
        <v>7</v>
      </c>
      <c r="D76" s="40">
        <v>0</v>
      </c>
      <c r="E76" s="4">
        <v>47.632899999999999</v>
      </c>
      <c r="F76" s="32">
        <f t="shared" si="5"/>
        <v>0</v>
      </c>
      <c r="G76" s="51"/>
    </row>
    <row r="77" spans="1:9" x14ac:dyDescent="0.2">
      <c r="A77"/>
      <c r="B77" s="12" t="s">
        <v>19</v>
      </c>
      <c r="C77" s="11" t="s">
        <v>7</v>
      </c>
      <c r="D77" s="40">
        <v>0</v>
      </c>
      <c r="E77" s="4">
        <v>47.632899999999999</v>
      </c>
      <c r="F77" s="32">
        <f t="shared" si="5"/>
        <v>0</v>
      </c>
      <c r="G77" s="51"/>
    </row>
    <row r="78" spans="1:9" x14ac:dyDescent="0.2">
      <c r="A78"/>
      <c r="B78" s="12" t="s">
        <v>10</v>
      </c>
      <c r="C78" s="11" t="s">
        <v>7</v>
      </c>
      <c r="D78" s="40">
        <v>0</v>
      </c>
      <c r="E78" s="4">
        <v>47.632899999999999</v>
      </c>
      <c r="F78" s="32">
        <f t="shared" si="5"/>
        <v>0</v>
      </c>
      <c r="G78" s="51"/>
    </row>
    <row r="79" spans="1:9" x14ac:dyDescent="0.2">
      <c r="A79"/>
      <c r="B79" s="53" t="s">
        <v>51</v>
      </c>
      <c r="C79" s="54"/>
      <c r="D79" s="54"/>
      <c r="E79" s="54"/>
      <c r="F79" s="55"/>
      <c r="G79" s="51"/>
    </row>
    <row r="80" spans="1:9" x14ac:dyDescent="0.2">
      <c r="A80"/>
      <c r="B80" s="2" t="s">
        <v>13</v>
      </c>
      <c r="C80" s="3" t="s">
        <v>49</v>
      </c>
      <c r="D80" s="40">
        <v>0</v>
      </c>
      <c r="E80" s="4">
        <v>1</v>
      </c>
      <c r="F80" s="31">
        <f>D80*E80</f>
        <v>0</v>
      </c>
      <c r="G80" s="52"/>
    </row>
    <row r="81" spans="1:9" ht="13.5" thickBot="1" x14ac:dyDescent="0.25">
      <c r="A81"/>
    </row>
    <row r="82" spans="1:9" s="1" customFormat="1" ht="16.5" thickBot="1" x14ac:dyDescent="0.3">
      <c r="A82" s="46" t="s">
        <v>44</v>
      </c>
      <c r="B82" s="62" t="s">
        <v>34</v>
      </c>
      <c r="C82" s="63"/>
      <c r="D82" s="64"/>
      <c r="E82" s="14"/>
      <c r="F82" s="14"/>
      <c r="G82" s="44"/>
      <c r="I82" s="33">
        <f>F84+F85+F86+F87+F88+F90</f>
        <v>0</v>
      </c>
    </row>
    <row r="83" spans="1:9" s="1" customFormat="1" ht="13.5" customHeight="1" x14ac:dyDescent="0.2">
      <c r="B83" s="53" t="s">
        <v>48</v>
      </c>
      <c r="C83" s="54"/>
      <c r="D83" s="54"/>
      <c r="E83" s="54"/>
      <c r="F83" s="55"/>
      <c r="G83" s="47" t="s">
        <v>27</v>
      </c>
      <c r="I83" s="33"/>
    </row>
    <row r="84" spans="1:9" s="1" customFormat="1" x14ac:dyDescent="0.2">
      <c r="B84" s="17" t="s">
        <v>29</v>
      </c>
      <c r="C84" s="16" t="s">
        <v>7</v>
      </c>
      <c r="D84" s="40">
        <v>0</v>
      </c>
      <c r="E84" s="15">
        <v>0.77</v>
      </c>
      <c r="F84" s="36">
        <f>E84*D84</f>
        <v>0</v>
      </c>
      <c r="G84" s="48"/>
    </row>
    <row r="85" spans="1:9" s="1" customFormat="1" x14ac:dyDescent="0.2">
      <c r="B85" s="17" t="s">
        <v>8</v>
      </c>
      <c r="C85" s="16" t="s">
        <v>7</v>
      </c>
      <c r="D85" s="40">
        <v>0</v>
      </c>
      <c r="E85" s="15">
        <v>0.77</v>
      </c>
      <c r="F85" s="36">
        <f>D85*E85</f>
        <v>0</v>
      </c>
      <c r="G85" s="48"/>
    </row>
    <row r="86" spans="1:9" s="1" customFormat="1" x14ac:dyDescent="0.2">
      <c r="B86" s="17" t="s">
        <v>11</v>
      </c>
      <c r="C86" s="16" t="s">
        <v>7</v>
      </c>
      <c r="D86" s="40">
        <v>0</v>
      </c>
      <c r="E86" s="15">
        <v>0.77</v>
      </c>
      <c r="F86" s="36">
        <f>D86*E86</f>
        <v>0</v>
      </c>
      <c r="G86" s="48"/>
    </row>
    <row r="87" spans="1:9" s="1" customFormat="1" x14ac:dyDescent="0.2">
      <c r="B87" s="17" t="s">
        <v>9</v>
      </c>
      <c r="C87" s="16" t="s">
        <v>7</v>
      </c>
      <c r="D87" s="40">
        <v>0</v>
      </c>
      <c r="E87" s="15">
        <v>0.77</v>
      </c>
      <c r="F87" s="36">
        <f>D87*E87</f>
        <v>0</v>
      </c>
      <c r="G87" s="48"/>
    </row>
    <row r="88" spans="1:9" s="1" customFormat="1" x14ac:dyDescent="0.2">
      <c r="B88" s="15" t="s">
        <v>10</v>
      </c>
      <c r="C88" s="16" t="s">
        <v>7</v>
      </c>
      <c r="D88" s="40">
        <v>0</v>
      </c>
      <c r="E88" s="15">
        <v>0.77</v>
      </c>
      <c r="F88" s="37">
        <f>D88*E88</f>
        <v>0</v>
      </c>
      <c r="G88" s="48"/>
    </row>
    <row r="89" spans="1:9" s="1" customFormat="1" x14ac:dyDescent="0.2">
      <c r="B89" s="53" t="s">
        <v>51</v>
      </c>
      <c r="C89" s="54"/>
      <c r="D89" s="54"/>
      <c r="E89" s="54"/>
      <c r="F89" s="55"/>
      <c r="G89" s="48"/>
    </row>
    <row r="90" spans="1:9" s="1" customFormat="1" x14ac:dyDescent="0.2">
      <c r="B90" s="17" t="s">
        <v>26</v>
      </c>
      <c r="C90" s="16" t="s">
        <v>49</v>
      </c>
      <c r="D90" s="40">
        <v>0</v>
      </c>
      <c r="E90" s="15">
        <v>1</v>
      </c>
      <c r="F90" s="37">
        <f>D90*E90</f>
        <v>0</v>
      </c>
      <c r="G90" s="49"/>
    </row>
    <row r="91" spans="1:9" ht="13.5" thickBot="1" x14ac:dyDescent="0.25">
      <c r="A91"/>
    </row>
    <row r="92" spans="1:9" s="1" customFormat="1" ht="16.5" thickBot="1" x14ac:dyDescent="0.3">
      <c r="A92" s="46" t="s">
        <v>45</v>
      </c>
      <c r="B92" s="59" t="s">
        <v>33</v>
      </c>
      <c r="C92" s="60"/>
      <c r="D92" s="61"/>
      <c r="G92" s="43"/>
      <c r="I92" s="33">
        <f>F94+F95+F96+F97+F98+F99+F100+F102</f>
        <v>0</v>
      </c>
    </row>
    <row r="93" spans="1:9" s="1" customFormat="1" ht="13.5" customHeight="1" x14ac:dyDescent="0.2">
      <c r="B93" s="53" t="s">
        <v>48</v>
      </c>
      <c r="C93" s="54"/>
      <c r="D93" s="54"/>
      <c r="E93" s="54"/>
      <c r="F93" s="55"/>
      <c r="G93" s="50" t="s">
        <v>27</v>
      </c>
      <c r="I93" s="33"/>
    </row>
    <row r="94" spans="1:9" s="1" customFormat="1" x14ac:dyDescent="0.2">
      <c r="B94" s="12" t="s">
        <v>32</v>
      </c>
      <c r="C94" s="3" t="s">
        <v>7</v>
      </c>
      <c r="D94" s="40">
        <v>0</v>
      </c>
      <c r="E94" s="4">
        <v>55.327800000000003</v>
      </c>
      <c r="F94" s="38">
        <f>E94*D94</f>
        <v>0</v>
      </c>
      <c r="G94" s="51"/>
    </row>
    <row r="95" spans="1:9" s="1" customFormat="1" x14ac:dyDescent="0.2">
      <c r="B95" s="12" t="s">
        <v>8</v>
      </c>
      <c r="C95" s="3" t="s">
        <v>7</v>
      </c>
      <c r="D95" s="40">
        <v>0</v>
      </c>
      <c r="E95" s="4">
        <v>55.327800000000003</v>
      </c>
      <c r="F95" s="38">
        <f t="shared" ref="F95:F100" si="6">D95*E95</f>
        <v>0</v>
      </c>
      <c r="G95" s="51"/>
    </row>
    <row r="96" spans="1:9" s="1" customFormat="1" x14ac:dyDescent="0.2">
      <c r="B96" s="12" t="s">
        <v>11</v>
      </c>
      <c r="C96" s="3" t="s">
        <v>7</v>
      </c>
      <c r="D96" s="40">
        <v>0</v>
      </c>
      <c r="E96" s="4">
        <v>55.327800000000003</v>
      </c>
      <c r="F96" s="38">
        <f t="shared" si="6"/>
        <v>0</v>
      </c>
      <c r="G96" s="51"/>
    </row>
    <row r="97" spans="1:9" s="1" customFormat="1" x14ac:dyDescent="0.2">
      <c r="B97" s="12" t="s">
        <v>9</v>
      </c>
      <c r="C97" s="11" t="s">
        <v>7</v>
      </c>
      <c r="D97" s="40">
        <v>0</v>
      </c>
      <c r="E97" s="4">
        <v>55.327800000000003</v>
      </c>
      <c r="F97" s="38">
        <f t="shared" si="6"/>
        <v>0</v>
      </c>
      <c r="G97" s="51"/>
    </row>
    <row r="98" spans="1:9" s="1" customFormat="1" x14ac:dyDescent="0.2">
      <c r="B98" s="12" t="s">
        <v>18</v>
      </c>
      <c r="C98" s="11" t="s">
        <v>7</v>
      </c>
      <c r="D98" s="40">
        <v>0</v>
      </c>
      <c r="E98" s="4">
        <v>55.327800000000003</v>
      </c>
      <c r="F98" s="38">
        <f t="shared" si="6"/>
        <v>0</v>
      </c>
      <c r="G98" s="51"/>
    </row>
    <row r="99" spans="1:9" s="1" customFormat="1" x14ac:dyDescent="0.2">
      <c r="B99" s="12" t="s">
        <v>28</v>
      </c>
      <c r="C99" s="11" t="s">
        <v>7</v>
      </c>
      <c r="D99" s="40">
        <v>0</v>
      </c>
      <c r="E99" s="4">
        <v>55.327800000000003</v>
      </c>
      <c r="F99" s="38">
        <f t="shared" si="6"/>
        <v>0</v>
      </c>
      <c r="G99" s="51"/>
    </row>
    <row r="100" spans="1:9" s="1" customFormat="1" x14ac:dyDescent="0.2">
      <c r="B100" s="4" t="s">
        <v>10</v>
      </c>
      <c r="C100" s="3" t="s">
        <v>7</v>
      </c>
      <c r="D100" s="40">
        <v>0</v>
      </c>
      <c r="E100" s="4">
        <v>55.327800000000003</v>
      </c>
      <c r="F100" s="31">
        <f t="shared" si="6"/>
        <v>0</v>
      </c>
      <c r="G100" s="51"/>
    </row>
    <row r="101" spans="1:9" s="1" customFormat="1" x14ac:dyDescent="0.2">
      <c r="B101" s="53" t="s">
        <v>51</v>
      </c>
      <c r="C101" s="54"/>
      <c r="D101" s="54"/>
      <c r="E101" s="54"/>
      <c r="F101" s="55"/>
      <c r="G101" s="51"/>
    </row>
    <row r="102" spans="1:9" s="1" customFormat="1" x14ac:dyDescent="0.2">
      <c r="B102" s="2" t="s">
        <v>13</v>
      </c>
      <c r="C102" s="3" t="s">
        <v>49</v>
      </c>
      <c r="D102" s="40">
        <v>0</v>
      </c>
      <c r="E102" s="4">
        <v>1</v>
      </c>
      <c r="F102" s="31">
        <f>D102*E102</f>
        <v>0</v>
      </c>
      <c r="G102" s="52"/>
    </row>
    <row r="103" spans="1:9" ht="13.5" thickBot="1" x14ac:dyDescent="0.25">
      <c r="A103"/>
    </row>
    <row r="104" spans="1:9" s="1" customFormat="1" ht="16.5" thickBot="1" x14ac:dyDescent="0.3">
      <c r="A104" s="46" t="s">
        <v>46</v>
      </c>
      <c r="B104" s="59" t="s">
        <v>35</v>
      </c>
      <c r="C104" s="60"/>
      <c r="D104" s="61"/>
      <c r="G104" s="43"/>
      <c r="I104" s="33">
        <f>F106+F107+F108+F109+F110+F111+F113</f>
        <v>0</v>
      </c>
    </row>
    <row r="105" spans="1:9" s="1" customFormat="1" ht="13.5" customHeight="1" x14ac:dyDescent="0.2">
      <c r="B105" s="53" t="s">
        <v>48</v>
      </c>
      <c r="C105" s="54"/>
      <c r="D105" s="54"/>
      <c r="E105" s="54"/>
      <c r="F105" s="55"/>
      <c r="G105" s="47" t="s">
        <v>30</v>
      </c>
      <c r="I105" s="33"/>
    </row>
    <row r="106" spans="1:9" s="1" customFormat="1" x14ac:dyDescent="0.2">
      <c r="B106" s="17" t="s">
        <v>29</v>
      </c>
      <c r="C106" s="16" t="s">
        <v>7</v>
      </c>
      <c r="D106" s="40">
        <v>0</v>
      </c>
      <c r="E106" s="15">
        <v>5.0015000000000001</v>
      </c>
      <c r="F106" s="36">
        <f>E106*D106</f>
        <v>0</v>
      </c>
      <c r="G106" s="48"/>
    </row>
    <row r="107" spans="1:9" s="1" customFormat="1" x14ac:dyDescent="0.2">
      <c r="B107" s="17" t="s">
        <v>8</v>
      </c>
      <c r="C107" s="16" t="s">
        <v>7</v>
      </c>
      <c r="D107" s="40">
        <v>0</v>
      </c>
      <c r="E107" s="15">
        <v>5.0015000000000001</v>
      </c>
      <c r="F107" s="36">
        <f>D107*E107</f>
        <v>0</v>
      </c>
      <c r="G107" s="48"/>
    </row>
    <row r="108" spans="1:9" s="1" customFormat="1" x14ac:dyDescent="0.2">
      <c r="B108" s="17" t="s">
        <v>31</v>
      </c>
      <c r="C108" s="16" t="s">
        <v>7</v>
      </c>
      <c r="D108" s="40">
        <v>0</v>
      </c>
      <c r="E108" s="15">
        <v>5.0015000000000001</v>
      </c>
      <c r="F108" s="36">
        <f>D108*E108</f>
        <v>0</v>
      </c>
      <c r="G108" s="48"/>
    </row>
    <row r="109" spans="1:9" s="1" customFormat="1" x14ac:dyDescent="0.2">
      <c r="B109" s="17" t="s">
        <v>11</v>
      </c>
      <c r="C109" s="16" t="s">
        <v>7</v>
      </c>
      <c r="D109" s="40">
        <v>0</v>
      </c>
      <c r="E109" s="15">
        <v>5.0015000000000001</v>
      </c>
      <c r="F109" s="36">
        <f>D109*E109</f>
        <v>0</v>
      </c>
      <c r="G109" s="48"/>
    </row>
    <row r="110" spans="1:9" s="1" customFormat="1" x14ac:dyDescent="0.2">
      <c r="B110" s="17" t="s">
        <v>9</v>
      </c>
      <c r="C110" s="16" t="s">
        <v>7</v>
      </c>
      <c r="D110" s="40">
        <v>0</v>
      </c>
      <c r="E110" s="15">
        <v>5.0015000000000001</v>
      </c>
      <c r="F110" s="36">
        <f>D110*E110</f>
        <v>0</v>
      </c>
      <c r="G110" s="48"/>
    </row>
    <row r="111" spans="1:9" s="1" customFormat="1" x14ac:dyDescent="0.2">
      <c r="B111" s="15" t="s">
        <v>10</v>
      </c>
      <c r="C111" s="16" t="s">
        <v>7</v>
      </c>
      <c r="D111" s="40">
        <v>0</v>
      </c>
      <c r="E111" s="15">
        <v>5.0015000000000001</v>
      </c>
      <c r="F111" s="37">
        <f>D111*E111</f>
        <v>0</v>
      </c>
      <c r="G111" s="48"/>
    </row>
    <row r="112" spans="1:9" s="1" customFormat="1" x14ac:dyDescent="0.2">
      <c r="B112" s="53" t="s">
        <v>51</v>
      </c>
      <c r="C112" s="54"/>
      <c r="D112" s="54"/>
      <c r="E112" s="54"/>
      <c r="F112" s="55"/>
      <c r="G112" s="48"/>
    </row>
    <row r="113" spans="2:9" s="1" customFormat="1" x14ac:dyDescent="0.2">
      <c r="B113" s="17" t="s">
        <v>26</v>
      </c>
      <c r="C113" s="16" t="s">
        <v>49</v>
      </c>
      <c r="D113" s="40">
        <v>0</v>
      </c>
      <c r="E113" s="26">
        <v>1</v>
      </c>
      <c r="F113" s="37">
        <f>D113*E113</f>
        <v>0</v>
      </c>
      <c r="G113" s="49"/>
    </row>
    <row r="114" spans="2:9" s="1" customFormat="1" ht="13.5" thickBot="1" x14ac:dyDescent="0.25">
      <c r="B114" s="28"/>
      <c r="C114" s="18"/>
      <c r="D114" s="29"/>
      <c r="E114" s="25"/>
      <c r="F114" s="25"/>
      <c r="G114" s="45"/>
    </row>
    <row r="115" spans="2:9" s="1" customFormat="1" x14ac:dyDescent="0.2">
      <c r="B115" s="22" t="s">
        <v>14</v>
      </c>
      <c r="C115" s="21"/>
      <c r="D115" s="21"/>
      <c r="E115" s="21"/>
      <c r="F115" s="24">
        <f>SUM(F7:F13)+F15+SUM(F19:F26)+F28+SUM(F32:F40)+F42+SUM(F46:F54)+F56+SUM(F60:F64)+F66+SUM(F70:F78)+F80+SUM(F84:F88)+F90+SUM(F94:F100)+F102+SUM(F106:F111)+F113</f>
        <v>0</v>
      </c>
      <c r="G115" s="45"/>
      <c r="I115" s="33">
        <f>I5+I17+I30+I44+I58+I68+I82+I92+I104</f>
        <v>0</v>
      </c>
    </row>
    <row r="116" spans="2:9" s="1" customFormat="1" ht="13.5" thickBot="1" x14ac:dyDescent="0.25">
      <c r="B116" s="20" t="s">
        <v>12</v>
      </c>
      <c r="C116" s="19"/>
      <c r="D116" s="19"/>
      <c r="E116" s="41">
        <v>0.21</v>
      </c>
      <c r="F116" s="23">
        <f>F115*1.21</f>
        <v>0</v>
      </c>
      <c r="G116" s="45"/>
    </row>
    <row r="117" spans="2:9" s="1" customFormat="1" x14ac:dyDescent="0.2">
      <c r="B117" s="14"/>
      <c r="C117" s="14"/>
      <c r="D117" s="14"/>
      <c r="E117" s="14"/>
      <c r="F117" s="14"/>
      <c r="G117" s="44"/>
    </row>
  </sheetData>
  <sheetProtection algorithmName="SHA-512" hashValue="AHkOXquxcIBhP56OfxaR7q7JT7aErpXDpS3YhllhL80KoF5YKVCckohOx85v7PBl2arflGXL0SDzP/Scy/xpYw==" saltValue="Q2CKo3zAT+R7+zIZATRVVA==" spinCount="100000" sheet="1" objects="1" scenarios="1"/>
  <mergeCells count="36">
    <mergeCell ref="B112:F112"/>
    <mergeCell ref="B104:D104"/>
    <mergeCell ref="B82:D82"/>
    <mergeCell ref="B92:D92"/>
    <mergeCell ref="B89:F89"/>
    <mergeCell ref="B101:F101"/>
    <mergeCell ref="B30:D30"/>
    <mergeCell ref="B68:D68"/>
    <mergeCell ref="B17:D17"/>
    <mergeCell ref="B5:D5"/>
    <mergeCell ref="G6:G15"/>
    <mergeCell ref="G18:G28"/>
    <mergeCell ref="G31:G42"/>
    <mergeCell ref="G45:G56"/>
    <mergeCell ref="G59:G66"/>
    <mergeCell ref="G69:G80"/>
    <mergeCell ref="B55:F55"/>
    <mergeCell ref="B65:F65"/>
    <mergeCell ref="B79:F79"/>
    <mergeCell ref="B44:D44"/>
    <mergeCell ref="G83:G90"/>
    <mergeCell ref="G93:G102"/>
    <mergeCell ref="G105:G113"/>
    <mergeCell ref="B6:F6"/>
    <mergeCell ref="B18:F18"/>
    <mergeCell ref="B31:F31"/>
    <mergeCell ref="B45:F45"/>
    <mergeCell ref="B59:F59"/>
    <mergeCell ref="B69:F69"/>
    <mergeCell ref="B83:F83"/>
    <mergeCell ref="B93:F93"/>
    <mergeCell ref="B105:F105"/>
    <mergeCell ref="B14:F14"/>
    <mergeCell ref="B27:F27"/>
    <mergeCell ref="B41:F41"/>
    <mergeCell ref="B58:D58"/>
  </mergeCells>
  <pageMargins left="0.70866141732283472" right="0.70866141732283472" top="0.74803149606299213" bottom="0.74803149606299213" header="0.31496062992125984" footer="0.31496062992125984"/>
  <pageSetup paperSize="9" scale="54" fitToHeight="7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Položky</vt:lpstr>
      <vt:lpstr>Položky!Oblast_tisku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Joneš Jan Ing.</dc:creator>
  <cp:lastModifiedBy>Ehrenbergerová Jana Mgr.</cp:lastModifiedBy>
  <cp:lastPrinted>2024-02-14T06:50:57Z</cp:lastPrinted>
  <dcterms:created xsi:type="dcterms:W3CDTF">2022-10-24T09:25:07Z</dcterms:created>
  <dcterms:modified xsi:type="dcterms:W3CDTF">2025-07-15T10:12:54Z</dcterms:modified>
</cp:coreProperties>
</file>