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0.Etapa " sheetId="1" r:id="rId5"/>
    <sheet name="1.Etapa" sheetId="2" r:id="rId6"/>
    <sheet name="2.Etapa " sheetId="3" r:id="rId7"/>
    <sheet name="3.Etapa - A" sheetId="4" r:id="rId8"/>
    <sheet name="3.Etapa - B" sheetId="5" r:id="rId9"/>
    <sheet name="3.Etapa -C" sheetId="6" r:id="rId10"/>
    <sheet name="4.Etapa" sheetId="7" r:id="rId11"/>
    <sheet name="Součet" sheetId="8" r:id="rId12"/>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<sst xmlns="http://schemas.openxmlformats.org/spreadsheetml/2006/main" uniqueCount="1297">
  <si>
    <t>AKCE: Pelhřimov - Nemocnice Pelhřimov</t>
  </si>
  <si>
    <t>Datum:</t>
  </si>
  <si>
    <t>0.Etapa</t>
  </si>
  <si>
    <t>MODRÁ</t>
  </si>
  <si>
    <t xml:space="preserve"> - Nové zařízení - Z projektu Pelhřimov Nemocnice</t>
  </si>
  <si>
    <t>Oranžová</t>
  </si>
  <si>
    <t xml:space="preserve"> - Dočasné nové zařízení</t>
  </si>
  <si>
    <t>FIALOVÁ</t>
  </si>
  <si>
    <t xml:space="preserve"> - Stávající zařízení nebo dodané v předchozích etepách - Ocenění pouze demontáž a zpětná montáž na nové místo v areálu Nemocnice</t>
  </si>
  <si>
    <t>poz.</t>
  </si>
  <si>
    <t>Předmět - název</t>
  </si>
  <si>
    <t>Doplňující informace</t>
  </si>
  <si>
    <t>Rozměry (mm)</t>
  </si>
  <si>
    <t>Napětí</t>
  </si>
  <si>
    <t>Ks</t>
  </si>
  <si>
    <t>Cena/kus bez DPH</t>
  </si>
  <si>
    <t>Cena celkem bez DPH</t>
  </si>
  <si>
    <t>1. PP</t>
  </si>
  <si>
    <t>S. LIKVIDACE BIOLOGICKÉHO ODPADU</t>
  </si>
  <si>
    <t>S6</t>
  </si>
  <si>
    <t xml:space="preserve">Chladící komora na odpad, ventilované chlazení, automatické odtávání, automatické odpařování kondenzátu, digitální termostat, min. 2x horní víko pro vhazování odpadu, minn 2x boční dveře pro nádobu na odpad, amtibakteriální nerezová úprava vnitřního prostoru, vnější nerez opláštění </t>
  </si>
  <si>
    <t>max. 1800x1000x1250</t>
  </si>
  <si>
    <t>0,65kW/230V</t>
  </si>
  <si>
    <t>Kontrolní mezisoučty</t>
  </si>
  <si>
    <t xml:space="preserve"> </t>
  </si>
  <si>
    <t>Cenová rekapitulace</t>
  </si>
  <si>
    <t>Cena za technologii bez DPH celkem</t>
  </si>
  <si>
    <r>
      <rPr>
        <b val="1"/>
        <sz val="14"/>
        <color indexed="8"/>
        <rFont val="Arial"/>
      </rPr>
      <t xml:space="preserve">Demontáž </t>
    </r>
    <r>
      <rPr>
        <sz val="10"/>
        <color indexed="8"/>
        <rFont val="Arial"/>
      </rPr>
      <t xml:space="preserve">- kompletní demontáž stávajícího gastronomického vybavení, zařízení bude bude uskladněno v areálu nemocnice
</t>
    </r>
  </si>
  <si>
    <t>1 soubor</t>
  </si>
  <si>
    <r>
      <rPr>
        <b val="1"/>
        <sz val="14"/>
        <color indexed="8"/>
        <rFont val="Arial"/>
      </rPr>
      <t xml:space="preserve">Doprava </t>
    </r>
    <r>
      <rPr>
        <sz val="10"/>
        <color indexed="8"/>
        <rFont val="Arial"/>
      </rPr>
      <t xml:space="preserve">- kompletní manipulace se zařízením do místa instalace
</t>
    </r>
  </si>
  <si>
    <r>
      <rPr>
        <b val="1"/>
        <sz val="14"/>
        <color indexed="8"/>
        <rFont val="Arial"/>
      </rPr>
      <t xml:space="preserve">Montáž, zpětmontáž a zaškolení </t>
    </r>
    <r>
      <rPr>
        <sz val="10"/>
        <color indexed="8"/>
        <rFont val="Arial"/>
      </rPr>
      <t>- kompletní montáž nového zařízení a zpětmontáž stávajícího zařízení včetně drobného instalačního materiálu na připravené přípojné body, zprovoznění, odzkoušení a provedení revize na připojení, základní zaškolení na obsluhu a údržbu nového zařízení</t>
    </r>
  </si>
  <si>
    <t xml:space="preserve">Kompletace a koordinace zakázky </t>
  </si>
  <si>
    <t>Dodávka celkem bez DPH</t>
  </si>
  <si>
    <t>1.Etapa</t>
  </si>
  <si>
    <t xml:space="preserve"> HRUBÁ PŘÍPRAVA MASA</t>
  </si>
  <si>
    <t>H10</t>
  </si>
  <si>
    <t xml:space="preserve">Kombinovaná výlevka vč. umyvadla, rozměr výlevky min. 400x400mm, nerezové provedení    </t>
  </si>
  <si>
    <t>500x700x850</t>
  </si>
  <si>
    <t>H11</t>
  </si>
  <si>
    <t>Stojánková vodovodní baterie, hygienické pákové loketní ovládání "CLINIC"</t>
  </si>
  <si>
    <t>ST021</t>
  </si>
  <si>
    <t>Chladnička -</t>
  </si>
  <si>
    <t>560x540x1250</t>
  </si>
  <si>
    <t>0,2kW/230V</t>
  </si>
  <si>
    <t>ST020</t>
  </si>
  <si>
    <t>Pracovní stůl celonerezový, police, zadní lem -</t>
  </si>
  <si>
    <t>1200x700x850</t>
  </si>
  <si>
    <t>ST019</t>
  </si>
  <si>
    <t>Mycí stůl, dva lisované dřezy, zadní lem</t>
  </si>
  <si>
    <t>1400x700x850</t>
  </si>
  <si>
    <t>Doč - 1</t>
  </si>
  <si>
    <r>
      <rPr>
        <sz val="10"/>
        <color indexed="8"/>
        <rFont val="Arial"/>
      </rPr>
      <t xml:space="preserve">Nástěnná voodovodní baterie - </t>
    </r>
    <r>
      <rPr>
        <b val="1"/>
        <sz val="10"/>
        <color indexed="8"/>
        <rFont val="Arial"/>
      </rPr>
      <t>dodávka stavby</t>
    </r>
  </si>
  <si>
    <t>1 ks</t>
  </si>
  <si>
    <t>neoceňovat</t>
  </si>
  <si>
    <t>ST018</t>
  </si>
  <si>
    <t>Dřevěný špalek na maso</t>
  </si>
  <si>
    <t>700x700x850</t>
  </si>
  <si>
    <t>ST017</t>
  </si>
  <si>
    <t>Pracovní stůl dřevěný - špatný stav</t>
  </si>
  <si>
    <t>900x600x750</t>
  </si>
  <si>
    <t>ST022</t>
  </si>
  <si>
    <t>Příjmová váha</t>
  </si>
  <si>
    <t>750x800x1250</t>
  </si>
  <si>
    <t>CHLAZENÉ POTRAVINY</t>
  </si>
  <si>
    <t>F9</t>
  </si>
  <si>
    <r>
      <rPr>
        <sz val="10"/>
        <color indexed="19"/>
        <rFont val="Aptos"/>
      </rPr>
      <t xml:space="preserve">MRAZÍCÍ SKŘÍŇ </t>
    </r>
    <r>
      <rPr>
        <sz val="10"/>
        <color indexed="19"/>
        <rFont val="Arial"/>
      </rPr>
      <t xml:space="preserve">pro GN2/1, využitelný objem minimálně 460 litrů, teplotní rozsah -18 až -22 st.C, min. energetická třída C (dle EN 16825:2018), klimatická třída min. 5 - pro provoz při okolní teplotě až 40°C a relativní vlhkosti až 40%). Roční spotřeba energie (dle metodiky EN 16825:2018) nesmí překročit 1890 kwh.
</t>
    </r>
    <r>
      <rPr>
        <sz val="10"/>
        <color indexed="19"/>
        <rFont val="Arial"/>
      </rPr>
      <t xml:space="preserve">Polyuretanová, vodou foukaná izolace s nulovým dopadem na životní prostředí (ODP &amp; GWP = 0), síla min. 90mm. Vnitřní konstrukce a minimálně přední a boční panely vyrobeny z nerezové oceli 304 AISI.
</t>
    </r>
    <r>
      <rPr>
        <sz val="10"/>
        <color indexed="19"/>
        <rFont val="Arial"/>
      </rPr>
      <t xml:space="preserve">Monobloková konstrukce vestavěné chladící jednotky s přístupem z přední strany; Ekologické chladivo R290 (GWP 3).  
</t>
    </r>
    <r>
      <rPr>
        <sz val="10"/>
        <color indexed="19"/>
        <rFont val="Arial"/>
      </rPr>
      <t xml:space="preserve">Ovládání skrze plně dotykový panel; Elektronická jednotka musí umožnit záznam alarmových stavů; HACCP reporty; autodiagnostiku. Zobrazení aktuálního denního času a datumu.
</t>
    </r>
    <r>
      <rPr>
        <sz val="10"/>
        <color indexed="19"/>
        <rFont val="Arial"/>
      </rPr>
      <t>Optimalizovaná nucená cirkulace vzduchu s možností aktivace režimu statického chlazení. Možnost aktivace úsporného režimu chlazení během noci nebo dnů pracovního klidu. Zámek dveří, mikrospínač pro vypnutí ventilátoru při otevření dveří,, automatické odmrazování s následným odpařením kondenzátu; "E-zásuvy" s ochranou proti nechtěnému sklopení zasunutých roštů nebo GN nádob a navíc umožňujíci zasouvání GN nádob těsně pod GN rošt;  samouzavírací dvířka s  fixační polohou v  úhlu 90°-100°; magnetické těsnění, snadno vyjímatelné bez nutnosti použití nástrojů, zaoblené vnější a vnitřní rohy, včetně 3 odolných rilsanových roštů GN2/1, možnost bezručního otevírání dveří – ovládání pomocí nožního pedálu, provedení na kolečkách (z toho dvě bržděné)</t>
    </r>
  </si>
  <si>
    <t>max. 770x880x2150</t>
  </si>
  <si>
    <t>ST029</t>
  </si>
  <si>
    <t>Pultový mrazák</t>
  </si>
  <si>
    <t>1400x700x870</t>
  </si>
  <si>
    <t>0,3kW/230V</t>
  </si>
  <si>
    <t>230 V</t>
  </si>
  <si>
    <t>ST31</t>
  </si>
  <si>
    <t>Chladnička Liebherr, FK 5440</t>
  </si>
  <si>
    <t>780x740x1800</t>
  </si>
  <si>
    <t>ST123</t>
  </si>
  <si>
    <t xml:space="preserve">Chladnička </t>
  </si>
  <si>
    <t>ST124</t>
  </si>
  <si>
    <t>ST136</t>
  </si>
  <si>
    <t>Chladnička cca 130 lt</t>
  </si>
  <si>
    <t>ST145</t>
  </si>
  <si>
    <t>ST150</t>
  </si>
  <si>
    <t>ST148</t>
  </si>
  <si>
    <t>SKLAD ZELENINY</t>
  </si>
  <si>
    <t>ST027</t>
  </si>
  <si>
    <t xml:space="preserve">Lakovaný regál, 2x police - nástavec </t>
  </si>
  <si>
    <t>1610x630</t>
  </si>
  <si>
    <t>HRUBÁ ZELENINA</t>
  </si>
  <si>
    <t>ST015</t>
  </si>
  <si>
    <t>Škrabka brambor a kořeninové zeleniny, celonerezová, ŠKBZN 20 - Vares</t>
  </si>
  <si>
    <t>0,75kW/400V</t>
  </si>
  <si>
    <t>K14</t>
  </si>
  <si>
    <t>Lapač škrobu a šlupek, nerezové provedení, kompatibilní se škrabkou brambor na poz. K13</t>
  </si>
  <si>
    <t>Doč-2</t>
  </si>
  <si>
    <r>
      <rPr>
        <sz val="10"/>
        <color indexed="8"/>
        <rFont val="Arial"/>
      </rPr>
      <t xml:space="preserve">Podlahová vpusť, s protizápachovou uzávěrou k zalití do podlahy, vč. pochůzného podlahového vyjímatelného roštu - </t>
    </r>
    <r>
      <rPr>
        <b val="1"/>
        <sz val="10"/>
        <color indexed="8"/>
        <rFont val="Arial"/>
      </rPr>
      <t>dodávka stavby</t>
    </r>
  </si>
  <si>
    <t>350×350</t>
  </si>
  <si>
    <t>ST016</t>
  </si>
  <si>
    <t>Pracovní stůl celonerezový, police, zadní lem</t>
  </si>
  <si>
    <t>2450×700×900</t>
  </si>
  <si>
    <t>ST014</t>
  </si>
  <si>
    <t>Doč-3</t>
  </si>
  <si>
    <t>SKLAD A MYTÍ VRATNÝCH OBALŮ</t>
  </si>
  <si>
    <t>R3</t>
  </si>
  <si>
    <t>Nástěnné umyvadlo, provedení s kolenovým ovládáním, součástí umyvadla sifon, vodovodní baterie a odnímatelný zvýšený zadní lem, výška lemu 500mm</t>
  </si>
  <si>
    <t>400x400x210</t>
  </si>
  <si>
    <t>R4</t>
  </si>
  <si>
    <r>
      <rPr>
        <sz val="10"/>
        <color indexed="8"/>
        <rFont val="Arial"/>
      </rPr>
      <t xml:space="preserve">Mycí stůl, 1x vevařený lisovaný dřez o rozměru 800×600×450mm, prolomená pracovní deska, kapotáž dřezu z čela a obou boků, zadní lem, nerezové provedení, </t>
    </r>
    <r>
      <rPr>
        <i val="1"/>
        <sz val="10"/>
        <color indexed="8"/>
        <rFont val="Arial"/>
      </rPr>
      <t>bližší specifikace a provedení nerezového nábytku - viz příloha - technické požadavky na nerezový nábytek</t>
    </r>
  </si>
  <si>
    <t>950×700×900</t>
  </si>
  <si>
    <t>R5</t>
  </si>
  <si>
    <t>Nástěnná tlaková oplachová sprcha, provedení vč. napouštěcího ramínka, sprcha ukončena tlakovou koncovkou</t>
  </si>
  <si>
    <t>Doč-4</t>
  </si>
  <si>
    <t>ST026</t>
  </si>
  <si>
    <t>Lakovaný regál, 4x police</t>
  </si>
  <si>
    <t>S1</t>
  </si>
  <si>
    <r>
      <rPr>
        <sz val="10"/>
        <color indexed="8"/>
        <rFont val="Arial"/>
      </rPr>
      <t xml:space="preserve">Kompostovací stroj, kapacita min. 25kg až 210kg / 24 hodin, plně uzavřený automatický kompostovací stroj, likvidující potravinovou hmotu do 24 hodin, lze vložit ovoce, zeleniny, maso, ryby, sýry, chleba, rýže nebo nudle, možnost kompostování syrových i vařených potravin, odpadní potraviny nejsou rozmělňovány, macerovány ani sekány, místo toho jsou rozkládány do tekuté formy pomocí procesů, při kterých mikroorganismy rozkládají biologicky rozložitelný materiál za přítomnosti kyslíku, součástí zařízení buben s míchacími lopatkami, do stroje se vstrikuje voda, která udržuje rovnováhu mikroorganismu rozkládajících potraviny a vyplachuje rozložený materiál ze stroje, rotující rameno uvnitr stroje pomalu prebírá odpad, aby se
</t>
    </r>
    <r>
      <rPr>
        <sz val="10"/>
        <color indexed="8"/>
        <rFont val="Arial"/>
      </rPr>
      <t xml:space="preserve">neustále míchaly staré a nové odpady, maximální spotřeba vody 280 litrů / 1 den, spotřeba elektro max. 3,6kWh / 1 den, součástí zařízení 1 základní balení porézních plastových pelet a směs mikroorganismů a enzymů </t>
    </r>
  </si>
  <si>
    <t>max 1000x800x1200</t>
  </si>
  <si>
    <t>0,7kW/230V</t>
  </si>
  <si>
    <t>Doč-5</t>
  </si>
  <si>
    <t>500×500</t>
  </si>
  <si>
    <t>Doč-6</t>
  </si>
  <si>
    <r>
      <rPr>
        <sz val="10"/>
        <color indexed="8"/>
        <rFont val="Arial"/>
      </rPr>
      <t>Nastěnná baterie -</t>
    </r>
    <r>
      <rPr>
        <b val="1"/>
        <sz val="10"/>
        <color indexed="8"/>
        <rFont val="Arial"/>
      </rPr>
      <t xml:space="preserve"> dodávka stavby</t>
    </r>
  </si>
  <si>
    <t>S4</t>
  </si>
  <si>
    <r>
      <rPr>
        <sz val="10"/>
        <color indexed="8"/>
        <rFont val="Arial"/>
      </rPr>
      <t xml:space="preserve">Pracovní stůl - podstavec pod mlýnek na maso, kompatibilní s mlýnkem na maso na poz. S5, nosná konstrukce z jeklů min. 40/40mm, tuhá, pevná, svařovaná konstrukce, celonerezové provedení, </t>
    </r>
    <r>
      <rPr>
        <i val="1"/>
        <sz val="10"/>
        <color indexed="8"/>
        <rFont val="Arial"/>
      </rPr>
      <t>bližší specifikace a provedení nerezového nábytku - viz příloha - technické požadavky na nerezový nábytek</t>
    </r>
  </si>
  <si>
    <t>Dle mlýnku</t>
  </si>
  <si>
    <t>S5</t>
  </si>
  <si>
    <r>
      <rPr>
        <sz val="10"/>
        <color indexed="8"/>
        <rFont val="Arial"/>
      </rPr>
      <t>Mlýnek na  zbytky biologického odpadu, kapacita min. 300 kg / 1 hod, nerezové provedení, kompatibilní a doporučené zařízení výrobcem kompostovacího stroje</t>
    </r>
  </si>
  <si>
    <t>max. 550x350x300</t>
  </si>
  <si>
    <t>min. 1,3kW/230V</t>
  </si>
  <si>
    <t>Chladící komora na odpad</t>
  </si>
  <si>
    <t>ÚKLIDOVÁ KOMORA</t>
  </si>
  <si>
    <t>Doč-7</t>
  </si>
  <si>
    <r>
      <rPr>
        <sz val="10"/>
        <color indexed="8"/>
        <rFont val="Arial"/>
      </rPr>
      <t>Keramická výlevka -</t>
    </r>
    <r>
      <rPr>
        <b val="1"/>
        <sz val="10"/>
        <color indexed="8"/>
        <rFont val="Arial"/>
      </rPr>
      <t xml:space="preserve"> dodávka stavby</t>
    </r>
  </si>
  <si>
    <t>Doč-8</t>
  </si>
  <si>
    <t>Chlazené boxy</t>
  </si>
  <si>
    <t>ST025</t>
  </si>
  <si>
    <t xml:space="preserve">Nerezový regál, 4x police </t>
  </si>
  <si>
    <t>1800x610x1500</t>
  </si>
  <si>
    <t>ST034</t>
  </si>
  <si>
    <t>1750x700x1550</t>
  </si>
  <si>
    <t>ST033</t>
  </si>
  <si>
    <t>2500x500x1400</t>
  </si>
  <si>
    <t>1. NP</t>
  </si>
  <si>
    <t xml:space="preserve">Výdej do jídlonosičů </t>
  </si>
  <si>
    <t>ST125</t>
  </si>
  <si>
    <t>Výdejní lázeň na kolečkých kapacita 3x GN 1/1</t>
  </si>
  <si>
    <t>2,1kW/230V</t>
  </si>
  <si>
    <t>ST158</t>
  </si>
  <si>
    <r>
      <rPr>
        <sz val="10"/>
        <color indexed="8"/>
        <rFont val="Arial"/>
      </rPr>
      <t xml:space="preserve">Pracovní stůl se zadním lemem, - </t>
    </r>
    <r>
      <rPr>
        <b val="1"/>
        <sz val="10"/>
        <color indexed="8"/>
        <rFont val="Arial"/>
      </rPr>
      <t xml:space="preserve">odstranění zadního lemu a zavaření dodávkou investora </t>
    </r>
  </si>
  <si>
    <t>ST134</t>
  </si>
  <si>
    <t>ST164</t>
  </si>
  <si>
    <t>ST168</t>
  </si>
  <si>
    <t>0,13 kW/230 V</t>
  </si>
  <si>
    <t>ST122</t>
  </si>
  <si>
    <t>Vyhřívaný banketový vozík na GN 1/1</t>
  </si>
  <si>
    <t>1,5kW/230V</t>
  </si>
  <si>
    <t>0,19 kW/230 V</t>
  </si>
  <si>
    <t>F8</t>
  </si>
  <si>
    <r>
      <rPr>
        <sz val="10"/>
        <color indexed="19"/>
        <rFont val="Aptos"/>
      </rPr>
      <t xml:space="preserve">CHLADÍCÍ SKŘÍŇ </t>
    </r>
    <r>
      <rPr>
        <sz val="10"/>
        <color indexed="19"/>
        <rFont val="Arial"/>
      </rPr>
      <t xml:space="preserve">pro GN2/1, využitelný objem minimálně 460 litrů, teplotní rozsah -2 až +10 st.C, energetická třída A (dle EN 16825:2018), klimatická třída min. 5 - pro provoz při okolní teplotě až 40°C a relativní vlhkosti až 40%). Roční spotřeba energie (dle metodiky EN 16825:2018) nesmí překročit 350 kwh.
</t>
    </r>
    <r>
      <rPr>
        <sz val="10"/>
        <color indexed="19"/>
        <rFont val="Arial"/>
      </rPr>
      <t xml:space="preserve">Polyuretanová, vodou foukaná izolace s nulovým dopadem na životní prostředí (ODP &amp; GWP = 0), síla min. 90mm. Vnitřní konstrukce a minimálně přední a boční panely vyrobeny z nerezové oceli 304 AISI. 
</t>
    </r>
    <r>
      <rPr>
        <sz val="10"/>
        <color indexed="19"/>
        <rFont val="Arial"/>
      </rPr>
      <t xml:space="preserve">Monobloková konstrukce vestavěné chladící jednotky s přístupem z přední strany; Ekologické chladivo R600a (GWP 3).  
</t>
    </r>
    <r>
      <rPr>
        <sz val="10"/>
        <color indexed="19"/>
        <rFont val="Arial"/>
      </rPr>
      <t xml:space="preserve">Ovládání skrze plně dotykový panel; Minimálně 10 přednastavených kategorií pro rychlou volbu skladovací teploty pouhou volbou kategorie pokrmu. Elektronická jednotka musí umožnit záznam alarmových stavů; HACCP reporty; autodiagnostiku. Zobrazení aktuálního denního času a datumu.
</t>
    </r>
    <r>
      <rPr>
        <sz val="10"/>
        <color indexed="19"/>
        <rFont val="Arial"/>
      </rPr>
      <t xml:space="preserve">Optimalizovaná nucená cirkulace vzduchu s možností aktivace režimu statického chlazení. Možnost aktivace úsporného režimu chlazení během noci nebo dnů pracovního klidu. Zámek dveří, mikrospínač pro vypnutí ventilátoru při otevření dveří, automatické odmrazování s následným odpařením kondenzátu; "E-zásuvy" s ochranou proti nechtěnému sklopení zasunutých roštů nebo GN nádob a navíc umožňujíci zasouvání GN nádob těsně pod GN rošt;  samouzavírací dvířka s  fixační polohou v  úhlu 90°-100°, magnetické těsnění, snadno vyjímatelné bez nutnosti použití nástrojů, zaoblené vnější a vnitřní rohy, včetně 3 odolných rilsanových roštů GN2/1, možnost bezručního otevírání dveří – ovládání pomocí nožního pedálu, provedení na kolečkách (z toho dvě bržděné)
</t>
    </r>
  </si>
  <si>
    <t>Doč-9</t>
  </si>
  <si>
    <r>
      <rPr>
        <sz val="10"/>
        <color indexed="8"/>
        <rFont val="Arial"/>
      </rPr>
      <t>Keramická umyvadlo -</t>
    </r>
    <r>
      <rPr>
        <b val="1"/>
        <sz val="10"/>
        <color indexed="8"/>
        <rFont val="Arial"/>
      </rPr>
      <t xml:space="preserve"> dodávka stavby</t>
    </r>
  </si>
  <si>
    <t>Mytí jídlonosičů</t>
  </si>
  <si>
    <t>ST45</t>
  </si>
  <si>
    <t xml:space="preserve">Pojízdný regál 4x police </t>
  </si>
  <si>
    <t>ST42</t>
  </si>
  <si>
    <t>Nerezový regál, 5x perforovaná police</t>
  </si>
  <si>
    <t>2900x480x1800</t>
  </si>
  <si>
    <t>ST43</t>
  </si>
  <si>
    <t>Lakovaný regál 5x police</t>
  </si>
  <si>
    <t>1450x800x2200</t>
  </si>
  <si>
    <t>ST156</t>
  </si>
  <si>
    <t xml:space="preserve">Mycí stůl s dvěma dřezy </t>
  </si>
  <si>
    <t>1400x700x900</t>
  </si>
  <si>
    <t>1,1 kW/230 V</t>
  </si>
  <si>
    <t>ST172</t>
  </si>
  <si>
    <t xml:space="preserve">Pracovní stůl </t>
  </si>
  <si>
    <t>1200x700x900</t>
  </si>
  <si>
    <t>3kW/230V</t>
  </si>
  <si>
    <t>Doč-10</t>
  </si>
  <si>
    <t>0,4 kW/230 V</t>
  </si>
  <si>
    <t>2. NP</t>
  </si>
  <si>
    <t>AE</t>
  </si>
  <si>
    <t>Příprava studené kuchyně</t>
  </si>
  <si>
    <t>AE5</t>
  </si>
  <si>
    <r>
      <rPr>
        <sz val="10"/>
        <color indexed="8"/>
        <rFont val="Arial"/>
      </rPr>
      <t xml:space="preserve">Balící stroj do misek pod ochrannou atmosférou, ruční ořez pro balení do misek, šíře fólie min. 460mm, programované řízené ovládání stroje s automatickým rozpoznáním bodu varu a možností plynování, vakuová pumpa s výkonem min. 40m3/h, min. 2x svářecí lišta o délce min. 470mm, rozměr komory min. 510x480x210mm, v základu stroje min. 3x zákládací deska - 1x na polévku, 1x jednodílní, 1x dvoudílná, </t>
    </r>
  </si>
  <si>
    <t>max. 550x750x1000</t>
  </si>
  <si>
    <t>min. 4kW/400V</t>
  </si>
  <si>
    <t>2.Etapa</t>
  </si>
  <si>
    <t>Doplňující dokument</t>
  </si>
  <si>
    <t>E. STROJOVNA CHLAZENÍ</t>
  </si>
  <si>
    <t>E1</t>
  </si>
  <si>
    <t>Vnitřní sdružená jednotka o chladícím výkonu min. 23kW, výkon řízen frekvenčním měničem, externí kondenzátor s EC ventilátory, polohermetický pístový Bitzer, chladivo R449A výkon řízený pomocí FM na prvním kompresoru, výhřev kompresorů, ochranný NT/VT presostat, separátor oleje, zpětný ventil, zásobník chladiva min.24 lt, pojistný ventil, kulový ventil na kapalině, kulový ventil na sání, sací filtr, filtrdehydrátor a průhledítko NT/VT talková sonda,  NT/VT manometr ,silový rozvaděč s řízením Dixell, kondenzátor - kondenzační výkon min. 47kW, 3x 500mm EC ventilátory, hlučnost max. 44dB(A) v10m, příkon 630W</t>
  </si>
  <si>
    <t>11kW/400 V</t>
  </si>
  <si>
    <t>E2</t>
  </si>
  <si>
    <t>Vnitřní sdružená jednotka o chladícím výkonu min. 12,5kW, výkon řízen frekvenčním měničem, externí kondenzátor s EC ventilátory, polohermetický pístový Bitzer, chladivo R449A, výkon řízený pomocí FM na prvním kompresoru, výhřev kompresorů, ochranný NT/VT presostat, separátor oleje, zpětný ventil, zásobník chladiva min.23 lt, pojistný ventil, kulový ventil na kapalině, kulový ventil na sání, sací filtr, filtrdehydrátor a průhledítko NT/VT talková sonda,  NT/VT manometr ,silový rozvaděč s řízením Dixell, kondenzátor - kondenzační výkon min. 20kW, 3x 500mm EC ventilátory, hlučnost max. 44dB(A) v10m, příkon 630W</t>
  </si>
  <si>
    <t>7,6kW/400 V</t>
  </si>
  <si>
    <t>E3</t>
  </si>
  <si>
    <t>Klimatizace - temperace trojovny, technologie z hlediska kapacity, provedení a dimenze vhodná k chladícím technologiím</t>
  </si>
  <si>
    <t>1640x555x260</t>
  </si>
  <si>
    <t>230V</t>
  </si>
  <si>
    <t>G. CHLAZENÝ BOX UZENINY</t>
  </si>
  <si>
    <t>G1</t>
  </si>
  <si>
    <r>
      <rPr>
        <sz val="10"/>
        <color indexed="8"/>
        <rFont val="Arial"/>
      </rPr>
      <t>Chladící box, součástí boxu podlaha, podlaha opatřena hliníkovým protiskluzovým plechem + distnanční provětrávací podložkou, síla použitých panelů min. 80mm, 1x chladírenské dveře min. 800/1900mm, bezprahové provedení, konstrukční zámek pospojování/lakované komaxit; vnitřní strana těchto dveří musí být vybavena bezpečnostní klikou a kliku na vnější straně, dveře opatřeny zámkem dveří, verze chladírenské dveře se zdvihacími panty.</t>
    </r>
  </si>
  <si>
    <t>vnitřní rozměry cca 3600x4800x2400 DOMĚREK</t>
  </si>
  <si>
    <t>G2</t>
  </si>
  <si>
    <t>Výparník, vhodný z hlediska kapacity, provedení a dimenze k chladícímu boxu na poz. G1</t>
  </si>
  <si>
    <t>2010x555x260</t>
  </si>
  <si>
    <t>G3</t>
  </si>
  <si>
    <r>
      <rPr>
        <sz val="10"/>
        <color indexed="8"/>
        <rFont val="Arial"/>
      </rPr>
      <t xml:space="preserve">Skladový regál, 4x plná police, každá police opatřena podélnou výztuhou, nosná konstrukce z jeklů min. 40/40mm, tuhá, pevná, svařovaná konstrukce, celonerezové provedení, </t>
    </r>
    <r>
      <rPr>
        <i val="1"/>
        <sz val="10"/>
        <color indexed="8"/>
        <rFont val="Arial"/>
      </rPr>
      <t>bližší specifikace a provedení nerezového nábytku - viz příloha - technické požadavky na nerezový nábytek</t>
    </r>
  </si>
  <si>
    <t>1850×600×1800</t>
  </si>
  <si>
    <t>G4</t>
  </si>
  <si>
    <t>1300×600×1800</t>
  </si>
  <si>
    <t>G5</t>
  </si>
  <si>
    <t>1200×600×1800 DOMĚREK</t>
  </si>
  <si>
    <t>G6</t>
  </si>
  <si>
    <r>
      <rPr>
        <sz val="10"/>
        <color indexed="8"/>
        <rFont val="Arial"/>
      </rPr>
      <t xml:space="preserve">Skladový regál, 3x plná police, každá police opatřena podélnou výztuhou, nosná konstrukce z jeklů min. 40/40mm, tuhá, pevná, svařovaná konstrukce, celonerezové provedení, </t>
    </r>
    <r>
      <rPr>
        <i val="1"/>
        <sz val="10"/>
        <color indexed="8"/>
        <rFont val="Arial"/>
      </rPr>
      <t>bližší specifikace a provedení nerezového nábytku - viz příloha - technické požadavky na nerezový nábytek</t>
    </r>
  </si>
  <si>
    <t>1250×600×1500 DOMĚREK</t>
  </si>
  <si>
    <t>G7</t>
  </si>
  <si>
    <t>1350×600×1800 DOMĚREK</t>
  </si>
  <si>
    <t>G8</t>
  </si>
  <si>
    <t>1200×600×1500 DOMĚREK</t>
  </si>
  <si>
    <t>G9</t>
  </si>
  <si>
    <t>1100×600×1500 DOMĚREK</t>
  </si>
  <si>
    <t>G10</t>
  </si>
  <si>
    <r>
      <rPr>
        <sz val="10"/>
        <color indexed="8"/>
        <rFont val="Arial"/>
      </rPr>
      <t xml:space="preserve">Pracovní stůl, provedení stolu na trnoži, pod pracovní deskou umístěna 1x výsuvná zásuvka, vnitřní kapacita zásuvky 1x GN 1/1-150mm, zadní lem, nerezové provedení, </t>
    </r>
    <r>
      <rPr>
        <i val="1"/>
        <sz val="10"/>
        <color indexed="8"/>
        <rFont val="Arial"/>
      </rPr>
      <t>bližší specifikace a provedení nerezového nábytku - viz příloha - technické požadavky na nerezový nábytek</t>
    </r>
  </si>
  <si>
    <t>700×600×900</t>
  </si>
  <si>
    <t>G11</t>
  </si>
  <si>
    <t xml:space="preserve">Kuchyňská váha na porce, váživost min. 4kg / 10kg, hodnota dílku 2g / 5g, rozměr vážní plochy min. 230x190mm, krytí proti vodě a prachu min. IP-54, LCD displej, fuknce: tárování, nulování, HOLD, bateriová, součástí balení adaptér pro napájení ze sítě, nerezová miska, úředně ověřená a ověřitelná, </t>
  </si>
  <si>
    <t>max. 300×350</t>
  </si>
  <si>
    <t>max. 0,1kW/230 V</t>
  </si>
  <si>
    <t>H. HRUBÁ PŘÍPRAVA MASA</t>
  </si>
  <si>
    <t>H1</t>
  </si>
  <si>
    <r>
      <rPr>
        <sz val="10"/>
        <color indexed="8"/>
        <rFont val="Arial"/>
      </rPr>
      <t xml:space="preserve">Pracovní stůl, 1x plná police, zadní lem, nerezové provedení, </t>
    </r>
    <r>
      <rPr>
        <i val="1"/>
        <sz val="10"/>
        <color indexed="8"/>
        <rFont val="Arial"/>
      </rPr>
      <t>bližší specifikace a provedení nerezového nábytku - viz příloha - technické požadavky na nerezový nábytek</t>
    </r>
  </si>
  <si>
    <t>1950×700×900 DOMĚREK</t>
  </si>
  <si>
    <t>H2</t>
  </si>
  <si>
    <t>1300×700×900 DOMĚREK</t>
  </si>
  <si>
    <t>H3</t>
  </si>
  <si>
    <t>H4</t>
  </si>
  <si>
    <r>
      <rPr>
        <sz val="10"/>
        <color indexed="8"/>
        <rFont val="Arial"/>
      </rPr>
      <t xml:space="preserve">Pracovní stůl, 1x plná police, pod pracovní deskou umístěna 3x výsuvná zásuvka, vnitřní kapacita zásuvky 1x GN 1/1-150mm, zadní lem, nerezové provedení, </t>
    </r>
    <r>
      <rPr>
        <i val="1"/>
        <sz val="10"/>
        <color indexed="8"/>
        <rFont val="Arial"/>
      </rPr>
      <t>bližší specifikace a provedení nerezového nábytku - viz příloha - technické požadavky na nerezový nábytek</t>
    </r>
  </si>
  <si>
    <t>2000×700×900 DOMĚREK</t>
  </si>
  <si>
    <t>H5</t>
  </si>
  <si>
    <t>Masodeska, stolní, buková</t>
  </si>
  <si>
    <t>600×400×100</t>
  </si>
  <si>
    <t>H6</t>
  </si>
  <si>
    <r>
      <rPr>
        <sz val="10"/>
        <color indexed="8"/>
        <rFont val="Arial"/>
      </rPr>
      <t xml:space="preserve">Mycí stůl, 1x vevařený lisovaný dřez o rozměru 800×600×450mm, kapotáž dřezu z čela a obou boků, prolomená pracovní deska, zadní lem, nerezové provedení, </t>
    </r>
    <r>
      <rPr>
        <i val="1"/>
        <sz val="10"/>
        <color indexed="8"/>
        <rFont val="Arial"/>
      </rPr>
      <t>bližší specifikace a provedení nerezového nábytku - viz příloha - technické požadavky na nerezový nábytek</t>
    </r>
  </si>
  <si>
    <t>950×700×900 DOMĚREK</t>
  </si>
  <si>
    <t>H7</t>
  </si>
  <si>
    <r>
      <rPr>
        <sz val="10"/>
        <color indexed="8"/>
        <rFont val="Arial"/>
      </rPr>
      <t xml:space="preserve">Nástěnná baterie - </t>
    </r>
    <r>
      <rPr>
        <b val="1"/>
        <sz val="10"/>
        <color indexed="8"/>
        <rFont val="Arial"/>
      </rPr>
      <t>dodávka stavba</t>
    </r>
  </si>
  <si>
    <t>H8</t>
  </si>
  <si>
    <r>
      <rPr>
        <sz val="10"/>
        <color indexed="8"/>
        <rFont val="Arial"/>
      </rPr>
      <t xml:space="preserve">Servírovací vozík, 2x plná police tl. min. 30mm, každá police vyztužená podélnými výztuhami, nosnost police min. 100kg, madlo umístěné na kratší straně, pojízdné provedení - 4× otočné kolečko, dvě z koleček opatřeny aretační brzdou, tuhá, pevná, svařovaná konstrukce, nerezové provedení, </t>
    </r>
    <r>
      <rPr>
        <i val="1"/>
        <sz val="10"/>
        <color indexed="8"/>
        <rFont val="Arial"/>
      </rPr>
      <t>bližší specifikace a provedení nerezového nábytku - viz příloha - technické požadavky na nerezový nábytek</t>
    </r>
  </si>
  <si>
    <t>800×500×900</t>
  </si>
  <si>
    <t>H9</t>
  </si>
  <si>
    <t>Příjmová váha, váživost min. 60kg / 150kg, hodnota dílku 20g / 50g rozměr vážní plochy min. 460x570mm, provedení litina / nerez, LCD displej, funkce - vážení, počítání kusů, navažování, krytí proti vodě a prachu min. IP-54, bateriová, součástí balení adaptér pro napájení ze sítě, úředně ověřená a ověřitelná</t>
  </si>
  <si>
    <t>max. 500x700</t>
  </si>
  <si>
    <t>H12</t>
  </si>
  <si>
    <r>
      <rPr>
        <sz val="10"/>
        <color indexed="8"/>
        <rFont val="Arial"/>
      </rPr>
      <t xml:space="preserve">Nástěnná skříňka, uzavřená - opláštěná oba boky + opláštěná záda, uvnitř 1x přestavitelná police, z čela skříňka uzavřená a přístupná formou posuvných dvířek, nerezové provedení, </t>
    </r>
    <r>
      <rPr>
        <i val="1"/>
        <sz val="10"/>
        <color indexed="8"/>
        <rFont val="Arial"/>
      </rPr>
      <t>bližší specifikace a provedení nerezového nábytku - viz příloha - technické požadavky na nerezový nábytek</t>
    </r>
  </si>
  <si>
    <t>850x350x600</t>
  </si>
  <si>
    <t>H13</t>
  </si>
  <si>
    <t>1000x350x600</t>
  </si>
  <si>
    <t>H14</t>
  </si>
  <si>
    <t>Buben samonavijecí s hadící, samonavíjecí hadice a vodící válečky, délka hadice 15 metrů, materiál nerez a NBR, teplo do 90°C, max tlak 10 bar, součástí bubnu pistole vodní rozprašovací</t>
  </si>
  <si>
    <t>250x480</t>
  </si>
  <si>
    <t>H14a</t>
  </si>
  <si>
    <r>
      <rPr>
        <sz val="10"/>
        <color indexed="8"/>
        <rFont val="Arial"/>
      </rPr>
      <t xml:space="preserve">Nástěnná vodovodní baterie - </t>
    </r>
    <r>
      <rPr>
        <b val="1"/>
        <sz val="10"/>
        <color indexed="8"/>
        <rFont val="Arial"/>
      </rPr>
      <t>dodávka stavby</t>
    </r>
  </si>
  <si>
    <t>I. MRAŽENÝ BOX - MASO</t>
  </si>
  <si>
    <t>I1</t>
  </si>
  <si>
    <r>
      <rPr>
        <sz val="10"/>
        <color indexed="8"/>
        <rFont val="Arial"/>
      </rPr>
      <t>Mrazící box, součástí boxu podlaha, podlaha opatřena hliníkovým protiskluzovým plechem + distnanční provětrávací podložkou, síla použitých panelů min. 120mm, 1x mrazírenské dveře min. 800/1900mm,  lze je otevřít do 180°, prahové provedení, konstrukční zámek pospojování/lakované komaxit; vnitřní strana těchto dveří musí být vybavena bezpečnostní klikou a kliku na vnější straně, dveře opatřeny zámkem dveří, verze chladírenské dveře se zdvihacími panty, součástí mrazícího boxu nájezdová rampa.</t>
    </r>
  </si>
  <si>
    <t>vnitřní rozměry cca 3500x3150x2400 DOMĚREK</t>
  </si>
  <si>
    <t>I2</t>
  </si>
  <si>
    <t>Výparník, vhodný z hlediska kapacity, provedení a dimenze k mrazícímu boxu na poz. I1</t>
  </si>
  <si>
    <t>I2a</t>
  </si>
  <si>
    <t>Venkovní jednotka, vhodná z hlediska kapacity, provedení a dimenze k mrazícímu boxu na poz. I1</t>
  </si>
  <si>
    <t>4,96kW/400V</t>
  </si>
  <si>
    <t>I3</t>
  </si>
  <si>
    <t>2000×600×1800 DOMĚREK</t>
  </si>
  <si>
    <t>I4</t>
  </si>
  <si>
    <t>2000×600×1500 DOMĚREK</t>
  </si>
  <si>
    <t>I5</t>
  </si>
  <si>
    <t>1500×600×1800 DOMĚREK</t>
  </si>
  <si>
    <t>I6</t>
  </si>
  <si>
    <t>600×600×1800 DOMĚREK</t>
  </si>
  <si>
    <t>J. CHLAZENÝ BOX - MASO</t>
  </si>
  <si>
    <t>J1</t>
  </si>
  <si>
    <r>
      <rPr>
        <sz val="10"/>
        <color indexed="8"/>
        <rFont val="Arial"/>
      </rPr>
      <t>Chladící box, součástí boxu podlaha, podlaha opatřena hliníkovým protiskluzovým plechem + distnanční provětrávací podložkou, síla použitých panelů min. 80mm, 1x chladírenské dveře min. 800/1900mm, lze je otevřít do 180°, bezprahové provedení, s konstrukční zámek pospojování/lakované komaxit; vnitřní strana těchto dveří musí být vybavena bezpečnostní klikou a kliku na vnější straně, dveře opatřeny zámkem dveří, verze chladírenské dveře se zdvihacími panty.</t>
    </r>
  </si>
  <si>
    <t>vnitřní rozměry cca 3600x3150x2400 DOMĚREK</t>
  </si>
  <si>
    <t>J2</t>
  </si>
  <si>
    <t>Výparník, vhodný z hlediska kapacity, provedení a dimenze k mrazícímu boxu na poz. J1</t>
  </si>
  <si>
    <t>J3</t>
  </si>
  <si>
    <t>J4</t>
  </si>
  <si>
    <t>1600×600×1500 DOMĚREK</t>
  </si>
  <si>
    <t>J5</t>
  </si>
  <si>
    <t xml:space="preserve">Vozík na transportování velkých kusů masa, 5x hák, nerezové provedení, </t>
  </si>
  <si>
    <t>1200x750x1900</t>
  </si>
  <si>
    <t>J6</t>
  </si>
  <si>
    <t>750×600×900 DOMĚREK</t>
  </si>
  <si>
    <t>J7</t>
  </si>
  <si>
    <t>J8</t>
  </si>
  <si>
    <t>O. ÚPRAVNA VODY</t>
  </si>
  <si>
    <t>O1</t>
  </si>
  <si>
    <t>Vypuštěno</t>
  </si>
  <si>
    <t>O2</t>
  </si>
  <si>
    <t>AA</t>
  </si>
  <si>
    <t xml:space="preserve">Denní sklad </t>
  </si>
  <si>
    <t>AA1</t>
  </si>
  <si>
    <t>AA2</t>
  </si>
  <si>
    <r>
      <rPr>
        <sz val="10"/>
        <color indexed="19"/>
        <rFont val="Aptos"/>
      </rPr>
      <t xml:space="preserve">MRAZÍCÍ SKŘÍŇ </t>
    </r>
    <r>
      <rPr>
        <sz val="10"/>
        <color indexed="19"/>
        <rFont val="Arial"/>
      </rPr>
      <t xml:space="preserve">pro GN2/1, využitelný objem minimálně 460 litrů, teplotní rozsah -18 až -22 st.C, min. energetická třída C (dle EN 16825:2018), klimatická třída min. 5 - pro provoz při okolní teplotě až 40°C a relativní vlhkosti až 40%). Roční spotřeba energie (dle metodiky EN 16825:2018) nesmí překročit 1890 kwh.
</t>
    </r>
    <r>
      <rPr>
        <sz val="10"/>
        <color indexed="19"/>
        <rFont val="Arial"/>
      </rPr>
      <t>Polyuretanová, vodou foukaná izolace s nulovým dopadem na životní prostředí (ODP &amp; GWP = 0),</t>
    </r>
    <r>
      <rPr>
        <sz val="10"/>
        <color indexed="19"/>
        <rFont val="Arial"/>
      </rPr>
      <t xml:space="preserve"> síla min. 90mm. Vnitřní konstrukce a minimálně přední a boční panely vyrobeny z nerezové oceli 304 AISI.
</t>
    </r>
    <r>
      <rPr>
        <sz val="10"/>
        <color indexed="19"/>
        <rFont val="Arial"/>
      </rPr>
      <t xml:space="preserve">Monobloková konstrukce vestavěné chladící jednotky s přístupem z přední strany; Ekologické chladivo R290 (GWP 3).  
</t>
    </r>
    <r>
      <rPr>
        <sz val="10"/>
        <color indexed="19"/>
        <rFont val="Arial"/>
      </rPr>
      <t xml:space="preserve">Ovládání skrze plně dotykový panel; Elektronická jednotka musí umožnit záznam alarmových stavů; HACCP reporty; autodiagnostiku. Zobrazení aktuálního denního času a datumu.
</t>
    </r>
    <r>
      <rPr>
        <sz val="10"/>
        <color indexed="19"/>
        <rFont val="Arial"/>
      </rPr>
      <t xml:space="preserve">Optimalizovaná nucená cirkulace vzduchu s možností aktivace režimu statického chlazení. Možnost aktivace úsporného režimu chlazení během noci nebo dnů pracovního klidu. Zámek dveří, mikrospínač pro vypnutí ventilátoru při otevření dveří,, automatické odmrazování s následným odpařením kondenzátu; "E-zásuvy" s ochranou proti nechtěnému sklopení zasunutých roštů nebo GN nádob a navíc umožňujíci zasouvání GN nádob těsně pod GN rošt;  samouzavírací dvířka s  fixační polohou v  úhlu 90°-100°; magnetické těsnění, snadno vyjímatelné bez nutnosti použití nástrojů, zaoblené vnější a vnitřní rohy, včetně 3 odolných rilsanových roštů GN2/1, </t>
    </r>
    <r>
      <rPr>
        <sz val="10"/>
        <color indexed="19"/>
        <rFont val="Arial"/>
      </rPr>
      <t>možnost bezručního otevírání dveří – ovládání pomocí nožního pedálu, provedení na kolečkách (z toho dvě bržděné)</t>
    </r>
  </si>
  <si>
    <t>AA3</t>
  </si>
  <si>
    <t>1300x600x1800 DOMĚREK</t>
  </si>
  <si>
    <t>AA4</t>
  </si>
  <si>
    <t>2050x600x1800 DOMĚREK</t>
  </si>
  <si>
    <t>AA5</t>
  </si>
  <si>
    <t>1550x600x1800 DOMĚREK</t>
  </si>
  <si>
    <t>AB</t>
  </si>
  <si>
    <t>Úklidová komora</t>
  </si>
  <si>
    <t>AB1</t>
  </si>
  <si>
    <t>1500x400x1800</t>
  </si>
  <si>
    <t>AB2</t>
  </si>
  <si>
    <r>
      <rPr>
        <sz val="10"/>
        <color indexed="8"/>
        <rFont val="Arial"/>
      </rPr>
      <t xml:space="preserve">Keramická výlevka  - </t>
    </r>
    <r>
      <rPr>
        <b val="1"/>
        <sz val="10"/>
        <color indexed="8"/>
        <rFont val="Arial"/>
      </rPr>
      <t>dodávka stavby</t>
    </r>
  </si>
  <si>
    <t>AB3</t>
  </si>
  <si>
    <r>
      <rPr>
        <sz val="10"/>
        <color indexed="8"/>
        <rFont val="Arial"/>
      </rPr>
      <t xml:space="preserve">Nástěnná vodovodbní baterie - </t>
    </r>
    <r>
      <rPr>
        <b val="1"/>
        <sz val="10"/>
        <color indexed="8"/>
        <rFont val="Arial"/>
      </rPr>
      <t>dodávka stavby</t>
    </r>
  </si>
  <si>
    <t>AC</t>
  </si>
  <si>
    <t xml:space="preserve">Chladící box </t>
  </si>
  <si>
    <t>AC1</t>
  </si>
  <si>
    <t>vnitřní rozměry cca 2100x1500x2400 DOMĚREK</t>
  </si>
  <si>
    <t>AC2</t>
  </si>
  <si>
    <t>Výparník, vhodný z hlediska kapacity, provedení a dimenze k chladícímu boxu na poz. AC1</t>
  </si>
  <si>
    <t>AC3</t>
  </si>
  <si>
    <t>2050x500x1800 DOMĚREK</t>
  </si>
  <si>
    <t>AD</t>
  </si>
  <si>
    <t>Chladící box - studená kuchyně</t>
  </si>
  <si>
    <t>AD1</t>
  </si>
  <si>
    <t>vnitřní rozměry cca 2855x3000x2400 DOMĚREK</t>
  </si>
  <si>
    <t>AD2</t>
  </si>
  <si>
    <t>Výparník, vhodný z hlediska kapacity, provedení a dimenze k chladícímu boxu na poz. AD1</t>
  </si>
  <si>
    <t>AD3</t>
  </si>
  <si>
    <t>1100x600x1800 DOMĚREK</t>
  </si>
  <si>
    <t>AD4</t>
  </si>
  <si>
    <t>1150x600x1800 DOMĚREK</t>
  </si>
  <si>
    <t>AD5</t>
  </si>
  <si>
    <t>1050x600x1800 DOMĚREK</t>
  </si>
  <si>
    <t>AD6</t>
  </si>
  <si>
    <t>1350x600x1500 DOMĚREK</t>
  </si>
  <si>
    <t>AE1</t>
  </si>
  <si>
    <t>AE2</t>
  </si>
  <si>
    <r>
      <rPr>
        <sz val="10"/>
        <color indexed="8"/>
        <rFont val="Arial"/>
      </rPr>
      <t xml:space="preserve">Mycí stůl, 1x vevařený lisovaný dřez  o rozměru 400x400x250mm, dřez umístěný vlevo, kapotáž dřezu z čela a obou boků, 1x otvor pro stojánkovou vodovodní baterii, zadní lem, 1x plná police, pod pracovní deskou umístěna 3x výsuvná zásuvka, vnitřní kapacita každé zásuvky 1x GN 1/1-150mm. zásuvky umístěné v pravé části stolu, 3x pár nohou, nerezové provedení, </t>
    </r>
    <r>
      <rPr>
        <i val="1"/>
        <sz val="10"/>
        <color indexed="8"/>
        <rFont val="Arial"/>
      </rPr>
      <t>bližší specifikace a provedení nerezového nábytku - viz příloha - technické požadavky na nerezový nábytek</t>
    </r>
  </si>
  <si>
    <t>2400x700x900 DOMĚREK</t>
  </si>
  <si>
    <t>AE3</t>
  </si>
  <si>
    <t>Stojánková vodovodní baterie, pákové ovládání</t>
  </si>
  <si>
    <t>AE4</t>
  </si>
  <si>
    <r>
      <rPr>
        <sz val="10"/>
        <color indexed="8"/>
        <rFont val="Arial"/>
      </rPr>
      <t xml:space="preserve">Pracovní stůl, 2x plná police, zadní lem, ve spodním prostoru vlevo umístěn 1x zásuvkový blok, zásuvkový blok tvořen 3x výsuvnou zásuvkou, vnitřní kapacita každé zásuvy 1x GN 1/1-150mm, nerezové provedení, </t>
    </r>
    <r>
      <rPr>
        <i val="1"/>
        <sz val="10"/>
        <color indexed="8"/>
        <rFont val="Arial"/>
      </rPr>
      <t>bližší specifikace a provedení nerezového nábytku - viz příloha - technické požadavky na nerezový nábytek</t>
    </r>
  </si>
  <si>
    <t>2200x700x900 DOMĚREK</t>
  </si>
  <si>
    <t>AE6</t>
  </si>
  <si>
    <r>
      <rPr>
        <sz val="10"/>
        <color indexed="8"/>
        <rFont val="Arial"/>
      </rPr>
      <t xml:space="preserve">Pracovní stůl, 2x plná police, zadní lem, nerezové provedení, </t>
    </r>
    <r>
      <rPr>
        <i val="1"/>
        <sz val="10"/>
        <color indexed="8"/>
        <rFont val="Arial"/>
      </rPr>
      <t>bližší specifikace a provedení nerezového nábytku - viz příloha - technické požadavky na nerezový nábytek</t>
    </r>
  </si>
  <si>
    <t>AE7</t>
  </si>
  <si>
    <t>Kráječ chleba a knedlíků, tlouška krajíců min. 13mm, max délka bochníku 390mm, max výška bochníku 150mm, bezpečnostní posouvání</t>
  </si>
  <si>
    <t>600×600×630, tolerance +/- 20%</t>
  </si>
  <si>
    <t>min. 0,25kW/230V</t>
  </si>
  <si>
    <t>AE8</t>
  </si>
  <si>
    <r>
      <rPr>
        <sz val="10"/>
        <color indexed="8"/>
        <rFont val="Arial"/>
      </rPr>
      <t xml:space="preserve">Pracovní stůl, 2x plná police, zadní lem, pravý lem, nerezové provedení, </t>
    </r>
    <r>
      <rPr>
        <i val="1"/>
        <sz val="10"/>
        <color indexed="8"/>
        <rFont val="Arial"/>
      </rPr>
      <t>bližší specifikace a provedení nerezového nábytku - viz příloha - technické požadavky na nerezový nábytek</t>
    </r>
  </si>
  <si>
    <t>2850x700x900 DOMĚREK</t>
  </si>
  <si>
    <t>AE9</t>
  </si>
  <si>
    <r>
      <rPr>
        <sz val="10"/>
        <color indexed="8"/>
        <rFont val="Arial"/>
      </rPr>
      <t xml:space="preserve">Pracovní stůl, trnož, zadní lem, v zadní části 1x výřez pro umístění ke sloupu, nerezové provedení, </t>
    </r>
    <r>
      <rPr>
        <i val="1"/>
        <sz val="10"/>
        <color indexed="8"/>
        <rFont val="Arial"/>
      </rPr>
      <t>bližší specifikace a provedení nerezového nábytku - viz příloha - technické požadavky na nerezový nábytek</t>
    </r>
  </si>
  <si>
    <t>1700x700x900 DOMĚREK</t>
  </si>
  <si>
    <t>AE10</t>
  </si>
  <si>
    <r>
      <rPr>
        <sz val="10"/>
        <color indexed="8"/>
        <rFont val="Arial"/>
      </rPr>
      <t>Univerzální kuchyňský robot, objem kotlíku: 60 lt, vč. nástavců na míchání, hnětání a šlehání, min. 3 rychlosti otáček rameno planety, planetové uložení nástavců pro dokonalé promísení nádoby bez její rotace, mechanické ovládání, automatický zdvih nádoby - posun kotlíku nahoru a dolu je z důvodu bezpečnostni, rychlosti a námahy  zajišťován elektrickou převodovkou - obsluha nemusí točit kolem !!!, drátěná ochrana kotlíku mechanickým spínačem, váha min. 300 kg - snižuje otřesy a hlučnost při chodu přístroje při plné zatěží, z čela robota náboj pro připojení přípojných strojků na mletí masa, krouhání zeleniny a mletí máku</t>
    </r>
  </si>
  <si>
    <t>680x1070x1300 - tolerance 20%</t>
  </si>
  <si>
    <t>min. 2,8kW/400V</t>
  </si>
  <si>
    <t>AE11</t>
  </si>
  <si>
    <t>Sada příslušenství pro robota na poz. AE10, sada obsahuje : 1x kotlík o objemu 60 lt 1x hnětací hák do kotlíku o objemu 60 lt, 1x míchač do kotlíku o objemu 60 lt, 1x šlehací metla do kotlíku o objemu 60 lt, 1x vozík pro kotlík o objemu 60 lt</t>
  </si>
  <si>
    <t>AE12</t>
  </si>
  <si>
    <r>
      <rPr>
        <sz val="10"/>
        <color indexed="8"/>
        <rFont val="Arial"/>
      </rPr>
      <t xml:space="preserve">Mycí stůl, 1x vevařený lisovaný dřez o rozměru 860x500x375mm, dřez umístěný vlevo, kapotáž dřezu z čela a obou boků, zadní lem, pravý lem, nerezové provedení, </t>
    </r>
    <r>
      <rPr>
        <i val="1"/>
        <sz val="10"/>
        <color indexed="8"/>
        <rFont val="Arial"/>
      </rPr>
      <t>bližší specifikace a provedení nerezového nábytku - viz příloha - technické požadavky na nerezový nábytek</t>
    </r>
  </si>
  <si>
    <t>1550x700x900 DOMĚREK</t>
  </si>
  <si>
    <t>AE13</t>
  </si>
  <si>
    <r>
      <rPr>
        <sz val="10"/>
        <color indexed="8"/>
        <rFont val="Arial"/>
      </rPr>
      <t>Nástěnná vodovodní baterie -</t>
    </r>
    <r>
      <rPr>
        <b val="1"/>
        <sz val="10"/>
        <color indexed="8"/>
        <rFont val="Arial"/>
      </rPr>
      <t xml:space="preserve"> dodávka stavba</t>
    </r>
  </si>
  <si>
    <t>AE14</t>
  </si>
  <si>
    <r>
      <rPr>
        <sz val="10"/>
        <color indexed="8"/>
        <rFont val="Arial"/>
      </rPr>
      <t xml:space="preserve">Pracovní stůl, trnož, zadní lem, nerezové provedení, </t>
    </r>
    <r>
      <rPr>
        <i val="1"/>
        <sz val="10"/>
        <color indexed="8"/>
        <rFont val="Arial"/>
      </rPr>
      <t>bližší specifikace a provedení nerezového nábytku - viz příloha - technické požadavky na nerezový nábytek</t>
    </r>
  </si>
  <si>
    <t>850x700x900 DOMĚREK</t>
  </si>
  <si>
    <t>AE15</t>
  </si>
  <si>
    <t>AE16</t>
  </si>
  <si>
    <r>
      <rPr>
        <sz val="10"/>
        <color indexed="8"/>
        <rFont val="Arial"/>
      </rPr>
      <t xml:space="preserve">Pracovní stůl, 1x plná police, bez lemů, nerezové provedení </t>
    </r>
  </si>
  <si>
    <t>1550x800x900</t>
  </si>
  <si>
    <t>AE17</t>
  </si>
  <si>
    <t>Klimatizace pro chlazení místnosti, vhodná z hlediska kapacity, provedení a dimenze k velikosti místnosti</t>
  </si>
  <si>
    <t>1998x886x263</t>
  </si>
  <si>
    <t>AE18</t>
  </si>
  <si>
    <r>
      <rPr>
        <sz val="10"/>
        <color indexed="8"/>
        <rFont val="Arial"/>
      </rPr>
      <t>Poloautomatický nářezový stroj, šnekový převod, šikmé uložení řezného stolu, průměr nože min. 330mm, úprava nože cera 3, nastavitelná síla řezu minimálně v rozmezí 0-24 mm, minimální průměr řezu 300x220mm, součástí stroje je zařízení na broušení nože, šikmé uložení řezného stolu, možnost přepnutí na mechanické krájení, nastavení počtu krájených plátků, nastavení rychlosti vozíku</t>
    </r>
  </si>
  <si>
    <t>max. 750x750x550</t>
  </si>
  <si>
    <t>0,45kW/400V</t>
  </si>
  <si>
    <t>AE19</t>
  </si>
  <si>
    <t>1400x350x600</t>
  </si>
  <si>
    <t>AE20</t>
  </si>
  <si>
    <t xml:space="preserve">Univerzální kuchyňský robot, objem nádoby min. 5 lt,  součástí nádoby nástavec pro míchání, hnětení a šlehání, min. 10 volitelných rychlostí otáček, planetové uložení nástavců, mechanické ovládání, odnímatelná nerezová nádoba, </t>
  </si>
  <si>
    <t>max. 400x400x500</t>
  </si>
  <si>
    <t>min. 0,75kW/230V</t>
  </si>
  <si>
    <t>AE21</t>
  </si>
  <si>
    <t>AF</t>
  </si>
  <si>
    <t>Příprava těsta a cukrárna</t>
  </si>
  <si>
    <t>AF1</t>
  </si>
  <si>
    <t>ZRUŠENO</t>
  </si>
  <si>
    <t>AF2</t>
  </si>
  <si>
    <r>
      <rPr>
        <sz val="10"/>
        <color indexed="8"/>
        <rFont val="Arial"/>
      </rPr>
      <t xml:space="preserve">Mycí stůl, 1x vevařený lisovaný dřez o rozměru 500x500x300mm, 1x otvor pro stojánkovou baterii, prolomená pracovní deska, kapotáž dřezu z čela a obou boků, zadní lem, levý lem, nerezové provedení, </t>
    </r>
    <r>
      <rPr>
        <i val="1"/>
        <sz val="10"/>
        <color indexed="8"/>
        <rFont val="Arial"/>
      </rPr>
      <t>bližší specifikace a provedení nerezového nábytku - viz příloha - technické požadavky na nerezový nábytek</t>
    </r>
  </si>
  <si>
    <t>1400x700x900 DOMĚREK</t>
  </si>
  <si>
    <t>AF3</t>
  </si>
  <si>
    <t>AF4</t>
  </si>
  <si>
    <r>
      <rPr>
        <sz val="10"/>
        <color indexed="8"/>
        <rFont val="Arial"/>
      </rPr>
      <t xml:space="preserve">Pracovní stůl, trnoží, zadní lem, pravý lem, 1x otvor pro zabudování chlazené desky /poz. AF5/, nerezové provedení, </t>
    </r>
    <r>
      <rPr>
        <sz val="10"/>
        <color indexed="12"/>
        <rFont val="Arial"/>
      </rPr>
      <t xml:space="preserve"> </t>
    </r>
    <r>
      <rPr>
        <sz val="10"/>
        <color indexed="8"/>
        <rFont val="Arial"/>
      </rPr>
      <t xml:space="preserve">nerezové provedení, </t>
    </r>
    <r>
      <rPr>
        <i val="1"/>
        <sz val="10"/>
        <color indexed="8"/>
        <rFont val="Arial"/>
      </rPr>
      <t>bližší specifikace a provedení nerezového nábytku - viz příloha - technické požadavky na nerezový nábytek</t>
    </r>
  </si>
  <si>
    <t>2450x700x900 DOMĚREK</t>
  </si>
  <si>
    <t>AF5</t>
  </si>
  <si>
    <t xml:space="preserve">Chladící deska, určena k zabudování do stolu na poz. AF4, chladící agregát podvěšený, regulace teploty do +4°C, statické kontaktní chlazení </t>
  </si>
  <si>
    <t>min. 10450x600</t>
  </si>
  <si>
    <t>max. 1kW/230V</t>
  </si>
  <si>
    <t>AF6</t>
  </si>
  <si>
    <r>
      <rPr>
        <sz val="10"/>
        <color indexed="8"/>
        <rFont val="Arial"/>
      </rPr>
      <t xml:space="preserve">Pracovní stůl, 1x plná police, pod pracovní deskou umístěna 3x výsuvná zásuvka, vnitřní kapacita každé zásuvy 1x GN 1/1-150mm, zadní lem, nerezové provedení, </t>
    </r>
    <r>
      <rPr>
        <i val="1"/>
        <sz val="10"/>
        <color indexed="8"/>
        <rFont val="Arial"/>
      </rPr>
      <t>bližší specifikace a provedení nerezového nábytku - viz příloha - technické požadavky na nerezový nábytek</t>
    </r>
  </si>
  <si>
    <t>2100x700x900 DOMĚREK</t>
  </si>
  <si>
    <t>AF7</t>
  </si>
  <si>
    <t>AF8</t>
  </si>
  <si>
    <r>
      <rPr>
        <sz val="10"/>
        <color indexed="8"/>
        <rFont val="Arial"/>
      </rPr>
      <t xml:space="preserve">Pracovní stůl, 2x plná police, zadní lem, levý lem, nerezové provedení, v zadní části výřez pravého zadního rohu pro sloup, </t>
    </r>
    <r>
      <rPr>
        <i val="1"/>
        <sz val="10"/>
        <color indexed="8"/>
        <rFont val="Arial"/>
      </rPr>
      <t>bližší specifikace a provedení nerezového nábytku - viz příloha - technické požadavky na nerezový nábytek</t>
    </r>
  </si>
  <si>
    <t>1500x700x900 DOMĚREK</t>
  </si>
  <si>
    <t>AF9</t>
  </si>
  <si>
    <t>1900x700x900 DOMĚREK</t>
  </si>
  <si>
    <t>AF10</t>
  </si>
  <si>
    <t>Dělička těsta, velikost porcí min. 35g až 100g, robustní provedení pro trvalý provoz, max počet porcí 36, 4x kolečko, vsádka pro min. 3,6kg, kapacita min. 7000 ks / 1 hod.</t>
  </si>
  <si>
    <t>max. 500×600×1300</t>
  </si>
  <si>
    <t>max. 0,2kW/230 V</t>
  </si>
  <si>
    <t>AF11</t>
  </si>
  <si>
    <t>Spirálový hnětač těsta, objem díže min. 120 lt, celková naplň min. 80 kg, min. 2x rychlost, otáčení mísy dvěma směry, pevná hlava, pevná díže, časovač, dva výkonnné motory - 1x pro pohod mísy, 1x pro pohon ramene</t>
  </si>
  <si>
    <t>max. 1000×1300×1200</t>
  </si>
  <si>
    <t>min. 5kW/400 V</t>
  </si>
  <si>
    <t>AF12</t>
  </si>
  <si>
    <t>AF13</t>
  </si>
  <si>
    <r>
      <rPr>
        <sz val="10"/>
        <color indexed="19"/>
        <rFont val="Arial"/>
      </rPr>
      <t xml:space="preserve">Elektrický konvektomat 20xGN1/1, Základní funkce stroje: Vaření v páře, horký vzduch, kombinovaný režim páry a horkého vzduchu, noční úpravy vaření a pečení s automatickým přechodem do režimu zrání a udržování. Technický popis: </t>
    </r>
    <r>
      <rPr>
        <sz val="10"/>
        <color indexed="8"/>
        <rFont val="Arial"/>
      </rPr>
      <t xml:space="preserve">bojlerový vyvíječ páry; celkový instalovaný příkon max. 45kW;
</t>
    </r>
    <r>
      <rPr>
        <sz val="10"/>
        <color indexed="19"/>
        <rFont val="Arial"/>
      </rPr>
      <t xml:space="preserve">kapacita: možnost vložení 20x GN 1/1 nebo 40x GN 1/2; automatické mycí programy s technologií na odvápnění bojleru, komory a příslušenství, Použití tekutých a práškových detergentů je nepřípustné. Teplotní rozsahy: Horkovzdušný cyklus (25°-300°C), Kombinovaný cyklus (25°C-300°C), Nízkoteplotní pára (25-99°C); Parní režim 100°C; Přehřátá pára (101-130°C) regulace vlhkosti s přesností na 1%; individuální programování času pro jednotlivé vsuny; min. tříbodová teplotní sonda; integrovaná samonavíjecí sprcha; stroj automaticky vyhodnotí množství vložené dávky a přizpůsobí teplotu, čas přípravy, vlhkost pro dosažení nastaveného cíle. LED osvětlení vnitřního prostoru; dvířka s trojitým sklem (výklopné vnitřní tabulky pro snadné čištění); funkce rychlého zchlazení varné komory; Ovládání pomocí barevného dotykového displeje;
</t>
    </r>
    <r>
      <rPr>
        <sz val="10"/>
        <color indexed="19"/>
        <rFont val="Arial"/>
      </rPr>
      <t>Příslušenství v základní výbavě: 1 ks originálního zavážecího vozíku s 20-ti zásuvy na GN 1/1, resp. 40xGN1/2, rozteč zásuvů min. 63mm.</t>
    </r>
  </si>
  <si>
    <t>AF13a</t>
  </si>
  <si>
    <r>
      <rPr>
        <sz val="10"/>
        <color indexed="8"/>
        <rFont val="Arial"/>
      </rPr>
      <t>Příslušenství ke konvektomatu na poz. AF13 - příprava pro napojení dle normy DIN18875 na systém kontroly odběrového maxima energie a redukci odběrových špiček</t>
    </r>
  </si>
  <si>
    <t>AF14</t>
  </si>
  <si>
    <t xml:space="preserve">Zavažecí vozík pro konvektomat na poz. AF13, plně kompatibilní s konvektomatem na poz. AF13, kapacita 20x GN 1/1, originální příslušenství doporučené a garantované výrobcem konvektomatu </t>
  </si>
  <si>
    <t>dle konvektomatu</t>
  </si>
  <si>
    <t>AF15</t>
  </si>
  <si>
    <r>
      <rPr>
        <sz val="10"/>
        <color indexed="8"/>
        <rFont val="Arial"/>
      </rPr>
      <t>Pracovní stůl, 1x plná police, pod pracovní deskou umístěna 3x výsuvná zásuvka, vnitřní kapacita každé zásuvy 1x GN 1/1-150mm, bez lemů, nerezové provedení,</t>
    </r>
    <r>
      <rPr>
        <i val="1"/>
        <sz val="10"/>
        <color indexed="8"/>
        <rFont val="Arial"/>
      </rPr>
      <t xml:space="preserve"> bližší specifikace a provedení nerezového nábytku - viz příloha - technické požadavky na nerezový nábytek</t>
    </r>
  </si>
  <si>
    <t>2000x700x900 DOMĚREK</t>
  </si>
  <si>
    <t>AF16</t>
  </si>
  <si>
    <r>
      <rPr>
        <sz val="10"/>
        <color indexed="8"/>
        <rFont val="Arial"/>
      </rPr>
      <t xml:space="preserve">Pracovní stůl, 2x plná police, bez lemů, nerezové provedení, </t>
    </r>
    <r>
      <rPr>
        <i val="1"/>
        <sz val="10"/>
        <color indexed="8"/>
        <rFont val="Arial"/>
      </rPr>
      <t>bližší specifikace a provedení nerezového nábytku - viz příloha - technické požadavky na nerezový nábytek</t>
    </r>
  </si>
  <si>
    <t>AF17</t>
  </si>
  <si>
    <t>AF18</t>
  </si>
  <si>
    <t>AF19</t>
  </si>
  <si>
    <r>
      <rPr>
        <sz val="10"/>
        <color indexed="8"/>
        <rFont val="Arial"/>
      </rPr>
      <t xml:space="preserve">Nástěnná skříňka, uzavřená - opláštěná oba boky + opláštěná záda, uvnitř 1x přestavitelná police, z čela skříňka uzavřená a přístupná formou posuvných dvířek,nerezové provedení, </t>
    </r>
    <r>
      <rPr>
        <i val="1"/>
        <sz val="10"/>
        <color indexed="8"/>
        <rFont val="Arial"/>
      </rPr>
      <t>bližší specifikace a provedení nerezového nábytku - viz příloha - technické požadavky na nerezový nábytek</t>
    </r>
  </si>
  <si>
    <t>1150x350x600</t>
  </si>
  <si>
    <t>AF20</t>
  </si>
  <si>
    <t>1900x350x600</t>
  </si>
  <si>
    <t>AF21</t>
  </si>
  <si>
    <t>AG</t>
  </si>
  <si>
    <t>Příprava masa a vytloukání vajec</t>
  </si>
  <si>
    <t>AG1</t>
  </si>
  <si>
    <t>Krájecí zařízení na plátková a nudličkování masa, nerezové provedení, krajení čerstvého masa  plátky a proužky, vč. podstavce a nasypného vrchní stolu, rozteč nožů 12mm, 15mm nebo 18mm, kapacita plátkování min. 1500 kg / 1 hod., kapacita nudličkování min. 500 kg / 1 hod., nerezové provedení</t>
  </si>
  <si>
    <t>max. 600×800×800</t>
  </si>
  <si>
    <t>min. 1,5kW/400 V</t>
  </si>
  <si>
    <t>AG2</t>
  </si>
  <si>
    <r>
      <rPr>
        <sz val="10"/>
        <color indexed="8"/>
        <rFont val="Arial"/>
      </rPr>
      <t xml:space="preserve">Pracovní stůl, pod pracovní deskou umístěna 3x výsuvná zásuvka, vnitřní kapacita každé zásuvy 1x GN 1/1-150mm, 1x plná police, zadní lem, nerezové provedení, </t>
    </r>
    <r>
      <rPr>
        <i val="1"/>
        <sz val="10"/>
        <color indexed="8"/>
        <rFont val="Arial"/>
      </rPr>
      <t>bližší specifikace a provedení nerezového nábytku - viz příloha - technické požadavky na nerezový nábytek</t>
    </r>
  </si>
  <si>
    <t>1900x700x900</t>
  </si>
  <si>
    <t>AG3</t>
  </si>
  <si>
    <t>AG4</t>
  </si>
  <si>
    <t>AG5</t>
  </si>
  <si>
    <t>AG6</t>
  </si>
  <si>
    <r>
      <rPr>
        <sz val="10"/>
        <color indexed="8"/>
        <rFont val="Arial"/>
      </rPr>
      <t xml:space="preserve">Pracovní stůl, trnož, zadní lem, snížený, nerezové provedení, </t>
    </r>
    <r>
      <rPr>
        <i val="1"/>
        <sz val="10"/>
        <color indexed="8"/>
        <rFont val="Arial"/>
      </rPr>
      <t>bližší specifikace a provedení nerezového nábytku - viz příloha - technické požadavky na nerezový nábytek</t>
    </r>
  </si>
  <si>
    <t>1700x700x300 DOMĚREK</t>
  </si>
  <si>
    <t>AG7</t>
  </si>
  <si>
    <r>
      <rPr>
        <sz val="10"/>
        <color indexed="8"/>
        <rFont val="Arial"/>
      </rPr>
      <t>Řezačka masa, kapacita dle průměru šajby min. 1100kg masa / 1 hod., průměr složení min. 114mm, min. pěti dílné řezné složení,  min. 2x oboustranný min. 4-břitý stírací nůž, nerezové provedení, plastová plnicí tlačka, šneková převodovka, mlýnek i tělo stroje vyrobeno z nerezové oceli</t>
    </r>
  </si>
  <si>
    <t>max. 600x1000x800</t>
  </si>
  <si>
    <t>AG8</t>
  </si>
  <si>
    <t>Automatické formovací stolní zařízení, automatický formavač masových směsí, v uvedeném zařízení mohou byt různé kombiace ingrediencí: hověží, vepřové, kuřecí, zeleniny, sýrů, ryby nebo pečivo, součástí zařízení 1x tvarovací válec "standard" dle výběru kulatý tvar o průměru 90mm nebo 100mm nebo 110mm nebo 120mm, požadovaná váha se nastaví  tloušťkou porce např u 90 mm - nastavitelná tloušťka 9-23mm což je 63 až 162 g/porce, vyrobeno z nerez oceli AISI304 + polyethylenovými doplňky, snadno odnímatelný tvarovací válec, kapacita až 2100 porcí / hod., objem násypky 23 lt</t>
  </si>
  <si>
    <t>max. 700x600x700</t>
  </si>
  <si>
    <t>max. 1kW/400 V</t>
  </si>
  <si>
    <t>AG9</t>
  </si>
  <si>
    <t>1700×700×900 DOMĚREK</t>
  </si>
  <si>
    <t>AG10</t>
  </si>
  <si>
    <t>Stolní kutr, nerezový,objem mísy min. 15 lt, vyjímatelná 3-nožová hlava, mísa včetně nožového víka, tepelná ochrana motoru, bezpečnostní spínač, náplň mísy min. 4kg až 12 kg, bezpečnostní spínač, plynulá regulace otáček nožové hřídele v rozmezí min. 750 otáček - 3000 otáček / 1 min, ovládací panel - velikost min. 7", protihlukové víko, 1x motor pro pohon nože a mísy, víko nožů s manuálním zvedáním, automatické zastavení nožů při otevírání víka, automatické vypnutí kutru po dosažení teploty díla, počtu otáček mísy, nebo času míchání,  elektronický digitální teploměr pro sledování teploty díla °C/°F, protihlukové víko ze speciální plexi, víko nožů s manuálním zvedáním, automatické zastavení nožů při otevírání víka.</t>
  </si>
  <si>
    <t>max. 1000×700×600</t>
  </si>
  <si>
    <t>min. 2kW/400 V</t>
  </si>
  <si>
    <t>AG11</t>
  </si>
  <si>
    <r>
      <rPr>
        <sz val="10"/>
        <color indexed="8"/>
        <rFont val="Arial"/>
      </rPr>
      <t xml:space="preserve">Pracovní stůl, trnož, zadní lem, levý lem, nerezové provedení, </t>
    </r>
    <r>
      <rPr>
        <i val="1"/>
        <sz val="10"/>
        <color indexed="8"/>
        <rFont val="Arial"/>
      </rPr>
      <t>bližší specifikace a provedení nerezového nábytku - viz příloha - technické požadavky na nerezový nábytek</t>
    </r>
  </si>
  <si>
    <t>1750×700×900 DOMĚREK</t>
  </si>
  <si>
    <t>AG12</t>
  </si>
  <si>
    <r>
      <rPr>
        <sz val="10"/>
        <color indexed="8"/>
        <rFont val="Arial"/>
      </rPr>
      <t xml:space="preserve">Pracovní stůl, 3x výsuvná zásuvka (zásuvkový blok), vnitřní kapacita každé zásuvy 1x GN 1/1-150mm, 1x plná police, zadní lem, nerezové provedení, </t>
    </r>
    <r>
      <rPr>
        <i val="1"/>
        <sz val="10"/>
        <color indexed="8"/>
        <rFont val="Arial"/>
      </rPr>
      <t>bližší specifikace a provedení nerezového nábytku - viz příloha - technické požadavky na nerezový nábytek</t>
    </r>
  </si>
  <si>
    <t>1250×700×900 DOMĚREK</t>
  </si>
  <si>
    <t>AG13</t>
  </si>
  <si>
    <r>
      <rPr>
        <sz val="10"/>
        <color indexed="8"/>
        <rFont val="Arial"/>
      </rPr>
      <t xml:space="preserve">Pracovní stůl, 2x plná police, zadní lem, levý lem, nerezové provedení, </t>
    </r>
    <r>
      <rPr>
        <i val="1"/>
        <sz val="10"/>
        <color indexed="8"/>
        <rFont val="Arial"/>
      </rPr>
      <t>bližší specifikace a provedení nerezového nábytku - viz příloha - technické požadavky na nerezový nábytek</t>
    </r>
  </si>
  <si>
    <t>2300×700×900 DOMĚREK</t>
  </si>
  <si>
    <t>AG14</t>
  </si>
  <si>
    <t>1500×700×900 DOMĚREK</t>
  </si>
  <si>
    <t>AG15</t>
  </si>
  <si>
    <t>Špalek na maso, bukový</t>
  </si>
  <si>
    <t>700×700×900</t>
  </si>
  <si>
    <t>AG16</t>
  </si>
  <si>
    <r>
      <rPr>
        <sz val="10"/>
        <color indexed="8"/>
        <rFont val="Arial"/>
      </rPr>
      <t xml:space="preserve">Mycí stůl, 1x vevařený lisovaný dřez o rozměru 800x600x450mm, kapotáž dřezu z čela a obou boků, prolomená pracovní deska, zadní lem, nerezové provedení </t>
    </r>
  </si>
  <si>
    <t>AG17</t>
  </si>
  <si>
    <t>AG18</t>
  </si>
  <si>
    <r>
      <rPr>
        <sz val="10"/>
        <color indexed="8"/>
        <rFont val="Arial"/>
      </rPr>
      <t xml:space="preserve">Vozík na GN 1/1, kapacita každého vsunu - 1x GN 1/1, celková kapacita vozíku 15 vsunů, pojízdné provedení 4x otočné kolečko o průměru min. 100mm, dvě ze čtyř koleček opatřeny aretační brzdou, nerezové provedení, </t>
    </r>
    <r>
      <rPr>
        <i val="1"/>
        <sz val="10"/>
        <color indexed="8"/>
        <rFont val="Arial"/>
      </rPr>
      <t>bližší specifikace a provedení nerezového nábytku - viz příloha - technické požadavky na nerezový nábytek</t>
    </r>
  </si>
  <si>
    <t>výška vozíku 1750mm</t>
  </si>
  <si>
    <t>AG19</t>
  </si>
  <si>
    <r>
      <rPr>
        <sz val="10"/>
        <color indexed="8"/>
        <rFont val="Arial"/>
      </rPr>
      <t xml:space="preserve">Pracovní stůl, 1x plná police, bez lemů, pojízdné provedení - 4x otočné kolečko, každé o průměru min. 100mm, dvě ze čtyř koleček opatřeny aretační brzdou, nerezové provedení, </t>
    </r>
    <r>
      <rPr>
        <i val="1"/>
        <sz val="10"/>
        <color indexed="8"/>
        <rFont val="Arial"/>
      </rPr>
      <t>bližší specifikace a provedení nerezového nábytku - viz příloha - technické požadavky na nerezový nábytek</t>
    </r>
  </si>
  <si>
    <t>2550x600x900 DOMĚREK</t>
  </si>
  <si>
    <t>AG20</t>
  </si>
  <si>
    <t>Hnací jednotka pro připojení nástavců na zpracování masa - naklepávač a nudličkovač, min. 100ot/min, doba pracovního cyklu 15-35s, automatické vypnutí motoru při sejmutí násypkového krytu, zpětný chod k bezproblémovému odstraňování případných poruch, snadná výměna násypkového krytu a hlav, kompaktní a hygienické provedení pro snadné čiště a údržbu, naklepávací hlava  s nastavením 2 až 6 mm + kryt,  hlava nudličkovací 5 mm, + kryt</t>
  </si>
  <si>
    <t>max. 600×400×500</t>
  </si>
  <si>
    <t>AG21</t>
  </si>
  <si>
    <t>950x350x600 DOMĚREK</t>
  </si>
  <si>
    <t>AG22</t>
  </si>
  <si>
    <t>1550x350x600 DOMĚREK</t>
  </si>
  <si>
    <t>AG23</t>
  </si>
  <si>
    <t>AG24</t>
  </si>
  <si>
    <t>Chladící klimatizační jednotka</t>
  </si>
  <si>
    <t>AG25</t>
  </si>
  <si>
    <t>Vozík pro vložení GN manipulační</t>
  </si>
  <si>
    <t>600x500x850</t>
  </si>
  <si>
    <t>AG26</t>
  </si>
  <si>
    <t>AG27</t>
  </si>
  <si>
    <t>600x700x900 DOMĚREK</t>
  </si>
  <si>
    <t>AH</t>
  </si>
  <si>
    <t>Čistá přípravna zeleniny</t>
  </si>
  <si>
    <t>AH1</t>
  </si>
  <si>
    <t>AH2</t>
  </si>
  <si>
    <t>AH3</t>
  </si>
  <si>
    <t>1550×700×900</t>
  </si>
  <si>
    <t>AH4</t>
  </si>
  <si>
    <r>
      <rPr>
        <sz val="10"/>
        <color indexed="8"/>
        <rFont val="Arial"/>
      </rPr>
      <t xml:space="preserve">Pracovní stůl, pod pracovní deskou vpravo umístěna 2x výsuvná zásuvka, vnitřní kapacita každé zásuvy 1x GN 1/1-150mm, 1x plná police, zadní lem, levý lem, nerezové provedení, </t>
    </r>
    <r>
      <rPr>
        <i val="1"/>
        <sz val="10"/>
        <color indexed="8"/>
        <rFont val="Arial"/>
      </rPr>
      <t>bližší specifikace a provedení nerezového nábytku - viz příloha - technické požadavky na nerezový nábytek</t>
    </r>
  </si>
  <si>
    <t>AH5</t>
  </si>
  <si>
    <t>1950x700x900</t>
  </si>
  <si>
    <t>AH6</t>
  </si>
  <si>
    <t>1650x700x900 DOMĚREK</t>
  </si>
  <si>
    <t>AH7</t>
  </si>
  <si>
    <r>
      <rPr>
        <sz val="10"/>
        <color indexed="8"/>
        <rFont val="Arial"/>
      </rPr>
      <t>Pracovní stůl, 3x výsuvná zásuvka (zásuvkový blok), zadní lem, nerezové provedení, v zadní části 1x výřez pro sloup,</t>
    </r>
    <r>
      <rPr>
        <i val="1"/>
        <sz val="10"/>
        <color indexed="8"/>
        <rFont val="Arial"/>
      </rPr>
      <t xml:space="preserve"> bližší specifikace a provedení nerezového nábytku - viz příloha - technické požadavky na nerezový nábytek</t>
    </r>
  </si>
  <si>
    <t>AH8</t>
  </si>
  <si>
    <r>
      <rPr>
        <sz val="10"/>
        <color indexed="8"/>
        <rFont val="Arial"/>
      </rPr>
      <t>Krouhač zeleniny, výkon min. 400 kg / 1 hod, krouhač umožňuje plátkování, strouhání, vlnkování, nudličkování, kostičkování a hranolkování, indukční asynchronní motor, nerezová hřídel, magentický bezpečnostní systém přeruší chod zařízení při otevření víka nebo při zvednutí přítlačné páky, automatický restart, kovový kryt motorového bloku, součástí zařízení 1x krouhací hlava s přítlačnou pákou, hlava s přítlačnou pákou je tvořena kovovou mechanickou krouhací hlavou s kruhovým násypným otvorem o ploše min. 220 cm2 a s kruhovým integrovaným tubusem o průměru min. 58 mm, součástí zařízení 1x automatická hlava - nerezová, velký nasypný otvor pro velké objemy zpracované zeleniny</t>
    </r>
  </si>
  <si>
    <t>min. 1,1kW/400V</t>
  </si>
  <si>
    <t>AH9</t>
  </si>
  <si>
    <t>Sada příslušenství ke krouhači zeleniny - sada obsahuje : 1x plátkovač 1mm, 1x plátkovač 2mm, 1x plátkovač 4mm, 1x strouhač 1,5mm, 1x strouhač 5mm, 1x nudličkovač 4x4mm, 1x nudličkovač 6x6mm, kostičkovač 10x10x10 mm ( 2 disky - kostičkovač a mřížka)</t>
  </si>
  <si>
    <t>AH10</t>
  </si>
  <si>
    <t>Podstavec pod krouhač zeleniny, plně kompatibilní s krouhačem zeleniny na poz. AH8, částečně pojízdný - min. 2x kolečko, nerezové provedení</t>
  </si>
  <si>
    <t>dle krouhače</t>
  </si>
  <si>
    <t>AH11</t>
  </si>
  <si>
    <t>1000x700x900 DOMĚREK</t>
  </si>
  <si>
    <t>AH12</t>
  </si>
  <si>
    <r>
      <rPr>
        <sz val="10"/>
        <color indexed="8"/>
        <rFont val="Arial"/>
      </rPr>
      <t xml:space="preserve">Mycí stůl, 1x vevařený lisovaný dřez o rozměru 800x600x450mm, kapotáž dřezu z čela a obou boků, prolomená pracovní deska, zadní lem, levý lem, nerezové provedení, </t>
    </r>
    <r>
      <rPr>
        <i val="1"/>
        <sz val="10"/>
        <color indexed="8"/>
        <rFont val="Arial"/>
      </rPr>
      <t>bližší specifikace a provedení nerezového nábytku - viz příloha - technické požadavky na nerezový nábytek</t>
    </r>
  </si>
  <si>
    <t>AH13</t>
  </si>
  <si>
    <t>AH14</t>
  </si>
  <si>
    <t>2050x500x900</t>
  </si>
  <si>
    <t>AH15</t>
  </si>
  <si>
    <t>1450x350x600</t>
  </si>
  <si>
    <t>AH16</t>
  </si>
  <si>
    <t>1550x350x600</t>
  </si>
  <si>
    <t>AH17</t>
  </si>
  <si>
    <t>AH18</t>
  </si>
  <si>
    <t>AH19</t>
  </si>
  <si>
    <t>AJ</t>
  </si>
  <si>
    <t xml:space="preserve">Šokování a vakuování jídel </t>
  </si>
  <si>
    <t>AJ1</t>
  </si>
  <si>
    <t>AJ2</t>
  </si>
  <si>
    <r>
      <rPr>
        <sz val="10"/>
        <color indexed="8"/>
        <rFont val="Arial"/>
      </rPr>
      <t>Šokový zchlazovač/zmrazovač s plně dotykovým displejem, ovládání v češtině. Vhodný pro GN nádoby, pekařské plechy 600x400 mm nebo banketové vozíky pro požadovanou kapacitu zchlazovač/zmrazovač 20x1/1. Kapacita minimálně: zchlazování  100 kg z +90°C na +3°C za méně jak 90 minut; zmrazování 85 kg. Zchlazovací/zmrazovací režimy: Automatické, Programovací, Manuální, zchlazování/zmrazování s různým programovatelným časem v různých zásuvech. Odhad zbývajícího času pro sondou řízené cykly na základě výpočtových algoritmů řídící jednotky zchlazovače pro přesné řízení cyklu a informace o čase zobrazovaném na displeji. USB port pro stahování HACCP dat, programů a nastavení. Minimálně 2-bodová teplotní pokrmová sonda. Konstrukce z nerezové oceli. Vnitřní zaoblené rohy. Provedení pro napojení na externí chladící jednotku._x000B_</t>
    </r>
    <r>
      <rPr>
        <sz val="10"/>
        <color indexed="8"/>
        <rFont val="Arial"/>
      </rPr>
      <t xml:space="preserve">Výkon garantován při okolní teplotě až + 43 st.C. Komora a systém zavážení klece musí být kompatibilní s navrženými konvektomaty, tj. musí umožnit přímé zavezení klece z konvektomatu 20x1/1 do zchlazovače a naopak.
</t>
    </r>
  </si>
  <si>
    <t>AJ2a</t>
  </si>
  <si>
    <r>
      <rPr>
        <sz val="10"/>
        <color indexed="8"/>
        <rFont val="Arial"/>
      </rPr>
      <t xml:space="preserve">Chladící jednotka (nízkohlučná – max. 44 dB), pro požadovanou kapacitu. Jednotka bude v provedení pro venkovní instalaci včetně podstavce pro instalaci na střechu budovy.
</t>
    </r>
    <r>
      <rPr>
        <sz val="10"/>
        <color indexed="8"/>
        <rFont val="Arial"/>
      </rPr>
      <t>Při realizaci bude dodána a nainstalována kompletní technologická sestava (rozvody Cu, plyn, elektroinstalace, bezpečnostní prvky atd.) umožňující plnou funkčnost KJ a ŠOKERU.</t>
    </r>
  </si>
  <si>
    <t>AJ2b</t>
  </si>
  <si>
    <t>AJ3</t>
  </si>
  <si>
    <r>
      <rPr>
        <sz val="10"/>
        <color indexed="8"/>
        <rFont val="Arial"/>
      </rPr>
      <t xml:space="preserve">Pracovní stůl, pod pracovní deskou vpravo umístěna 3x výsuvná zásuvka, vnitřní kapacita každé zásuvy 1x GN 1/1-150mm, 1x plná police, zadní lem, nerezové provedení, 3x pár nohou, </t>
    </r>
    <r>
      <rPr>
        <i val="1"/>
        <sz val="10"/>
        <color indexed="8"/>
        <rFont val="Arial"/>
      </rPr>
      <t>bližší specifikace a provedení nerezového nábytku - viz příloha - technické požadavky na nerezový nábytek</t>
    </r>
  </si>
  <si>
    <t>3100x700x900 DOMĚREK</t>
  </si>
  <si>
    <t>AJ4</t>
  </si>
  <si>
    <t>Stolní balička misek, určeno pro manuální balení potravin do misek a zatavením balicí fólií, balička vyrobena z nerez oceli, elektronický ovládací panel pro nastavení teploty zatavení (100°C až 180°C), digitální displej, součástí zařízení 2x zakládací miska</t>
  </si>
  <si>
    <t>max 600x350x600</t>
  </si>
  <si>
    <t>min. 0,5kW/230V</t>
  </si>
  <si>
    <t>AJ5</t>
  </si>
  <si>
    <r>
      <rPr>
        <sz val="10"/>
        <color indexed="8"/>
        <rFont val="Arial"/>
      </rPr>
      <t>Vakuová balička, délka lišty 410mm, šířka sváru na liště 3,5mm, nerezová lisovaná komora, velikost min. 320×420×180mm, pracovní cyklus v rozmezí 20 sekund až 40 sekung, digitální ovládání, ovládání senzorem vakua, vypouklé víko, výkon vývěvy 16 m</t>
    </r>
    <r>
      <rPr>
        <vertAlign val="superscript"/>
        <sz val="10"/>
        <color indexed="8"/>
        <rFont val="Arial"/>
      </rPr>
      <t>3</t>
    </r>
    <r>
      <rPr>
        <sz val="10"/>
        <color indexed="8"/>
        <rFont val="Arial"/>
      </rPr>
      <t>/h, nerezové provedení, automatický servisní program údržby vakuového čerpadla</t>
    </r>
  </si>
  <si>
    <t>max. 600×600×600</t>
  </si>
  <si>
    <t>min. 0,6kW/230V</t>
  </si>
  <si>
    <t>AK</t>
  </si>
  <si>
    <t>Varna</t>
  </si>
  <si>
    <r>
      <rPr>
        <b val="1"/>
        <sz val="10"/>
        <color indexed="8"/>
        <rFont val="Arial"/>
      </rPr>
      <t xml:space="preserve">PODLAHOVÉ VPUSTĚ (k varným technologiím a sestavám) - TECHNICKÁ SPECIFIKACE (minimální standardy)
</t>
    </r>
    <r>
      <rPr>
        <sz val="10"/>
        <color indexed="19"/>
        <rFont val="Arial"/>
      </rPr>
      <t xml:space="preserve">Uchazeč navrhne podlahovou vpusť před každou varnou technologii, která umožňuje vypouštění tekutiny ventilem nebo vylévání tekutiny nakloněním varné nádoby.
</t>
    </r>
    <r>
      <rPr>
        <sz val="10"/>
        <color indexed="19"/>
        <rFont val="Arial"/>
      </rPr>
      <t xml:space="preserve">Rozměr podlahové vpustě musí být minimálně dle požadavku - doporučení výrobce varné technologie a její celková plocha a objem musí umožňovat vypuštění nebo vylití tekutiny (obsahu varné nádoby) z varné technologie bez jakéhokoliv omezení. 
</t>
    </r>
    <r>
      <rPr>
        <sz val="10"/>
        <color indexed="19"/>
        <rFont val="Arial"/>
      </rPr>
      <t xml:space="preserve">Podlahová vpusť celonerezová, skládá se z vyjímatelného protiskluzového roštu výšky min. 25 mm a velikosti ok 25x25 mm (+/- 20%) z páskové oceli tl. min. 2mm, horního dílu (vany), příruby pro uchycení izolace, zápachové uzávěrky a spodního dílu se svislým odtokem DN 100.
</t>
    </r>
    <r>
      <rPr>
        <sz val="10"/>
        <color indexed="19"/>
        <rFont val="Arial"/>
      </rPr>
      <t xml:space="preserve">CENA ZA SESTAVU VŠECH PODLAHOVÝCH VPUSTÍ.
</t>
    </r>
  </si>
  <si>
    <t>Hlavní varný blok (strana A + B)</t>
  </si>
  <si>
    <r>
      <rPr>
        <b val="1"/>
        <sz val="10"/>
        <color indexed="8"/>
        <rFont val="Arial"/>
      </rPr>
      <t>Varný blok bude v části A obsahovat minimálně tyto prvky:</t>
    </r>
    <r>
      <rPr>
        <b val="1"/>
        <u val="single"/>
        <sz val="10"/>
        <color indexed="8"/>
        <rFont val="Arial"/>
      </rPr>
      <t xml:space="preserve">
</t>
    </r>
  </si>
  <si>
    <r>
      <rPr>
        <sz val="10"/>
        <color indexed="8"/>
        <rFont val="Arial"/>
      </rPr>
      <t xml:space="preserve">Elektrická fritéza: Minimální objem olejové náplně 20 litrů, vana musí umožnit použití dvou fritovacích košů, Nastavení teploty ve °C s digitálním displejem pro zobrazení teploty, Programové nastavení pro šetrné, pozvolné rozpouštění ztužených tuků, Vypouštění oleje do podestavby, Filtrační systém pro každodenní čištění oleje, Podestavba uzavřena dvířky z obou bočních stran fritézy bude neutrální pracovní plocha o minimální šířce 500mm
</t>
    </r>
  </si>
  <si>
    <r>
      <rPr>
        <sz val="10"/>
        <color indexed="8"/>
        <rFont val="Arial"/>
      </rPr>
      <t>Multifunkční varné zařízení: Teplotní rozsah od min. 50°C do max. 250°C, nastavitelné s přesností po 1°C, Využitelný objem minimálně 150 litrů, Více vrstvé dno motoricky sklápěné vany s kontaktní vrstvou z nerezové oceli AISI316L se zvýšenou odolností pro slaným a kyselým pokrmům a se zvýšenou odolností proti teplotním šokům. Varné režimy: smažení, vaření/vaření ve varných koších a nádobách GN 1/1, restovaní, udržovaní na nastavené teplotě, vaření v páře, nízkoteplotní dlouhodobé vaření například přes noc, vaření v tlaku, proces na mléčné produkty jako je puding, krupice a podobně, sada příslušenství a košů pro vaření a smažení pro navrhované zařízení a kapacitu musí být součástí, Funkce vaření pomocí vícebodové vpichové pokrmové teplotní sondy, Funkce pro přípravu mléčných pokrmů. Předpokládá se použití nastavení programu s automaticky řízenou teplotní křivkou, která zabrání napalování mléčných bílkovin na dno s minimální potřebou promíchávání pokrmu, Minimální kapacita vany musí umožnit vaření v jedné vsádce min. 9xGN1/1-65mm současně, Varný povrch s možností odlišného nastavení teploty ohřevu pravé a levé poloviny dna, Možnost tvorby vlastních postupů/receptů a jejich ukládání do paměti zařízení. Automatické napouštění vody s přesností nastavení po max. 1 litru nebo přesnější, Dvojité izolované víko vany s vyvážením (polohovatelný úhel otevření), Integrovaná, oplachová, navinovací sprcha, Integrovaná elektrická zásuvka 230V/1N – 16A, Ovládací plně dotykový displej v českém jazyce, Ukládaní HACCP dat s možností exportu na USB</t>
    </r>
  </si>
  <si>
    <r>
      <rPr>
        <sz val="10"/>
        <color indexed="8"/>
        <rFont val="Arial"/>
      </rPr>
      <t xml:space="preserve">Multifunkční varné zařízení: Teplotní rozsah od min. 50°C do max. 250°C, nastavitelné s přesností po 1°C, Využitelný objem minimálně 100 litrů , Více vrstvé dno motoricky sklápěné vany s kontaktní vrstvou z nerezové oceli AISI316L se zvýšenou odolností pro slaným a kyselým pokrmům a se zvýšenou odolností proti teplotním šokům, Varné režimy: smažení, vaření/vaření ve varných koších a nádobách GN 1/1, restovaní, udržovaní na nastavené teplotě, vaření v páře, nízkoteplotní dlouhodobé vaření, sada příslušenství a košů pro vaření a smažení pro navrhované zařízení a kapacitu musí být součástí, Funkce pro přípravu mléčných pokrmů. Předpokládá se použití nastavení programu s automaticky řízenou teplotní křivkou, která zabrání napalování mléčných bílkovin na dno s minimální potřebou promíchávání pokrmu, 2 zónový varný povrch s možností odlišného nastavení teploty ohřevu pravé a levé poloviny dna, Možnost naprogramování zpožděného/odloženého startu spuštění, Možnost volby mezi automatickými programy (paměť na min. 10 programů) a manuálním režimem, Možnost tvorby vlastních postupů/receptů a jejich ukládání do paměti zařízení. Řízení teploty pomocí pokrmového senzoru. Automatické napouštění vody s přesností nastavení po max. 1 litru nebo přesnější, Dvojité izolované víko vany s vyvážením (polohovatelný úhel otevření), Integrovaná, oplachová, navinovací sprcha, Integrovaná elektrická zásuvka 230V/1N – 16A, Ovládací dotykový displej v českém jazyce, Ukládaní HACCP dat s možností exportu na USB
</t>
    </r>
  </si>
  <si>
    <r>
      <rPr>
        <sz val="10"/>
        <color indexed="8"/>
        <rFont val="Arial"/>
      </rPr>
      <t xml:space="preserve">Varný kotel, hranatý s nepřímým ohřevem: Nepřímý systém ohřevu, vyhřívání nejen dna, ale i bočních stran, Uzavřený systém ohřevu s automatickým integrovaným vyrovnáváním tlaku v duplikátoru, Celý systém, vč. bezpečnostního odvzdušňovacího ventilu bude skrytý ve vnitřní konstrukci zařízení, Systém ohřevu bude bezúdržbový a bez nutnosti pravidelného doplňování vody do duplikátoru a/nebo bez nutnosti napojení na přívod vody pro průběžné doplňování vody do duplikátoru, Využitelný objem minimálně 260 litrů, Rozměr varné vložky umožňuje vaření v GN1/1 nádobách, Varná vložka vyrobena z nerezové oceli AISI316L se zvýšenou odolností pro slaným a kyselým pokrmům, Teplotní rozsah od min. 50°C do min. 100°C, nastavitelné s přesností po 1°C, Řízení teploty pomocí pokrmového senzoru. Dávkování/napouštění vody do varné nádoby s napouštěcí automatikou, tj. nastavení objemu napouštěné vody s přesností na 1 litr, Doba zavaření (měřeno dle DIN 18855-1:2025-03) max. do 50minut. Systém ohřevu musí také umožnit nejdéle do 50 minut zavařit vsádku při pouhém 30% naplnění užitného objemu, Funkce rychlé volby vaření pomocí výkonových stupňů (min. 5 výkonových stupňů), Funkce pro přípravu mléčných pokrmů. Předpokládá se použití nastavení programu s automaticky řízenou teplotní křivkou, která zabrání napalování mléčných bílkovin na dno a stěny kotle, Možnost naprogramování zpožděného/odloženého startu spuštění, Možnost volby mezi automatickými programy (paměť na min. 10 programů) a manuálním režimem, Možnost tvorby vlastních postupů/receptů a jejich ukládání do paměti zařízení. Po ukončení doby vaření podle nastavené teploty lze nastavit automatické přepnutí do režimu udržování pokrmu na zvolené teplotě udržování, Vypouštěcí ventil 2“, Dvojité izolované víko kotle s vyvážením (polohovatelný úhel otevření), Ovládací dotykový displej v českém jazyce, Integrovaná elektrická zásuvka 230V/1N – 16A, Ukládaní HACCP dat s možností exportu na USB
</t>
    </r>
  </si>
  <si>
    <t>Varný blok bude v části B obsahovat minimálně tyto prvky</t>
  </si>
  <si>
    <r>
      <rPr>
        <sz val="10"/>
        <color indexed="8"/>
        <rFont val="Arial"/>
      </rPr>
      <t xml:space="preserve">Multifunkční varné zařízení: Teplotní rozsah od min. 50°C do max. 250°C, nastavitelné s přesností po 1°C, Motorově sklápěná vana, Využitelný objem minimálně 75 litrů, Více vrstvé dno s kontaktní vrstvou z nerezové oceli AISI316L se zvýšenou odolností pro slaným a kyselým pokrmům a se zvýšenou odolností proti teplotním šokům, Varné režimy: smažení, vaření/vaření ve varných koších a GN 1/1, restovaní, udržovaní na nastavené teplotě, vaření v páře, nízkoteplotní dlouhodobé vaření, sada příslušenství a košů pro vaření a smažení pro navrhované zařízení a kapacitu musí být součástí, Funkce pro přípravu mléčných pokrmů. Předpokládá se použití nastavení programu s automaticky řízenou teplotní křivkou, která zabrání napalování mléčných bílkovin na dno s minimální potřebou promíchávání pokrmu, 2 zónový varný povrch s možností odlišného nastavení teploty ohřevu pravé a levé poloviny dna, Možnost volby mezi automatickými programy (paměť na min. 10 programů) a manuálním režimem, Možnost tvorby vlastních postupů/receptů a jejich ukládání do paměti zařízení. Řízení teploty pomocí pokrmového senzoru.  Automatické napouštění vody s přesností nastavení po max. 1 litru, Integrovaná, oplachová, navinovací sprcha, Integrovaná elektrická zásuvka 230V/1N – 16A, Ovládací dotykový displej v českém jazyce, Ukládaní HACCP dat s možností exportu na USB
</t>
    </r>
  </si>
  <si>
    <r>
      <rPr>
        <sz val="10"/>
        <color indexed="8"/>
        <rFont val="Arial"/>
      </rPr>
      <t xml:space="preserve">Dvou-zónové vařidlo s jednolitou ocelovou deskou: Minimální rozměr varné plochy tálu je GN1/1, Tál bude vyroben z odolné nerezové ocele. Litinové provedení nebo provedení s keramickým povrchem či jinou obdobnou povrchovou úpravou není akceptováno, Varná plocha tálu nesmí vyčnívat nad pracovní plochu tak, aby byl obsluze umožněn bezpečný posun nádob/hrnců ze sousedící pracovní plochy na tál a to bez nutnosti zvedání nebo naklápění nádob/hrnců, ,Vhodné pro dlouhodobé vaření (tažení), 2 varné zóny (přední a zadní) s odděleným nastavením výkonu a/nebo teploty, Teplota povrchu tálu při nastavení na minimální výkon: max. 100°C, Teplota povrchu tálu při nastavení na maximální výkon: min. 400°C, Nastavení výkonu v minimálně 6 stupních výkonu nebo minimálně v 6ti přednastavených teplotách, Digitální displej zobrazující nastavenou hodnotu výkonu a/nebo teploty a signalizaci dosažení natavené teploty a/nebo výkonu, Po celém obvodu varné plochy je vylisovaný odkapní žlábek pro případ vytečení tekutin z obou bočních stran sporáku bude neutrální pracovní plocha o minimální šířce 500mm
</t>
    </r>
  </si>
  <si>
    <r>
      <rPr>
        <sz val="10"/>
        <color indexed="8"/>
        <rFont val="Arial"/>
      </rPr>
      <t xml:space="preserve">Multifunkční varné zařízení: Teplotní rozsah od min. 50°C do max. 250°C, nastavitelné s přesností po 1°C, Využitelný objem minimálně 150 litrů, Více vrstvé dno s kontaktní vrstvou z nerezové oceli AISI316L se zvýšenou odolností pro slaným a kyselým pokrmům a se zvýšenou odolností proti teplotním šokům, Varné režimy: smažení, opékání, dušení, vaření, vaření ve varných koších a nádobách GN 1/1, restovaní, udržovaní na nastavené teplotě, nízkoteplotní dlouhodobé vaření, sada příslušenství a košů pro vaření a smažení pro navrhované zařízení a kapacitu musí být součástí, Funkce pro přípravu mléčných pokrmů. Předpokládá se použití nastavení programu s automaticky řízenou teplotní křivkou, která zabrání napalování mléčných bílkovin na dno s minimální potřebou promíchávání pokrmu, 2 zónový varný povrch s možností odlišného nastavení teploty ohřevu pravé a levé poloviny dna, Možnost volby mezi automatickými programy (paměť na min. 10 programů) a manuálním režimem, Možnost tvorby vlastních postupů/receptů a jejich ukládání do paměti zařízení. Řízení teploty pomocí pokrmového senzoru.  Automatické napouštění vody s přesností nastavení po max. 1 litru, Integrovaná elektrická zásuvka 230V/1N – 16A, Ovládací dotykový displej v českém jazyce, Ukládaní HACCP dat s možností exportu na USB
</t>
    </r>
  </si>
  <si>
    <t>Varný blok – míchací kotle</t>
  </si>
  <si>
    <r>
      <rPr>
        <sz val="10"/>
        <color indexed="8"/>
        <rFont val="Arial"/>
      </rPr>
      <t xml:space="preserve">Míchací kotel - Minimální funkční a provozní požadavky: Kotle budou využívány k přípravě bramborové kaše jak ze syrových brambor tak i z instantních směsí, polévek, mléčných pokrmů, pudinků, omáček, vaření těstovin, rýže apod., Varná vložka vyrobena z nerezové oceli AISI316L se zvýšenou odolností pro slaným a kyselým pokrmům, Využitelný objem každého kotle bude minimálně 200 litrů, Dvojité izolované víko, vyvážené tak, aby jeho poloha byla fixována v libovolné pozici otevření, Víko bude v provedení s plnícím otvorem /mřížkou pro přidávání surovin během vaření bez nutnosti vyklápění víka kotle, Motorové sklápění, Úhel vyklopení musí být větší než 90° což umožní úplné vyprázdnění a pohodlné čištění, Nepřímý systém ohřevu, vyhřívání nejen dna, ale i bočních stran, Uzavřený systém ohřevu s automatickým integrovaným vyrovnáváním tlaku v duplikátoru, Systém ohřevu bude bezúdržbový a bez nutnosti pravidelného doplňování vody do duplikátoru a/nebo bez nutnosti napojení na přívod vody pro průběžné doplňování vody do duplikátoru, Automatické napouštění vody s přesností nastavení po max. 1 litru, Integrovaná elektrická zásuvka 230V/1N – 16A, Ovládací dotykový displej v českém jazyce, Ukládaní HACCP dat s možností exportu na USB.
</t>
    </r>
    <r>
      <rPr>
        <sz val="10"/>
        <color indexed="8"/>
        <rFont val="Arial"/>
      </rPr>
      <t xml:space="preserve">Provozní nastavení musí umožnit: nastavit teplotu v rozmezí min. od 50°C do min. 110°C, nastavit rychlost mixování tak, aby byla umožněna výroba hladké bramborové kaše z čerstvých brambor a to v jedné dávce, která bude minimálně 90kg syrových brambor v jednom kotli a bez nutnosti jakékoliv manuální manipulace s pokrmem během přípravy, nastavení automatického střídavého otáčení míchadla, nastavení délky/doby míchání a délky doby pauzy před opětovným spuštění míchání, naprogramování zpožděného/odloženého startu zadáním reálného času spuštění, bezproblémové vaření i menšího objemu tekutin (polévek apod.) o objemu do 30 litrů, bezproblémovou přípravu mléčných pokrmů, vč. pudinků. Předpokládá se použití nastavení programu s automaticky řízenou teplotní křivkou, která zabrání napalování mléčných bílkovin na dno a stěny kotle, vč. využití míchacího nástavce s teflonovými stěrkami stírajícími dno a boční strany varné vložky, volbu mezi automatickými programy (min. 10 programů v paměti s upravitelnými parametry) a manuálním režimem (nastavení koncové teploty pokrmu a/nebo doby tepelné úpravy), po ukončení doby vaření podle nastavené teploty lze nastavit automatické přepnutí do režimu udržování pokrmu na zvolené teplotě udržování, Doba zavaření (měřeno dle DIN 18855-1:2025-03) max. do 38minut. Systém ohřevu musí také umožnit nejdéle do 38 minut zavařit vsádku při pouhém 30% naplnění užitného objemu, dávkování/napouštění vody do varné nádoby s napouštěcí automatikou, tj. nastavení objemu napouštěné vody s přesností na 1 litr s možností naprogramování upomínky dopouštění vody do varné nádoby pro každou fázi programu, Kotle budou vybaveny navinovací sprchou (ostřikovou pistolí), která bude umožňovat i čištění kompletního vnějšího povrchu kotlů, USB port pro ovládací panel na aktualizace programu a ukládání HACCP dat, autodiagnostika pro údržbu, STOP tlačítko pro možnost okamžitého zastaven provozu kotle, možnost vyjmutí ramene z kotle vč. možnosti mytí ramene v průmyslových myčkách.
</t>
    </r>
  </si>
  <si>
    <t>AK18</t>
  </si>
  <si>
    <t>AK18a</t>
  </si>
  <si>
    <r>
      <rPr>
        <sz val="10"/>
        <color indexed="8"/>
        <rFont val="Arial"/>
      </rPr>
      <t>Příslušenství ke konvektomatu na poz. AK18 - příprava pro napojení dle normy DIN18875 na systém kontroly odběrového maxima energie a redukci odběrových špiček</t>
    </r>
  </si>
  <si>
    <t>AK19</t>
  </si>
  <si>
    <r>
      <rPr>
        <sz val="10"/>
        <color indexed="8"/>
        <rFont val="Arial"/>
      </rPr>
      <t xml:space="preserve">Zavažecí vozík pro konvektomat na poz. AK18, plně kompatibilní s konvektomatem na poz. AK18, kapacita 20x GN 1/1, originální příslušenství doporučené a garantované výrobcem konvektomatu </t>
    </r>
  </si>
  <si>
    <t>AK21</t>
  </si>
  <si>
    <r>
      <rPr>
        <sz val="10"/>
        <color indexed="19"/>
        <rFont val="Arial"/>
      </rPr>
      <t xml:space="preserve">Elektrický konvektomat 20xGN2/1, Základní funkce stroje: Vaření v páře, horký vzduch, kombinovaný režim páry a horkého vzduchu, noční úpravy vaření a pečení s automatickým přechodem do režimu zrání a udržování. Technický popis: </t>
    </r>
    <r>
      <rPr>
        <sz val="10"/>
        <color indexed="8"/>
        <rFont val="Arial"/>
      </rPr>
      <t xml:space="preserve">bojlerový vyvíječ páry; celkový instalovaný příkon max. 68kW;
</t>
    </r>
    <r>
      <rPr>
        <sz val="10"/>
        <color indexed="19"/>
        <rFont val="Arial"/>
      </rPr>
      <t xml:space="preserve">kapacita: možnost vložení 20x GN 2/1 nebo 40x GN 1/1; automatické mycí programy s technologií na odvápnění bojleru, komory a příslušenství. Použití tekutých a práškových detergentů je nepřípustné. Teplotní rozsahy: Horkovzdušný cyklus (25°-300°C), Kombinovaný cyklus (25°C-300°C), Nízkoteplotní pára (25-99°C); Parní režim 100°C; Přehřátá pára (101-130°C) regulace vlhkosti s přesností na 1%; individuální programování času pro jednotlivé vsuny; min. tříbodová teplotní sonda; integrovaná samonavíjecí sprcha; stroj automaticky vyhodnotí množství vložené dávky a přizpůsobí teplotu, čas přípravy, vlhkost pro dosažení nastaveného cíle. LED osvětlení vnitřního prostoru; dvířka s trojitým sklem (výklopné vnitřní tabulky pro snadné čištění); funkce rychlého zchlazení varné komory; Ovládání pomocí barevného dotykového displeje;
</t>
    </r>
    <r>
      <rPr>
        <sz val="10"/>
        <color indexed="19"/>
        <rFont val="Arial"/>
      </rPr>
      <t>Příslušenství v základní výbavě: 1 ks originálního zavážecího vozíku s 20-ti zásuvy na GN 2/1, resp. 40xGN1/1, rozteč zásuvů min. 63mm.</t>
    </r>
  </si>
  <si>
    <t>AK21a</t>
  </si>
  <si>
    <r>
      <rPr>
        <sz val="10"/>
        <color indexed="8"/>
        <rFont val="Arial"/>
      </rPr>
      <t>Příslušenství ke konvektomatu na poz. AK21 - příprava pro napojení dle normy DIN18875 na systém kontroly odběrového maxima energie a redukci odběrových špiček</t>
    </r>
  </si>
  <si>
    <t>AK22</t>
  </si>
  <si>
    <r>
      <rPr>
        <sz val="10"/>
        <color indexed="8"/>
        <rFont val="Arial"/>
      </rPr>
      <t xml:space="preserve">Zavažecí vozík pro konvektomat na poz. AK21, plně kompatibilní s konvektomatem na poz. AK21, kapacita 20x GN 2/1, originální příslušenství doporučené a garantované výrobcem konvektomatu </t>
    </r>
  </si>
  <si>
    <t>AK26</t>
  </si>
  <si>
    <r>
      <rPr>
        <sz val="10"/>
        <color indexed="8"/>
        <rFont val="Arial"/>
      </rPr>
      <t>NEZAKRESLENO - Zásobník na teplé nápoje, objem min. 7 lt, nerezové dvouplášťové provedení, antibakteriální hygienické provedení, těsnící víko s vukanizovaným těsnícím břitem, robustní výpusný kohout z nerezové oceli a s vulkanizovaným těsněním výpustného kohoutu, , 2x pružinový zámek - spona pro uchycení víka, izolovaná rukojeť, hmotnost max. 5kg</t>
    </r>
  </si>
  <si>
    <t>max. 155x450x450</t>
  </si>
  <si>
    <t>AK29</t>
  </si>
  <si>
    <t>AK29a</t>
  </si>
  <si>
    <r>
      <rPr>
        <sz val="10"/>
        <color indexed="8"/>
        <rFont val="Arial"/>
      </rPr>
      <t>Příslušenství ke konvektomatu na poz. AK29 - příprava pro napojení dle normy DIN18875 na systém kontroly odběrového maxima energie a redukci odběrových špiček</t>
    </r>
  </si>
  <si>
    <t>AK30</t>
  </si>
  <si>
    <r>
      <rPr>
        <sz val="10"/>
        <color indexed="8"/>
        <rFont val="Arial"/>
      </rPr>
      <t xml:space="preserve">Zavažecí vozík pro konvektomat na poz. AK29, plně kompatibilní s konvektomatem na poz. AK29, kapacita 20x GN 1/1, originální příslušenství doporučené a garantované výrobcem konvektomatu </t>
    </r>
  </si>
  <si>
    <t>AK31</t>
  </si>
  <si>
    <t>AK32</t>
  </si>
  <si>
    <t>AL</t>
  </si>
  <si>
    <t>Velké Diety</t>
  </si>
  <si>
    <t>Varný blok – velké diety</t>
  </si>
  <si>
    <r>
      <rPr>
        <b val="1"/>
        <sz val="10"/>
        <color indexed="8"/>
        <rFont val="Arial"/>
      </rPr>
      <t>Varný blok bude v části A obsahovat minimálně tyto prvky:</t>
    </r>
  </si>
  <si>
    <t>Indukční varné desky: Indukční varné desky 4ks umístěné v řadě vedle sebe, přičemž mezi uprostřed, tj. mezi druhou a třetí deskou bude neutrální pracovní plocha a šířce minimálně 450mm, Mezi první a druhou, a třetí a čtvrtou indukční deskou budou instalovány stojánkové napouštěcí baterie vhodné pro plnění nádob o výšce min. 400mm, Minimální rozměr každé indukční desky bude min. 300x300mm, Minimální instalovaný příkon každé indukční zóny bude 3kW, Ovládání z čelní strany, ovládání přímo na varné desce je z hlediska charakteru provozu nepřípustné, Uzpůsobeno pro ohřev nádob s průměrem od 120mm, Nastavení výkonu ve °C (dotykové nebo otočné prvky) s digitálním zobrazením teploty v rozsahu min. od 35°C do min. 250°C, Zařízení bude vybaveno zásuvkou na 230V (10A) pro zapojení ponorného mixéru a příp. dalších přenosných zařízení, Po celém obvodu varné plochy je vylisovaný odkapní žlábek pro případ vytečení tekutin, napojený na odpad nebo svedený do záchytné nádoby pod vařidlovou částí. </t>
  </si>
  <si>
    <r>
      <rPr>
        <b val="1"/>
        <sz val="10"/>
        <color indexed="8"/>
        <rFont val="Arial"/>
      </rPr>
      <t xml:space="preserve">Varný blok bude v části B obsahovat minimálně tyto prvky:
</t>
    </r>
  </si>
  <si>
    <r>
      <rPr>
        <sz val="10"/>
        <color indexed="8"/>
        <rFont val="Arial"/>
      </rPr>
      <t xml:space="preserve">Multifunkční varné zařízení: Teplotní rozsah od min. 50°C do max. 250°C, nastavitelné s přesností po 1°C, Využitelný objem minimálně 60 litrů, Vaření pomocí vpichové pokrmové teplotní sondy, Varné režimy: smažení, vaření/vaření ve varných koších a/nebo v gastronádobách (min. kapacita 2xGN1/1-200mm), restovaní, fritování/fritování v koších, systém automatického zdvihu košů, udržovaní na nastavené teplotě, delta-T vaření, vaření v páře, nízkoteplotní dlouhodobé vaření například přes noc, sada příslušenství a košů pro vaření a smažení pro navrhované zařízení a kapacitu musí být součástí, Funkce pro přípravu mléčných pokrmů. Předpokládá se použití nastavení programu s automaticky řízenou teplotní křivkou, která zabrání napalování mléčných bílkovin na dno s minimální potřebou promíchávání pokrmu, Automatické napouštění vody s přesností nastavení po max. 1 litru, Dvojité izolované víko s vyvážením (polohovatelný úhel otevření), Integrovaná, oplachová, navinovací sprcha, Integrovaná elektrická zásuvka 230V/1N – 16A, Ovládací dotykový displej v českém jazyce, Vypouštěcí ventil 2“
</t>
    </r>
  </si>
  <si>
    <r>
      <rPr>
        <b val="1"/>
        <sz val="10"/>
        <color indexed="8"/>
        <rFont val="Arial"/>
      </rPr>
      <t xml:space="preserve">Varný blok bude v části C obsahovat minimálně tyto prvky:
</t>
    </r>
  </si>
  <si>
    <t>Neutrální pracovní plocha: Minimální rozměr 1000x1800mm</t>
  </si>
  <si>
    <r>
      <rPr>
        <b val="1"/>
        <sz val="10"/>
        <color indexed="8"/>
        <rFont val="Arial"/>
      </rPr>
      <t xml:space="preserve">Varný blok bude v části D obsahovat minimálně tyto prvky:
</t>
    </r>
  </si>
  <si>
    <r>
      <rPr>
        <sz val="10"/>
        <color indexed="8"/>
        <rFont val="Arial"/>
      </rPr>
      <t xml:space="preserve">Neutrální pracovní plocha: Snížená pracovní výška konstrukčně uzpůsobená pro umístění multifunkčního varného zařízení, aby bylo zajištěno hygienické napojení umístěného zařízení na přívodní média a odpad.
</t>
    </r>
  </si>
  <si>
    <r>
      <rPr>
        <sz val="10"/>
        <color indexed="8"/>
        <rFont val="Arial"/>
      </rPr>
      <t xml:space="preserve">Multifunkční varné zařízení: Dvouvanové sklopné provedení, využitelný objem každé vany minimálně 25 litrů, Každá vana nezávisle ovládána, Teplotní rozsah od min. 50°C do max. 250°C, nastavitelné s přesností po 1°C, Vaření pomocí vpichové pokrmové teplotní sondy, Automatické zvedání košů, Varné režimy: smažení, vaření/vaření ve varných koších a GN 1/1, restovaní, fritování/fritování v koších, udržovaní na nastavené teplotě, delta-T vaření, sada příslušenství a košů pro vaření a smažení pro navrhované zařízení a kapacitu musí být součástí, Funkce pro přípravu mléčných pokrmů. Předpokládá se použití nastavení programu s automaticky řízenou teplotní křivkou, která zabrání napalování mléčných bílkovin na dno s minimální potřebou promíchávání pokrmu, Automatické napouštění vody s přesností nastavení po max. 1 litru, Dvojité izolované víko s vyvážením (polohovatelný úhel otevření), Integrovaná, oplachová, navinovací sprcha, Integrovaná elektrická zásuvka 230V/1N – 10A, Ovládací dotykový displej v českém jazyce
</t>
    </r>
  </si>
  <si>
    <t>AL8</t>
  </si>
  <si>
    <r>
      <rPr>
        <sz val="10"/>
        <color indexed="19"/>
        <rFont val="Arial"/>
      </rPr>
      <t xml:space="preserve">Elektrický konvektomat 10xGN1/1, Základní funkce stroje: Vaření v páře, horký vzduch, kombinovaný režim páry a horkého vzduchu, noční úpravy vaření a pečení s automatickým přechodem do režimu zrání a udržování. Technický popis: </t>
    </r>
    <r>
      <rPr>
        <sz val="10"/>
        <color indexed="8"/>
        <rFont val="Arial"/>
      </rPr>
      <t xml:space="preserve">bojlerový vyvíječ páry; celkový instalovaný příkon max. 19kW;
</t>
    </r>
    <r>
      <rPr>
        <sz val="10"/>
        <color indexed="19"/>
        <rFont val="Arial"/>
      </rPr>
      <t>kapacita: možnost vložení 10x GN 1/1 nebo 20x GN 1/2; automatické mycí programy s technologií na odvápnění bojleru, komory a příslušenství. Použití tekutých a práškových detergentů je nepřípustné. Teplotní rozsahy: Horkovzdušný cyklus (25°-300°C), Kombinovaný cyklus (25°C-300°C), Nízkoteplotní pára (25-99°C); Parní režim 100°C; Přehřátá pára (101-130°C) regulace vlhkosti s přesností na 1%; individuální programování času pro jednotlivé vsuny; min. tříbodová teplotní sonda; integrovaná samonavíjecí sprcha; stroj automaticky vyhodnotí množství vložené dávky a přizpůsobí teplotu, čas přípravy, vlhkost pro dosažení nastaveného cíle. LED osvětlení vnitřního prostoru; dvířka s trojitým sklem (výklopné vnitřní tabulky pro snadné čištění); funkce rychlého zchlazení varné komory; Ovládání pomocí barevného dotykového displeje;</t>
    </r>
  </si>
  <si>
    <t>AL8a</t>
  </si>
  <si>
    <r>
      <rPr>
        <sz val="10"/>
        <color indexed="8"/>
        <rFont val="Arial"/>
      </rPr>
      <t>Příslušenství ke konvektomatu na poz. AL8 - příprava pro napojení dle normy DIN18875 na systém kontroly odběrového maxima energie a redukci odběrových špiček</t>
    </r>
  </si>
  <si>
    <t>AL8b</t>
  </si>
  <si>
    <r>
      <rPr>
        <sz val="10"/>
        <color indexed="8"/>
        <rFont val="Arial"/>
      </rPr>
      <t xml:space="preserve">Podstavec pod konvektomat AL8, celonerezové provedení, 2x sloupec zásuvů pro GN 1/1, plně kompatibilní s konvektomat na poz. AL8, </t>
    </r>
    <r>
      <rPr>
        <i val="1"/>
        <sz val="10"/>
        <color indexed="8"/>
        <rFont val="Arial"/>
      </rPr>
      <t>bližší specifikace a provedení nerezového nábytku - viz příloha - technické požadavky na nerezový nábytek</t>
    </r>
  </si>
  <si>
    <t>AL10</t>
  </si>
  <si>
    <r>
      <rPr>
        <sz val="10"/>
        <color indexed="8"/>
        <rFont val="Arial"/>
      </rPr>
      <t xml:space="preserve">Pracovní stůl, pod pracovní deskou vpravo umístěna 3x výsuvná zásuvka, vnitřní kapacita každé zásuvy 1x GN 1/1-150mm, spodní prostor stolu uzavřený - opláštěné oba boky + opláštěná záda, 1x plná police - dno, zadní lem, vnitřní prostor stolu v hygienickém provedení H2, nerezové provedení, pro instalaci na stavební sokl, </t>
    </r>
    <r>
      <rPr>
        <i val="1"/>
        <sz val="10"/>
        <color indexed="8"/>
        <rFont val="Arial"/>
      </rPr>
      <t>bližší specifikace a provedení nerezového nábytku - viz příloha - technické požadavky na nerezový nábytek</t>
    </r>
  </si>
  <si>
    <t>2100x700x900</t>
  </si>
  <si>
    <t>AL11</t>
  </si>
  <si>
    <t>Kutr vertikální, min. 2 rychlosti otáček, 1. rychlost min. 1500 otáček, druhá rychlost min. 3000otáček, objem nádoby min. 15 lt, jednorázově zpracovávané množství min. v rozmezí 3kg až 9kg surovin, nerezová nádoba kutru, kovový motorový blok, pulsní tlačítko, indukční motor, magnetický bezpečnostní systém, zajišťující při nesprávném sesazení zařízení nebo v momentu otevření víka zastavení, popř. nespuštění kutru,.nůž celonerezový s rovným ostřím (3 břity) – vhodný pro přípravu emulzí, pěn, pomazánek, pro jemné i hrubé rozsekání masa a zeleniny</t>
  </si>
  <si>
    <t>max 500×700×700</t>
  </si>
  <si>
    <t>min. 3kW/400V</t>
  </si>
  <si>
    <t>AL12</t>
  </si>
  <si>
    <t>Řezačka masa, stolní, kapacita dle průměru šajby až. 300kg masa / 1 hod., průměr složení min. 82 mm, řezné složení UNGER-3, oboustranný min. 4-břitý stírací nůž, nerezové provedení, plastová plnicí tlačka, šneková převodovka, mlýnek i tělo stroje vyrobeno z nerezové oceli</t>
  </si>
  <si>
    <t>500×300×500  - tolerance 20%</t>
  </si>
  <si>
    <t>AL13</t>
  </si>
  <si>
    <t>Univerzální profesionální kuchyňský robot, objem nádoby min. 8 lt,  součástí nádoby nástavec pro míchání, hnětení a šlehání, min. 3 volitelné rychlostí otáček, planetové uložení nástavců, mechanické ovládání, odnímatelná nerezová nádoba, šnekový pohon, časovač, barva bílá</t>
  </si>
  <si>
    <t>max. 500x500x600</t>
  </si>
  <si>
    <t>AL14</t>
  </si>
  <si>
    <r>
      <rPr>
        <sz val="10"/>
        <color indexed="8"/>
        <rFont val="Arial"/>
      </rPr>
      <t xml:space="preserve">Výkonný profesionální mixér, objem nádoby min. 4 lt, nádoba nerezová, regulace otáček v rozmezí 0 až 15 000 / 1 min, až 18 000 ot/min při použití pulzního tlačítka,  nerezový nůž pro vysokou zátěž, automatický procesor pro kontrolu rychlosti, ochrana proti přehrátí a zaseknutí hřídele, </t>
    </r>
  </si>
  <si>
    <t>max. 300x350x600</t>
  </si>
  <si>
    <t>min. 1kW/230V</t>
  </si>
  <si>
    <t>AL15</t>
  </si>
  <si>
    <t>Chlazený stůl dvousekcový, první sekce vybavena 2x výsuvnou zásuvkou, druhá sekce vybavena 2x výsuvnou zásuvkou, objem min. 270 litrů, nerezové provedení, perforované koše zásuvek z nerezové oceli, vhodné pro umístění gastronádob velikosti GN 1/1, ventilované cirkulační chlazení, nastavitelná teplota v rozmezí -2°C až +8°C při okolní teplotě 43°C,  digitální displej pro elektronické řízení teploty a odmražování, stupeň ochrany IPX5, polyuretanová izolace o síle min. 50mm, agregát vpravo, pro instalaci na stavební sokl</t>
  </si>
  <si>
    <t>max. 1350x700x900</t>
  </si>
  <si>
    <t>max. 0,3kW/230V</t>
  </si>
  <si>
    <t>AL16</t>
  </si>
  <si>
    <r>
      <rPr>
        <sz val="10"/>
        <color indexed="8"/>
        <rFont val="Arial"/>
      </rPr>
      <t xml:space="preserve">Mycí stůl, 1x vevařený lisovaný dřez o rozměru 500×500×300mm, kapotáž dřezu z čela a obou boků, spodní prostor stolu uzavřený - opláštěné oba boky + opláštěná záda, 1x plná police - dno, zadní lem, vnitřní prostor stolu v hygienickém provedení H2, nerezové provedení, pro instalaci na stavební sokl, </t>
    </r>
    <r>
      <rPr>
        <i val="1"/>
        <sz val="10"/>
        <color indexed="8"/>
        <rFont val="Arial"/>
      </rPr>
      <t>bližší specifikace a provedení nerezového nábytku - viz příloha - technické požadavky na nerezový nábytek</t>
    </r>
  </si>
  <si>
    <t>600×700×900</t>
  </si>
  <si>
    <t>AL17</t>
  </si>
  <si>
    <t>AL18</t>
  </si>
  <si>
    <r>
      <rPr>
        <sz val="10"/>
        <color indexed="8"/>
        <rFont val="Arial"/>
      </rPr>
      <t xml:space="preserve">Nástěnná skříňka, uzavřená - opláštěná oba boky + opláštěná záda, uvnitř 1x přestavitelná police, z čela skříňka otevřená, nerezové provedení, </t>
    </r>
    <r>
      <rPr>
        <i val="1"/>
        <sz val="10"/>
        <color indexed="8"/>
        <rFont val="Arial"/>
      </rPr>
      <t>bližší specifikace a provedení nerezového nábytku - viz příloha - technické požadavky na nerezový nábytek</t>
    </r>
  </si>
  <si>
    <t>950x350</t>
  </si>
  <si>
    <t>AL19</t>
  </si>
  <si>
    <r>
      <rPr>
        <sz val="10"/>
        <color indexed="8"/>
        <rFont val="Arial CE"/>
      </rPr>
      <t>Ruční tyčový, ponorný mixér s plynulo regulací otáček o výkonu min. 750 W. Ovládací panel s krytím min. IP55. Bajonetový systém pro snadnou výměnu příslušenství (nerezové tyče nebo šlehací metly). Včetně příslušenství: Nerezová tyč - délka 350 mm (+/- 10%) a nerezová tyč - délka 550 mm (+/- 10%). Včetně nastavitelného úchytu pro možnost uchycení ponorného mixéru k navržené varné technologii.</t>
    </r>
  </si>
  <si>
    <t>AL20</t>
  </si>
  <si>
    <r>
      <rPr>
        <sz val="10"/>
        <color indexed="8"/>
        <rFont val="Arial CE"/>
      </rPr>
      <t>Elektrický vozík k varným technologiím ( rozměr: 600x780x990 mm +/- 20%, možnost používání bez stálého připojení k síti - bateriový s možností nabíjení, 230 V, kapacita GN1/1 200 mm, zdvih v rozsahu min. 400 až min. 700 mm, nosnost min. 40 kg).</t>
    </r>
  </si>
  <si>
    <t>AM</t>
  </si>
  <si>
    <t>Malé Diety</t>
  </si>
  <si>
    <t>Varný blok – malé diety</t>
  </si>
  <si>
    <r>
      <rPr>
        <b val="1"/>
        <sz val="10"/>
        <color indexed="8"/>
        <rFont val="Arial"/>
      </rPr>
      <t xml:space="preserve">Varný blok bude obsahovat minimálně tyto prvky v následujícím pořadí:
</t>
    </r>
  </si>
  <si>
    <t>Neutrální pracovní plocha: Minimální rozměr š. 500mm, hloubka min. 700mm, Levý a zadní zvýšený okraj </t>
  </si>
  <si>
    <r>
      <rPr>
        <sz val="10"/>
        <color indexed="8"/>
        <rFont val="Arial"/>
      </rPr>
      <t xml:space="preserve">Multifunkční varné zařízení: Teplotní rozsah od min. 50°C do max. 250°C, nastavitelné s přesností po 1°C, Využitelný objem minimálně 60 litrů, Vaření pomocí vpichové pokrmové teplotní sondy, Varné režimy: smažení, vaření/vaření ve varných koších a/nebo v gastronádobách (min. kapacita 2xGN1/1-200mm), restovaní, fritování/fritování v koších, udržovaní na nastavené teplotě, delta-T vaření, vaření v páře, nízkoteplotní dlouhodobé vaření například přes noc, sada příslušenství a košů pro vaření a smažení pro navrhované zařízení a kapacitu musí být součástí, Funkce pro přípravu mléčných pokrmů. Předpokládá se použití nastavení programu s automaticky řízenou teplotní křivkou, která zabrání napalování mléčných bílkovin na dno s minimální potřebou promíchávání pokrmu, Automatické napouštění vody s přesností nastavení po max. 1 litru, Dvojité izolované víko s vyvážením (polohovatelný úhel otevření), Integrovaná, oplachová, navinovací sprcha, Integrovaná elektrická zásuvka 230V/1N – 16A, Ovládací dotykový displej v českém jazyce, Vypouštěcí ventil 2“
</t>
    </r>
  </si>
  <si>
    <t>Indukční varné desky: Indukční varné desky 2ks umístěné v řadě vedle sebe, Mezi indukčními deskami bude instalována stojánková napouštěcí baterie vhodná pro plnění nádob o výšce min. 400mm, Minimální rozměr každé indukční desky bude min. 300x300mm, Minimální instalovaný příkon každé indukční zóny bude 3kW, Ovládání z čelní strany, ovládání přímo na varné desce je z hlediska charakteru provozu nepřípustné, Uzpůsobeno pro ohřev nádob s průměrem od 120mm, Nastavení výkonu ve °C (dotykové nebo otočné prvky) s digitálním zobrazením teploty v rozsahu min. od 35°C do min. 250°C, Zařízení bude vybaveno zásuvkou na 230V (10A) pro zapojení ponorného mixéru a příp. dalších přenosných zařízení, Po celém obvodu varné plochy je vylisovaný odkapní žlábek pro případ vytečení tekutin, napojený na odpad nebo svedený do záchytné nádoby pod vařidlovou částí, zadní zvýšený okraj </t>
  </si>
  <si>
    <r>
      <rPr>
        <sz val="10"/>
        <color indexed="8"/>
        <rFont val="Arial"/>
      </rPr>
      <t xml:space="preserve">Neutrální pracovní plocha s dřezem a baterií: Minimální rozměr dřezu 400x400x250mm, Dřez umístěný vpravo, Pravý zadní zvýšený okraj
</t>
    </r>
  </si>
  <si>
    <t>AN</t>
  </si>
  <si>
    <t>Porcování jídel</t>
  </si>
  <si>
    <t>AN1</t>
  </si>
  <si>
    <r>
      <rPr>
        <sz val="10"/>
        <color indexed="8"/>
        <rFont val="Arial"/>
      </rPr>
      <t xml:space="preserve">Mycí stůl, 1x vevařený lisovaný dřez o rozměru 400×400×250mm, kapotáž dřezu z čela a obou boků, spodní prostor stolu uzavřený - opláštěné oba boky + opláštěná záda, 1x plná police - dno, vnitřní prostor stolu v hygienickém provedení H2, nerezové provedení, pro instalaci na stavební sokl, </t>
    </r>
    <r>
      <rPr>
        <i val="1"/>
        <sz val="10"/>
        <color indexed="8"/>
        <rFont val="Arial"/>
      </rPr>
      <t>bližší specifikace a provedení nerezového nábytku - viz příloha - technické požadavky na nerezový nábytek</t>
    </r>
  </si>
  <si>
    <t>2150×700×900</t>
  </si>
  <si>
    <t>AN1a</t>
  </si>
  <si>
    <t>AN2</t>
  </si>
  <si>
    <t>AN3</t>
  </si>
  <si>
    <r>
      <rPr>
        <sz val="10"/>
        <color indexed="8"/>
        <rFont val="Arial"/>
      </rPr>
      <t xml:space="preserve">Pracovní stůl, pod pracovní deskou vpravo umístěna 3x výsuvná zásuvka, vnitřní kapacita každé zásuvy 1x GN 1/1-150mm, spodní prostor stolu uzavřený - opláštěné oba boky + opláštěná záda, 1x plná police - dno, vnitřní prostor stolu v hygienickém provedení H2, nerezové provedení, pro instalaci na stavební sokl, </t>
    </r>
    <r>
      <rPr>
        <i val="1"/>
        <sz val="10"/>
        <color indexed="8"/>
        <rFont val="Arial"/>
      </rPr>
      <t>bližší specifikace a provedení nerezového nábytku - viz příloha - technické požadavky na nerezový nábytek</t>
    </r>
  </si>
  <si>
    <t>AN4</t>
  </si>
  <si>
    <r>
      <rPr>
        <sz val="10"/>
        <color indexed="8"/>
        <rFont val="Arial"/>
      </rPr>
      <t xml:space="preserve">Pracovní stůl, spodní prostor stolu uzavřený - opláštěné oba boky + opláštěná záda, 1x plná police - dno, vnitřní prostor stolu v hygienickém provedení H2, nerezové provedení, pro instalaci na stavební sokl, </t>
    </r>
    <r>
      <rPr>
        <i val="1"/>
        <sz val="10"/>
        <color indexed="8"/>
        <rFont val="Arial"/>
      </rPr>
      <t>bližší specifikace a provedení nerezového nábytku - viz příloha - technické požadavky na nerezový nábytek</t>
    </r>
  </si>
  <si>
    <t>AN5</t>
  </si>
  <si>
    <r>
      <rPr>
        <sz val="10"/>
        <color indexed="8"/>
        <rFont val="Arial"/>
      </rPr>
      <t xml:space="preserve">Pracovní stůl, spodní prostor stolu uzavřený - opláštěné oba boky + opláštěná záda, 2x plná police - dno, vnitřní prostor stolu v hygienickém provedení H2, nerezové provedení, pro instalaci na stavební sokl, </t>
    </r>
    <r>
      <rPr>
        <i val="1"/>
        <sz val="10"/>
        <color indexed="8"/>
        <rFont val="Arial"/>
      </rPr>
      <t>bližší specifikace a provedení nerezového nábytku - viz příloha - technické požadavky na nerezový nábytek</t>
    </r>
  </si>
  <si>
    <t>AN6</t>
  </si>
  <si>
    <t>2000×700×900</t>
  </si>
  <si>
    <t>AN7</t>
  </si>
  <si>
    <t>AN8</t>
  </si>
  <si>
    <t>1540×700×900</t>
  </si>
  <si>
    <t>AN8a</t>
  </si>
  <si>
    <t>AN9</t>
  </si>
  <si>
    <r>
      <rPr>
        <sz val="10"/>
        <color indexed="8"/>
        <rFont val="Arial"/>
      </rPr>
      <t xml:space="preserve">Pracovní stůl, spodní prostor stolu uzavřený - opláštěné oba boky + opláštěná záda, 1x plná police - dno, vnitřní prostor stolu v hygienickém provedení H2, nerezové provedení, pro instalaci na stavební sokl, včetně doměrku kolem sloupu, </t>
    </r>
    <r>
      <rPr>
        <i val="1"/>
        <sz val="10"/>
        <color indexed="8"/>
        <rFont val="Arial"/>
      </rPr>
      <t>bližší specifikace a provedení nerezového nábytku - viz příloha - technické požadavky na nerezový nábytek</t>
    </r>
  </si>
  <si>
    <t>1700×700×900</t>
  </si>
  <si>
    <t>AN10</t>
  </si>
  <si>
    <r>
      <rPr>
        <sz val="10"/>
        <color indexed="8"/>
        <rFont val="Arial"/>
      </rPr>
      <t xml:space="preserve">Pracovní stůl, 3x výsuvná zásuvka (zásuvkový blok), vnitřní kapacita každé zásuvy 1x GN 1/1-150mm, spodní prostor stolu uzavřený - opláštěné oba boky + opláštěná záda, 1x plná police - dno, vnitřní prostor stolu v hygienickém provedení H2, nerezové provedení, pro instalaci na stavební sokl, </t>
    </r>
    <r>
      <rPr>
        <i val="1"/>
        <sz val="10"/>
        <color indexed="8"/>
        <rFont val="Arial"/>
      </rPr>
      <t>bližší specifikace a provedení nerezového nábytku - viz příloha - technické požadavky na nerezový nábytek</t>
    </r>
  </si>
  <si>
    <t>1370×700×900</t>
  </si>
  <si>
    <t>AN11</t>
  </si>
  <si>
    <t>1800×700×900</t>
  </si>
  <si>
    <t>AN12</t>
  </si>
  <si>
    <t>AP</t>
  </si>
  <si>
    <t>Mytí vozíků</t>
  </si>
  <si>
    <t>AP1</t>
  </si>
  <si>
    <r>
      <rPr>
        <b val="1"/>
        <sz val="10"/>
        <color indexed="8"/>
        <rFont val="Arial"/>
      </rPr>
      <t>Podlahová vpusť, s protizápachovou uzávěrou</t>
    </r>
    <r>
      <rPr>
        <sz val="10"/>
        <color indexed="8"/>
        <rFont val="Arial"/>
      </rPr>
      <t xml:space="preserve"> k zalití do podlahy,</t>
    </r>
    <r>
      <rPr>
        <b val="1"/>
        <sz val="10"/>
        <color indexed="8"/>
        <rFont val="Arial"/>
      </rPr>
      <t xml:space="preserve"> provedení "DLAŽBA", materiál nerez</t>
    </r>
    <r>
      <rPr>
        <sz val="10"/>
        <color indexed="8"/>
        <rFont val="Arial"/>
      </rPr>
      <t xml:space="preserve">, vana ohýbaný nerezový plech, doplněný bočními úchyty do betonu, zemnící šroub, pochůzný rošt, </t>
    </r>
    <r>
      <rPr>
        <b val="1"/>
        <sz val="10"/>
        <color indexed="8"/>
        <rFont val="Arial"/>
      </rPr>
      <t>dodávka stavby</t>
    </r>
  </si>
  <si>
    <t>2000x200</t>
  </si>
  <si>
    <t>AP2</t>
  </si>
  <si>
    <t>AP3</t>
  </si>
  <si>
    <t>AP4</t>
  </si>
  <si>
    <t>AP5</t>
  </si>
  <si>
    <r>
      <rPr>
        <sz val="10"/>
        <color indexed="8"/>
        <rFont val="Arial"/>
      </rPr>
      <t>Vysokotlaký čistič -</t>
    </r>
    <r>
      <rPr>
        <b val="1"/>
        <sz val="10"/>
        <color indexed="8"/>
        <rFont val="Arial"/>
      </rPr>
      <t xml:space="preserve"> dodávka stavby</t>
    </r>
  </si>
  <si>
    <t>AR</t>
  </si>
  <si>
    <t xml:space="preserve">Mytí tabletů </t>
  </si>
  <si>
    <t>AR2</t>
  </si>
  <si>
    <r>
      <rPr>
        <b val="1"/>
        <sz val="10"/>
        <color indexed="8"/>
        <rFont val="Arial"/>
      </rPr>
      <t>Podlahová vpusť, s protizápachovou uzávěrou</t>
    </r>
    <r>
      <rPr>
        <sz val="10"/>
        <color indexed="8"/>
        <rFont val="Arial"/>
      </rPr>
      <t xml:space="preserve"> k zalití do podlahy,</t>
    </r>
    <r>
      <rPr>
        <b val="1"/>
        <sz val="10"/>
        <color indexed="8"/>
        <rFont val="Arial"/>
      </rPr>
      <t xml:space="preserve"> provedení "DLAŽBA", materiál nerez</t>
    </r>
    <r>
      <rPr>
        <sz val="10"/>
        <color indexed="8"/>
        <rFont val="Arial"/>
      </rPr>
      <t xml:space="preserve">, vana ohýbaný nerezový plech, doplněný bočními úchyty do betonu, zemnící šroub, pochůzný rošt, </t>
    </r>
    <r>
      <rPr>
        <b val="1"/>
        <sz val="10"/>
        <color indexed="8"/>
        <rFont val="Arial"/>
      </rPr>
      <t>dodávka stavba</t>
    </r>
  </si>
  <si>
    <t>2 ks</t>
  </si>
  <si>
    <t>2000x300</t>
  </si>
  <si>
    <t>AR3</t>
  </si>
  <si>
    <r>
      <rPr>
        <sz val="10"/>
        <color indexed="8"/>
        <rFont val="Arial"/>
      </rPr>
      <t xml:space="preserve">Jímka na chemii, min kapacita 250 lt, </t>
    </r>
    <r>
      <rPr>
        <b val="1"/>
        <sz val="10"/>
        <color indexed="8"/>
        <rFont val="Arial"/>
      </rPr>
      <t>dodávka stavby</t>
    </r>
  </si>
  <si>
    <t>1300x1900</t>
  </si>
  <si>
    <t>AR4</t>
  </si>
  <si>
    <t>AR5</t>
  </si>
  <si>
    <t>AR6</t>
  </si>
  <si>
    <t>AR7</t>
  </si>
  <si>
    <r>
      <rPr>
        <sz val="10"/>
        <color indexed="8"/>
        <rFont val="Arial"/>
      </rPr>
      <t xml:space="preserve">Mycí stůl, 2x vevařený lisovaný dřez, každý dřez o rozměru 800×600×450mm,  kapotáž dřezu z čela a obou boků, prolomená pracovní deska, zadní lem, nerezové provedení, </t>
    </r>
    <r>
      <rPr>
        <i val="1"/>
        <sz val="10"/>
        <color indexed="8"/>
        <rFont val="Arial"/>
      </rPr>
      <t>bližší specifikace a provedení nerezového nábytku - viz příloha - technické požadavky na nerezový nábytek</t>
    </r>
  </si>
  <si>
    <t>1800x700x900 DOMĚREK</t>
  </si>
  <si>
    <t>AR8</t>
  </si>
  <si>
    <t>Stojánková tlaková oplachová sprcha, provedení vč. napouštěcího ramínka, sprcha ukončena tlakovou koncovkou</t>
  </si>
  <si>
    <t>AR9</t>
  </si>
  <si>
    <t>1500x600x1800</t>
  </si>
  <si>
    <t>AR10</t>
  </si>
  <si>
    <r>
      <rPr>
        <sz val="10"/>
        <color indexed="8"/>
        <rFont val="Arial"/>
      </rPr>
      <t xml:space="preserve">Mycí stůl, 1x vevařený lisovaný dřez o rozměru 800×600×450mm,  kapotáž dřezu z čela a obou boků, prolomená pracovní deska, zadní lem, nerezové provedení, </t>
    </r>
    <r>
      <rPr>
        <i val="1"/>
        <sz val="10"/>
        <color indexed="8"/>
        <rFont val="Arial"/>
      </rPr>
      <t>bližší specifikace a provedení nerezového nábytku - viz příloha - technické požadavky na nerezový nábytek</t>
    </r>
  </si>
  <si>
    <t>950x700x900</t>
  </si>
  <si>
    <t>AS</t>
  </si>
  <si>
    <t xml:space="preserve">Mytí provozního nádobí </t>
  </si>
  <si>
    <t>AS1</t>
  </si>
  <si>
    <t>AS2</t>
  </si>
  <si>
    <t>AS3</t>
  </si>
  <si>
    <t>AS4</t>
  </si>
  <si>
    <t>AS5</t>
  </si>
  <si>
    <t>AS6</t>
  </si>
  <si>
    <r>
      <rPr>
        <sz val="10"/>
        <color indexed="8"/>
        <rFont val="Arial"/>
      </rPr>
      <t xml:space="preserve">Mycí stůl, 1x vevařený lisovaný dřez o rozměru 1060×600×450mm,  kapotáž dřezu z čela a obou boků, prolomená pracovní deska, zadní lem, nerezové provedení, </t>
    </r>
    <r>
      <rPr>
        <i val="1"/>
        <sz val="10"/>
        <color indexed="8"/>
        <rFont val="Arial"/>
      </rPr>
      <t>bližší specifikace a provedení nerezového nábytku - viz příloha - technické požadavky na nerezový nábytek</t>
    </r>
  </si>
  <si>
    <t>AS7</t>
  </si>
  <si>
    <t>AS8</t>
  </si>
  <si>
    <r>
      <rPr>
        <sz val="10"/>
        <color indexed="8"/>
        <rFont val="Arial"/>
      </rPr>
      <t xml:space="preserve">Myčka provozního nádobí, mycí systém granulový nebo vysokotlaké mytí o min. tlaku mycí vody 13 Bar, umožňujicí mytí zapečených GN z konvektomatu se 100% výsledkem bez jakéhokoliv předmývaní, předoplachování či odmáčení v dřezu, čelní plnění - myčka umožňuje úplné vytažení mycí kazety s nádobím za pomocí vozíku mimo mycí stroj, minimální kapacita 165 x GN 1/1 - 200 za 1 hod., spotřeba vody na 1 cyklus max. 15 litrů, minimalně  5 mycích programů, referenční min. kapacita na 1 cyklus 7x GN1/1-200 nebo 4x GN 2/1-200 nebo 16x GN 1/2-200 nebo 6 přepravek o rozměru 600x400x300mm, nejrychlejší program myčky - max. 150 sekund, </t>
    </r>
    <r>
      <rPr>
        <sz val="10"/>
        <color indexed="8"/>
        <rFont val="Arial"/>
      </rPr>
      <t xml:space="preserve">nejdelší program myčky - max. 380 sekund, </t>
    </r>
    <r>
      <rPr>
        <sz val="10"/>
        <color indexed="8"/>
        <rFont val="Arial"/>
      </rPr>
      <t>myčka min. obsahuje: 2x zavažecí vozík, 2x  zavážecí klec, 2x odkapní vana pro vozík, 2x dělič pro mytí malých GN 1/9 - GN 2/3,  stupeň krytí min. IPX5, myčka v provedení s připojením na studenou vodu</t>
    </r>
  </si>
  <si>
    <t>AS8a</t>
  </si>
  <si>
    <r>
      <rPr>
        <sz val="10"/>
        <color indexed="8"/>
        <rFont val="Arial"/>
      </rPr>
      <t>Příslušenství k myčce provozního nádobí na poz. AS8 - příprava pro napojení dle normy DIN18875 na systém kontroly odběrového maxima energie a redukci odběrových špiček</t>
    </r>
  </si>
  <si>
    <t>AS8b</t>
  </si>
  <si>
    <t>Příslušenství k myčce provozního nádobí na poz. AS8 - dávkovač mycího prostředku ke myčce provozního nádobí</t>
  </si>
  <si>
    <t>AS8c</t>
  </si>
  <si>
    <t>Příslušenství k myčce provozního nádobí na poz. AS8 - dávkovač oplachového prostředku ke myčce provozního nádobí</t>
  </si>
  <si>
    <t>AS9</t>
  </si>
  <si>
    <t>Příslušenství k myčce provozního nádobí na poz. AS8 - sada košů - sada obsahuje : 1x držák hrnců a pánví, 1x držák drobného náčiní, 1x držák 9 táců a vík GN, 1x držák malých vík GN 1/3-1/9, 1x držák na malé mísi a pánve, 1x koš pro drobné náčiní, 1x držák pro příslušensrví na boku stroje</t>
  </si>
  <si>
    <t>AS10</t>
  </si>
  <si>
    <t>2000x600x1800 DOMĚREK</t>
  </si>
  <si>
    <t>AS11</t>
  </si>
  <si>
    <t>AS12</t>
  </si>
  <si>
    <t>2450x600x1800 DOMĚREK</t>
  </si>
  <si>
    <t>AS13</t>
  </si>
  <si>
    <t>2400x600x1800 DOMĚREK</t>
  </si>
  <si>
    <t>AS14</t>
  </si>
  <si>
    <t>2350x600x1800 DOMĚREK</t>
  </si>
  <si>
    <t>AS15</t>
  </si>
  <si>
    <t>1800x600x1800 DOMĚREK</t>
  </si>
  <si>
    <t>AS16</t>
  </si>
  <si>
    <t>400x600</t>
  </si>
  <si>
    <t>AS17</t>
  </si>
  <si>
    <t>1100x600x900</t>
  </si>
  <si>
    <t>AT</t>
  </si>
  <si>
    <t>Nezakreslené položky</t>
  </si>
  <si>
    <t>AT1</t>
  </si>
  <si>
    <r>
      <rPr>
        <sz val="10"/>
        <color indexed="8"/>
        <rFont val="Arial CE"/>
      </rPr>
      <t xml:space="preserve">Zařízení pro optimalizaci elektrické energie na redukci výkonových špiček u tepelných spotřebičů poz. </t>
    </r>
    <r>
      <rPr>
        <b val="1"/>
        <sz val="10"/>
        <color indexed="8"/>
        <rFont val="Arial CE"/>
      </rPr>
      <t>X42, X52, Y1, AF13, AK18, AK21, AK29, AL8, AM6, AR1, AS8 a u VARNÝCH TECHNOLOGIÍ A SESTAV (Hlavní varný blok, Varný blok - míchací kotle, Varný blok - velké diety, Varný blok - malé diety)</t>
    </r>
    <r>
      <rPr>
        <sz val="10"/>
        <color indexed="8"/>
        <rFont val="Arial CE"/>
      </rPr>
      <t xml:space="preserve"> bez omezení provozu  a délky tepelné přípravy . Komunikace mezi spotřebiči a řídícím systemém dle norny DIN 18875. Systém umožňuje dosáhnout koeficient souběhu  technologie min. 0,4. Regulace skládající se z centrální jednotky a vstupních/výstupních modulů a řídícího PC. Automatické dodržování naprogramovaných minimálních a maximálních spínacích časů. Strategie řízení zapojují do optimalizace všechny spotřebiče a ty fungují zcela bez priority. Systém umožňuje zaznamenávat spotřeby jednotlivých zařízení  a umí zaznamenávat i spotřebu celého gastroprovozu. Měření spotřeby el. energie u každého spotřebiče samostatně  aktivní metodou tj. přímým měřením. Databáze uložení spotřeb min. 2 měsíce.  Systém je schopen vyhodnotit, které spotřebiče jsou momentálně v provozu a dále umí vyhodnotit nutnost daného spotřebiče odebírat elektrickou energii. Fungování je u každého jednotlivého spotřebiče zjištěno pomocí měřící techniky a zahrnuto do celkové strategie optimalizace. Redukuje odběrové špičky minimálně o 60% bez omezení provozu.  Vyloučení překročení mezní hodnoty odběru elektrické energie. Každému spotřebiči je přiřazen ruční/automatický spínač, pomocí kterého může být tento spotřebič v případě poruchy nebo nutnosti servisního zásahu cíleně vyřazen ze systému řízení. Při výpadku některé komponenty přejdou spotřebiče do definovaného stavu (většinou nouzového vypnutí) a mohou být až do odstranění poruchy dále ovládány pomocí ručního/automatického spínače - zabránění překročení odběrového maxima. Možnost regulace kvality vzduchu v  kuchyni s přímou vazbou na VZT. Možnost změny priorit přes webové rozhraní zaškolenou obsluhou kuchyně. Vzdálený přístup přes LAN. Monitorovaní spotřeby el. energie celé kuchyně přes webové rozhraní v počítači provozovatele. Volba různých úrovní přístupů k aplikaci. Ovládací software  v českém jazyce.  Ovládání skrze barevnou dotykovou obrazovku. Vstupní a výstupní moduly jsou propojeny s centrální jednotkou datovým kabelem BUS po sběrnici. Spotřebiče  musí být připraveny výrobcem  pro napojení inteligentního energetického optimalizačního zařízení na redukci výkonových špiček dle DIN 18875. Dodávku výše uvedeného zajistí dodavatel technologie (GASTRA). Propojení mezi spotřebičem a regulačním členem Kabelem CYKY 7x1,5 zajistí dodavatel stavby.</t>
    </r>
  </si>
  <si>
    <t>AT2</t>
  </si>
  <si>
    <t>Zařízení a technologie pro hlídání teplot v chladících a mrazících boxech vč. signalizace v případě nesprávných teplot</t>
  </si>
  <si>
    <t>Zaškolení technického pracovníka provozovatele na základní údržbu, obsluhu, technickou kontrolu a diagnostiku zařízení. Zaškolení personálu kuchyně autorizovaným kuchařem (autorizovaným na dodávanou technologii) v rozsahu 3 dny. Následné poradenství po telefonu.</t>
  </si>
  <si>
    <t>3.Etapa- A</t>
  </si>
  <si>
    <t>K. HRUBÁ PŘÍPRAVA ZELENINY</t>
  </si>
  <si>
    <t>K1</t>
  </si>
  <si>
    <t>Vypustěno</t>
  </si>
  <si>
    <t>K2</t>
  </si>
  <si>
    <t>K3</t>
  </si>
  <si>
    <t>2350×600×1800 DOMĚREK</t>
  </si>
  <si>
    <t>K4</t>
  </si>
  <si>
    <r>
      <rPr>
        <sz val="10"/>
        <color indexed="8"/>
        <rFont val="Arial"/>
      </rPr>
      <t xml:space="preserve">Mycí stůl, 2x vevařený lisovaný dřez, každý dřez o rozměru 800×600×450mm, 3x pár nohou, kapotáž dřezu z čela a obou boků, prolomená pracovní deska, zadní lem, nerezové provedení, </t>
    </r>
    <r>
      <rPr>
        <i val="1"/>
        <sz val="10"/>
        <color indexed="8"/>
        <rFont val="Arial"/>
      </rPr>
      <t>bližší specifikace a provedení nerezového nábytku - viz příloha - technické požadavky na nerezový nábytek</t>
    </r>
  </si>
  <si>
    <t>K5</t>
  </si>
  <si>
    <t>K6</t>
  </si>
  <si>
    <r>
      <rPr>
        <sz val="10"/>
        <color indexed="8"/>
        <rFont val="Arial"/>
      </rPr>
      <t xml:space="preserve">Pracovní stůl, 1x plná police, pod pracovní deskou vlevo umístěna 2x výsuvná zásuvka, vnitřní kapacita každé zásuvky 1x GN 1/1-150mm, zadní lem, pravý lem, nerezové provedení, </t>
    </r>
    <r>
      <rPr>
        <i val="1"/>
        <sz val="10"/>
        <color indexed="8"/>
        <rFont val="Arial"/>
      </rPr>
      <t>bližší specifikace a provedení nerezového nábytku - viz příloha - technické požadavky na nerezový nábytek</t>
    </r>
  </si>
  <si>
    <t>K7</t>
  </si>
  <si>
    <r>
      <rPr>
        <sz val="10"/>
        <color indexed="8"/>
        <rFont val="Arial"/>
      </rPr>
      <t xml:space="preserve">Pracovní stůl, 1x plná police, pod pracovní deskou umístěna 2x výsuvná zásuvka, vnitřní kapacita zásuvky 1x GN 1/1-150mm, zadní lem, zadní přesah desky, v zadním přesahu desky 1x výřez pro sloup, nerezové provedení, </t>
    </r>
    <r>
      <rPr>
        <i val="1"/>
        <sz val="10"/>
        <color indexed="8"/>
        <rFont val="Arial"/>
      </rPr>
      <t>bližší specifikace a provedení nerezového nábytku - viz příloha - technické požadavky na nerezový nábytek</t>
    </r>
  </si>
  <si>
    <t>K8</t>
  </si>
  <si>
    <t>K9</t>
  </si>
  <si>
    <t>K10</t>
  </si>
  <si>
    <r>
      <rPr>
        <sz val="10"/>
        <color indexed="8"/>
        <rFont val="Arial"/>
      </rPr>
      <t>Pracovní stůl, 1x plná police, pod pracovní deskou umístěna 3x výsuvná zásuvka, vnitřní kapacita každé zásuvky 1x GN 1/1-150mm, zadní lem, spodní prostor stolu uzavřený - opláštěné oba boky + opláštěná záda, z čela stůl uzavřený a přístupný formou posuvných dveří,</t>
    </r>
    <r>
      <rPr>
        <b val="1"/>
        <sz val="10"/>
        <color indexed="20"/>
        <rFont val="Arial"/>
      </rPr>
      <t xml:space="preserve"> </t>
    </r>
    <r>
      <rPr>
        <sz val="10"/>
        <color indexed="8"/>
        <rFont val="Arial"/>
      </rPr>
      <t xml:space="preserve">nerezové provedení, </t>
    </r>
    <r>
      <rPr>
        <i val="1"/>
        <sz val="10"/>
        <color indexed="8"/>
        <rFont val="Arial"/>
      </rPr>
      <t>bližší specifikace a provedení nerezového nábytku - viz příloha - technické požadavky na nerezový nábytek</t>
    </r>
  </si>
  <si>
    <t>1850×700×900 DOMĚREK</t>
  </si>
  <si>
    <t>K11</t>
  </si>
  <si>
    <t>K12</t>
  </si>
  <si>
    <r>
      <rPr>
        <sz val="10"/>
        <color indexed="8"/>
        <rFont val="Arial"/>
      </rPr>
      <t xml:space="preserve">Plošinový vozík, 1x police tl. min. 30mm, police vyztužená podélnými výztuhami, nosnost vozíku min. 150kg, madlo umístěné na kratší straně, pojízdné provedení - 4× otočné kolečko, dvě z koleček opatřeny aretační brzdou,, madlo na kratší straně,  nerezové provedení, </t>
    </r>
    <r>
      <rPr>
        <i val="1"/>
        <sz val="10"/>
        <color indexed="8"/>
        <rFont val="Arial"/>
      </rPr>
      <t>bližší specifikace a provedení nerezového nábytku - viz příloha - technické požadavky na nerezový nábytek</t>
    </r>
  </si>
  <si>
    <t>800×600×900</t>
  </si>
  <si>
    <t>K13</t>
  </si>
  <si>
    <r>
      <rPr>
        <sz val="10"/>
        <color indexed="8"/>
        <rFont val="Arial"/>
      </rPr>
      <t>Škrabka brambor a kořenové zeleniny, nerezové opláštění, objem jedné náplně min. 20kg, kapacita cca 300 kg brambor / 1 hod.,stupeň ochrany IP 54, délka loupání 1,5 - 3 min.</t>
    </r>
  </si>
  <si>
    <t>800x750x950</t>
  </si>
  <si>
    <t>K15</t>
  </si>
  <si>
    <t>K16</t>
  </si>
  <si>
    <t>900x350</t>
  </si>
  <si>
    <t>K17</t>
  </si>
  <si>
    <t>1200x350</t>
  </si>
  <si>
    <t>K18</t>
  </si>
  <si>
    <t>K19</t>
  </si>
  <si>
    <t>L. SKLAD ZELENINY</t>
  </si>
  <si>
    <t>L1</t>
  </si>
  <si>
    <t>Podlahový rošt na uskladnění zeleniny a brambory, z důvodu sanitace vyroben z recyklovaného plastu</t>
  </si>
  <si>
    <t>2200×1450×40 DOMĚREK</t>
  </si>
  <si>
    <t>L2</t>
  </si>
  <si>
    <t>1400×600×2000 DOMĚREK</t>
  </si>
  <si>
    <t>L3</t>
  </si>
  <si>
    <r>
      <rPr>
        <sz val="10"/>
        <color indexed="8"/>
        <rFont val="Arial"/>
      </rPr>
      <t xml:space="preserve">Pracovní stůl, trnož, zadní lem, </t>
    </r>
    <r>
      <rPr>
        <sz val="10"/>
        <color indexed="8"/>
        <rFont val="Arial"/>
      </rPr>
      <t xml:space="preserve">snížené provedení - výška stolu 300mm !!!, </t>
    </r>
    <r>
      <rPr>
        <sz val="10"/>
        <color indexed="8"/>
        <rFont val="Arial"/>
      </rPr>
      <t xml:space="preserve">nerezové provedení, </t>
    </r>
    <r>
      <rPr>
        <i val="1"/>
        <sz val="10"/>
        <color indexed="8"/>
        <rFont val="Arial"/>
      </rPr>
      <t>bližší specifikace a provedení nerezového nábytku - viz příloha - technické požadavky na nerezový nábytek</t>
    </r>
  </si>
  <si>
    <t>1600x600x300 DOMĚREK</t>
  </si>
  <si>
    <t>L4</t>
  </si>
  <si>
    <t>500×600×900 DOMĚREK</t>
  </si>
  <si>
    <t>L5</t>
  </si>
  <si>
    <t>L6</t>
  </si>
  <si>
    <t>M. CHLAZENÝ BOX ZELENINA</t>
  </si>
  <si>
    <t>M1</t>
  </si>
  <si>
    <r>
      <rPr>
        <sz val="10"/>
        <color indexed="8"/>
        <rFont val="Arial"/>
      </rPr>
      <t>Chladící box, součástí boxu podlaha, podlaha opatřena hliníkovým protiskluzovým plechem + distnanční provětrávací podložkou, síla použitých panelů min. 80mm, 2x chladírenské dveře min. 800/1900mm, lze je otevřít do 180°, bezprahové provedení, s konstrukční zámek pospojování/lakované komaxit; vnitřní strana těchto dveří musí být vybavena bezpečnostní klikou a kliku na vnější straně, dveře opatřeny zámkem dveří, verze chladírenské dveře se zdvihacími panty.</t>
    </r>
  </si>
  <si>
    <t>vnitřní rozměry cca 4150x4300x2400 DOMĚREK</t>
  </si>
  <si>
    <t>M2</t>
  </si>
  <si>
    <t>Výparník, vhodný z hlediska kapacity, provedení a dimenze k chladícímu boxu na poz. M1</t>
  </si>
  <si>
    <t>M3</t>
  </si>
  <si>
    <t>2450×600×1800 DOMĚREK</t>
  </si>
  <si>
    <t>M4</t>
  </si>
  <si>
    <t>2200×600×1800 DOMĚREK</t>
  </si>
  <si>
    <t>M5</t>
  </si>
  <si>
    <t>2100×600×1800 DOMĚREK</t>
  </si>
  <si>
    <t>M6</t>
  </si>
  <si>
    <r>
      <rPr>
        <sz val="10"/>
        <color indexed="8"/>
        <rFont val="Arial"/>
      </rPr>
      <t xml:space="preserve">Pracovní stůl, 1x plná police, pod pracovní deskou umístěna 1x výsuvná zásuvka, vnitřní kapacita zásuvky 1x GN 1/1-150mm, zadní lem, nerezové provedení, </t>
    </r>
    <r>
      <rPr>
        <i val="1"/>
        <sz val="10"/>
        <color indexed="8"/>
        <rFont val="Arial"/>
      </rPr>
      <t>bližší specifikace a provedení nerezového nábytku - viz příloha - technické požadavky na nerezový nábytek</t>
    </r>
  </si>
  <si>
    <t>1750×600×900 DOMĚREK</t>
  </si>
  <si>
    <t>M7</t>
  </si>
  <si>
    <t>950×600×1800 DOMĚREK</t>
  </si>
  <si>
    <t>M8</t>
  </si>
  <si>
    <t>M9</t>
  </si>
  <si>
    <r>
      <rPr>
        <sz val="10"/>
        <color indexed="8"/>
        <rFont val="Arial"/>
      </rPr>
      <t xml:space="preserve">Pracovní stůl, 1x plná police, nerezové provedení, </t>
    </r>
    <r>
      <rPr>
        <sz val="10"/>
        <color indexed="8"/>
        <rFont val="Arial"/>
      </rPr>
      <t>snížené provedení - výška stolu 300mm !!!</t>
    </r>
    <r>
      <rPr>
        <sz val="10"/>
        <color indexed="8"/>
        <rFont val="Arial"/>
      </rPr>
      <t xml:space="preserve"> , </t>
    </r>
    <r>
      <rPr>
        <i val="1"/>
        <sz val="10"/>
        <color indexed="8"/>
        <rFont val="Arial"/>
      </rPr>
      <t>bližší specifikace a provedení nerezového nábytku - viz příloha - technické požadavky na nerezový nábytek</t>
    </r>
  </si>
  <si>
    <t>2450x600x300 DOMĚREK</t>
  </si>
  <si>
    <t>N. MRAŽENÝ BOX - ZELENINA</t>
  </si>
  <si>
    <t>N1</t>
  </si>
  <si>
    <t>vnitřní rozměry cca 4500x4300x2400 DOMĚREK</t>
  </si>
  <si>
    <t>N2</t>
  </si>
  <si>
    <t>Výparník, vhodný z hlediska kapacity, provedení a dimenze k mrazícímu boxu na poz. N1</t>
  </si>
  <si>
    <t>N2a</t>
  </si>
  <si>
    <t>Venkovní jednotka, vhodný z hlediska kapacity, provedení a dimenze k mrazícímu boxu na poz. N1</t>
  </si>
  <si>
    <t>N3</t>
  </si>
  <si>
    <t>1750×600×1800</t>
  </si>
  <si>
    <t>N4</t>
  </si>
  <si>
    <t>2150×600×1500 DOMĚREK</t>
  </si>
  <si>
    <t>N5</t>
  </si>
  <si>
    <t>2000×600×1800  DOMĚREK</t>
  </si>
  <si>
    <t>N6</t>
  </si>
  <si>
    <t>1900×600×1800  DOMĚREK</t>
  </si>
  <si>
    <t>N7</t>
  </si>
  <si>
    <t>1850×600×1800  DOMĚREK</t>
  </si>
  <si>
    <t>N8</t>
  </si>
  <si>
    <t>1800×600×1800  DOMĚREK</t>
  </si>
  <si>
    <t>P. PŘÍJEM ZBOŽÍ</t>
  </si>
  <si>
    <t>P1</t>
  </si>
  <si>
    <t>Příjmová váha, vážná plocha zabudovaná do podlahy, váha podlahová , nerez
min. požadovaná hloubka otvoru 130mm, hodnota dílek 200g v celém
rozsahu, součástí kabel k vyhodnocovací jednotce délky 6m. konstrukce vahy je zhotovena z nerezových profilů, součástí váhy vyhodnovací zařízení, vyhodnocovací zařízení - nerezové provedení s krytím IP-67, velký, dobíjecí akumulátor, tlačítková klávesnice, komunikační port RS232 pro připojení tiskárny vážních lístků, počítače nebo druhého displeje a velké rozlišení i pro účely ověření. Indikátor CI-200SC zobrazuje pomocí 3 LED světel stav, 6-ti místný LED displej, velikost číslic 25 mm, numerická tlačítková klávesnice obsahující 15 tlačítek, komunikační port RS232 pro připojení tiskárny vážních lístků, počítače nebo druhého displeje, napájení přes adaptér AC230V, alternativní napájení přes dobíjecí akumulátor 6V, externí rozlišení 30 000 dílků pro technologické použití nebo 10 000 dílků pro cejchu-schopné použití                                                                                                                                                          funkce: nulování, tára, hold, sčítání navážek, brutto/netto hmotnost, limitní vážení, akustická a světelná signalizace pro limitní vážení, konverzní rychlost A/D 80 krát za sekundu, součástí váhy rám podlahový nerez, určen k zabetonování do podlahy</t>
  </si>
  <si>
    <t>min. 1000x1250</t>
  </si>
  <si>
    <t>P2</t>
  </si>
  <si>
    <t>Paletový manipulační vozík, nosnost min. 3000kg, polyuretanová kola, hydraulika s ochranným ventilem proti přetížení, délka vidlic 1150mm, rádius otáčení rukojeti 220°, ocelový rám vozíku, výška zdvihu min. 200mm, 2x kola o průměru 80mm, 2x kola o průměru 200mm</t>
  </si>
  <si>
    <t>P3</t>
  </si>
  <si>
    <r>
      <rPr>
        <sz val="10"/>
        <color indexed="8"/>
        <rFont val="Arial"/>
      </rPr>
      <t xml:space="preserve">Plošinový vozík, 1x police tl. min. 30mm, police vyztužená podélnými výztuhami, nosnost vozíku min. 150kg, madlo umístěné na kratší straně, pojízdné provedení - 4× otočné kolečko, každé kolečko o průměru min. 100mm, dvě z koleček opatřeny aretační brzdou,, madlo na kratší straně,  nerezové provedení, </t>
    </r>
    <r>
      <rPr>
        <i val="1"/>
        <sz val="10"/>
        <color indexed="8"/>
        <rFont val="Arial"/>
      </rPr>
      <t>bližší specifikace a provedení nerezového nábytku - viz příloha - technické požadavky na nerezový nábytek</t>
    </r>
  </si>
  <si>
    <t>P4</t>
  </si>
  <si>
    <r>
      <rPr>
        <sz val="10"/>
        <color indexed="8"/>
        <rFont val="Arial"/>
      </rPr>
      <t xml:space="preserve">Vozík na naskladnění surovin, </t>
    </r>
    <r>
      <rPr>
        <sz val="10"/>
        <color indexed="8"/>
        <rFont val="Arial"/>
      </rPr>
      <t>přesné provedení upřesní investor při realizaci</t>
    </r>
  </si>
  <si>
    <t>1300x500x1700</t>
  </si>
  <si>
    <t>P5</t>
  </si>
  <si>
    <r>
      <rPr>
        <sz val="10"/>
        <color indexed="8"/>
        <rFont val="Arial"/>
      </rPr>
      <t xml:space="preserve">Pracovní stůl, trnož, zadní lem, nerezové provedení, </t>
    </r>
    <r>
      <rPr>
        <sz val="10"/>
        <color indexed="8"/>
        <rFont val="Arial"/>
      </rPr>
      <t xml:space="preserve">snížené provedení - výška stolu 300mm !!!, </t>
    </r>
    <r>
      <rPr>
        <i val="1"/>
        <sz val="10"/>
        <color indexed="8"/>
        <rFont val="Arial"/>
      </rPr>
      <t>bližší specifikace a provedení nerezového nábytku - viz příloha - technické požadavky na nerezový nábytek</t>
    </r>
  </si>
  <si>
    <t>1800x600x300 DOMĚREK</t>
  </si>
  <si>
    <t>P6</t>
  </si>
  <si>
    <t>2500x600x300 DOMĚREK</t>
  </si>
  <si>
    <t>Q. ÚKLID</t>
  </si>
  <si>
    <t>Q1</t>
  </si>
  <si>
    <t>Skříň na chemikálie Space CS 184, s posuvnými dveřmi, vč. podlahové vany a 6 záchytných van, bezpečné a předpisové skladování vodu ohrožujících látek, nehořlavých kapalin a jedovatých látek na pracovišti, permanentní větrání díky větrací mřížce ve dveřích</t>
  </si>
  <si>
    <t>1800x500x1950</t>
  </si>
  <si>
    <t>Q2</t>
  </si>
  <si>
    <r>
      <rPr>
        <sz val="10"/>
        <color indexed="8"/>
        <rFont val="Arial"/>
      </rPr>
      <t xml:space="preserve">Úklidový vozík - </t>
    </r>
    <r>
      <rPr>
        <b val="1"/>
        <sz val="10"/>
        <color indexed="8"/>
        <rFont val="Arial"/>
      </rPr>
      <t>dodávka stavby</t>
    </r>
  </si>
  <si>
    <t>S2</t>
  </si>
  <si>
    <t>S3</t>
  </si>
  <si>
    <t>3.Etapa- B</t>
  </si>
  <si>
    <t>V. SKLAD - KANTÝNA</t>
  </si>
  <si>
    <t>V1</t>
  </si>
  <si>
    <t xml:space="preserve">Skladový regál, 4x plná police, regál montovaný - přestavitelné police, komaxitové provedení regálu /stojny i police/ - bílý lak, použitý lak musí mít atest pro přímý styk s potravinami, stojiny regálu vybavena plastovýmí patkami, nosnost každé police min. 150kg   </t>
  </si>
  <si>
    <t>1100×600×2000 DOMĚREK</t>
  </si>
  <si>
    <t>V2</t>
  </si>
  <si>
    <t>1150×600×2000 DOMĚREK</t>
  </si>
  <si>
    <t>V3</t>
  </si>
  <si>
    <t>1250×600×2000 DOMĚREK</t>
  </si>
  <si>
    <t>V4</t>
  </si>
  <si>
    <t>1000×600×2000 DOMĚREK</t>
  </si>
  <si>
    <t>V5</t>
  </si>
  <si>
    <t>V6</t>
  </si>
  <si>
    <t>V7</t>
  </si>
  <si>
    <t>Plošinový vozík, 1x police tl. min. 30mm, police vyztužená podélnými výztuhami, nosnost vozíku min. 150kg, madlo umístěné na kratší straně, pojízdné provedení - 4× otočné kolečko, dvě z koleček opatřeny aretační brzdou,, madlo na kratší straně,  nerezové provedení</t>
  </si>
  <si>
    <t>V8</t>
  </si>
  <si>
    <t>W. KANTÝNA</t>
  </si>
  <si>
    <t>W1</t>
  </si>
  <si>
    <t>1000x250x1800 DOMĚREK</t>
  </si>
  <si>
    <t>W2</t>
  </si>
  <si>
    <r>
      <rPr>
        <sz val="10"/>
        <color indexed="8"/>
        <rFont val="Arial"/>
      </rPr>
      <t xml:space="preserve">Mycí stůl, 1x vevařený lisovaný dřez o rozměru 500x500x250mm, spodní prostor stolu uzavřený - opláštěné oba boky, z čela stůl uzavřený - přístupný posuvnými dveřmi, částečná 1x plná police - dno, z čela volný prostor pro umístění podstolové chladničky a podstolové mrazničky, záda stolu otevřená - bez opláštění, zadní lem, nerezové provedení, </t>
    </r>
    <r>
      <rPr>
        <i val="1"/>
        <sz val="10"/>
        <color indexed="8"/>
        <rFont val="Arial"/>
      </rPr>
      <t>bližší specifikace a provedení nerezového nábytku - viz příloha - technické požadavky na nerezový nábytek</t>
    </r>
  </si>
  <si>
    <t>2700×700×900 DOMĚREK</t>
  </si>
  <si>
    <t>W3</t>
  </si>
  <si>
    <t>W4</t>
  </si>
  <si>
    <t>Hot-dog 3 trny + nádoba, nerezové provedení, nahřívací trny z broušeného hliníku, vypínač, kontrolka chodu, skleněná nádoba na ohřev párků, samostatné vyhřívání hrotů a nádoby, děrované dno a dělící příčka nádoby</t>
  </si>
  <si>
    <t>max 500×400×400</t>
  </si>
  <si>
    <t>max. 1,5kW/230 V</t>
  </si>
  <si>
    <t>W5</t>
  </si>
  <si>
    <t>Kontaktní gril, grilovací deska s ocelové slitiny, nerezové provedení, grilovací deska s teflonovým povrchem, kontrolka chodu a vyhřátí, vypínač, zásuvka na odpadní tekutiny, spodní deska hladký povrch, rozměr grilvací desky min. 365x240mm, možnost nastavení teploty až 300°C</t>
  </si>
  <si>
    <t>max. 500x500x300</t>
  </si>
  <si>
    <t>min. 3kW/230V</t>
  </si>
  <si>
    <t>W6</t>
  </si>
  <si>
    <t>Varný kotlík na polévku, objem min. 10 lt, nepřímý ohřev, kontrolka chodu, termostat pro nastavení teploty v rozmezí 50°C až 90°C, nerezová nádoba, černé provedení</t>
  </si>
  <si>
    <t>min. 0,4kW/230V</t>
  </si>
  <si>
    <t>W7</t>
  </si>
  <si>
    <r>
      <rPr>
        <sz val="10"/>
        <color indexed="8"/>
        <rFont val="Arial"/>
      </rPr>
      <t>Nářezový stroj, eloxovaný hliník, hybridní šnekový pohon, hladký nůž - průměr min. 300mm, povrchová úprava CERA-3, síla řezu min. 0-20 mm, vodorné uložení stolu - NE ŠIKMÉ, drážka pro odvod tekutin z opěrné desky, účinný systém chlazení motoru, upínací délka vozíku min. 250nnm součástí zařízení brusič nože</t>
    </r>
  </si>
  <si>
    <t>max 500×500×400</t>
  </si>
  <si>
    <t>min. 0,3kW/230V</t>
  </si>
  <si>
    <t>0,3 kW/230 V</t>
  </si>
  <si>
    <t>W8</t>
  </si>
  <si>
    <r>
      <rPr>
        <sz val="10"/>
        <color indexed="8"/>
        <rFont val="Arial"/>
      </rPr>
      <t>Podstavná profesionální chladnička, hrubý objem min. 170 litrů; ventilační chladicí systém; 1x plné uzamykatelné dveře; vnitřní osvětlení; max. energetická třída  C, digitální zobrazení teploty; vnější ocelový plášť nerezový nebo s šedým práškovým nástřikem; nerezové dveře; min. 3x  ocelová roštová police, výškově stavitelné police; směr otevírání dveří je zaměnitelné; vyměnitelná izolace dveří; automatické odmrazování; vyrovnávací nožičky; pro okolní teplotu až 35°C</t>
    </r>
  </si>
  <si>
    <t>max. 700×700×850</t>
  </si>
  <si>
    <t>0,105kW/230V</t>
  </si>
  <si>
    <t>W9</t>
  </si>
  <si>
    <r>
      <rPr>
        <sz val="10"/>
        <color indexed="8"/>
        <rFont val="Arial"/>
      </rPr>
      <t>Podstavná profesionální mraznička, statické chlazení, hrubý objem min. 140 litrů; statický chladicí systém výparníkovými policemi; 1x plné uzamykatelné dveře  zaměnitelné otevírání dveří; max. energetická třída  C,  digitální zobrazení teploty; vnější ocelový plášť nerezový nebo s šedým práškovým nástřikem; nerezové dveře; min. 3x pevná chladící police, vyměnitelná izolace dveří; vyrovnávací nožičky; pro okolní teplotu až 35°C</t>
    </r>
  </si>
  <si>
    <t>0,15kW/230V</t>
  </si>
  <si>
    <t>W10</t>
  </si>
  <si>
    <r>
      <rPr>
        <sz val="10"/>
        <color indexed="8"/>
        <rFont val="Arial"/>
      </rPr>
      <t xml:space="preserve">Regál prodejní </t>
    </r>
    <r>
      <rPr>
        <b val="1"/>
        <sz val="10"/>
        <color indexed="8"/>
        <rFont val="Arial"/>
      </rPr>
      <t>provedení interiéru</t>
    </r>
  </si>
  <si>
    <t>950×700×1800
1 ks</t>
  </si>
  <si>
    <t>W11</t>
  </si>
  <si>
    <r>
      <rPr>
        <sz val="10"/>
        <color indexed="8"/>
        <rFont val="Arial"/>
      </rPr>
      <t>Pracovní stůl, spodní prostor stolu uzavřený - opláštěné oba boky + opláštěná záda, z čela stůl uzavřený a přístupný formou posuvných dveří, 1x plná police - dno, zadní lem, nerezové provedení,</t>
    </r>
    <r>
      <rPr>
        <i val="1"/>
        <sz val="10"/>
        <color indexed="8"/>
        <rFont val="Arial"/>
      </rPr>
      <t xml:space="preserve"> bližší specifikace a provedení nerezového nábytku - viz příloha - technické požadavky na nerezový nábytek</t>
    </r>
  </si>
  <si>
    <t>W12</t>
  </si>
  <si>
    <t>0,025 kW/230 V</t>
  </si>
  <si>
    <t>W13</t>
  </si>
  <si>
    <r>
      <rPr>
        <sz val="10"/>
        <color indexed="8"/>
        <rFont val="Arial"/>
      </rPr>
      <t xml:space="preserve">Automatický kávovar - </t>
    </r>
    <r>
      <rPr>
        <b val="1"/>
        <sz val="10"/>
        <color indexed="8"/>
        <rFont val="Arial"/>
      </rPr>
      <t>dodavatel kávy</t>
    </r>
  </si>
  <si>
    <t>W14</t>
  </si>
  <si>
    <t xml:space="preserve">Výrobník filtrované kávy a čaje, součástí zařízení 2x termos, každý termo o objmeu 10 litrů, výkon 60 lt / hod, součstí zařízení centrální jednotka s výdejem horké vody, elektronické řízení procesu, předvolba množství nápojů, automaticky regulovaná teplota, dvouplášťové nerezové provedení, čisticí program, LCD display, počitadlo denního a celkového výdeje, pevné připojení vody 3/4'', termosy s funkcí udržování, nerezový filtr a plnicí hubice součástí, LED osvětlení výdejního kohoutku, objem bojleru min. 5,5 lt, </t>
  </si>
  <si>
    <t>max 1100×500×850</t>
  </si>
  <si>
    <t>min. 6,2kW/400 V</t>
  </si>
  <si>
    <t>6,3 kW/400 V</t>
  </si>
  <si>
    <t>W15</t>
  </si>
  <si>
    <t>W16</t>
  </si>
  <si>
    <r>
      <rPr>
        <sz val="10"/>
        <color indexed="8"/>
        <rFont val="Arial"/>
      </rPr>
      <t xml:space="preserve">Pracovní stůl, spodní prostor stolu uzavřený - opláštěné oba boky + opláštěná záda, z čela stůl uzavřený a přístupný formou křídlových dveří, 1x plná police - dno, zadní lem, nerezové provedení, </t>
    </r>
    <r>
      <rPr>
        <i val="1"/>
        <sz val="10"/>
        <color indexed="8"/>
        <rFont val="Arial"/>
      </rPr>
      <t>bližší specifikace a provedení nerezového nábytku - viz příloha - technické požadavky na nerezový nábytek</t>
    </r>
  </si>
  <si>
    <t>1600×700×900</t>
  </si>
  <si>
    <t>W17</t>
  </si>
  <si>
    <t>1200×700×900</t>
  </si>
  <si>
    <t>W18</t>
  </si>
  <si>
    <t>X. VÝDEJ JÍDEL</t>
  </si>
  <si>
    <t>X1</t>
  </si>
  <si>
    <r>
      <rPr>
        <sz val="10"/>
        <color indexed="8"/>
        <rFont val="Arial"/>
      </rPr>
      <t xml:space="preserve">Pojízdný zásobník táců a příborů, 2× prolisované plato, příborník tvořen 4× GN 1/4 -150 mm na uskladní příborů, nosnost každé police min. 100kg, pojízdné provedení - 4× otočné kolečko, dvě z koleček opatřeny aretační brzdou, nerezové provedení, </t>
    </r>
    <r>
      <rPr>
        <i val="1"/>
        <sz val="10"/>
        <color indexed="8"/>
        <rFont val="Arial"/>
      </rPr>
      <t>bližší specifikace a provedení nerezového nábytku - viz příloha - technické požadavky na nerezový nábytek</t>
    </r>
  </si>
  <si>
    <t>max 850×700×900</t>
  </si>
  <si>
    <t>X2</t>
  </si>
  <si>
    <r>
      <rPr>
        <sz val="10"/>
        <color indexed="8"/>
        <rFont val="Arial"/>
      </rPr>
      <t xml:space="preserve">Nerezové dvířka +opláštění interiétová deska - </t>
    </r>
    <r>
      <rPr>
        <b val="1"/>
        <sz val="10"/>
        <color indexed="8"/>
        <rFont val="Arial"/>
      </rPr>
      <t>dodavatel interiéru</t>
    </r>
  </si>
  <si>
    <t>X3</t>
  </si>
  <si>
    <r>
      <rPr>
        <sz val="10"/>
        <color indexed="8"/>
        <rFont val="Arial"/>
      </rPr>
      <t xml:space="preserve">Výdejní pracovní stůl, spodní prostor stolu uzavřený - opláštěné oba boky, z čela stůl otevřený, 1x plná police - dno snížené, v pracovní desce 1x otvor pro zabudování podavače misek /poz. X4/, 1x otvor pro zabudování vyhřívané výdejní lázně /poz. X5/, příprava pro instalaci dechové clony /poz. X6/, záda stolu s přípravou pro instalaci interiérového opláštění /poz. X66/, nerezové provedení, </t>
    </r>
    <r>
      <rPr>
        <i val="1"/>
        <sz val="10"/>
        <color indexed="8"/>
        <rFont val="Arial"/>
      </rPr>
      <t>bližší specifikace a provedení nerezového nábytku - viz příloha - technické požadavky na nerezový nábytek</t>
    </r>
  </si>
  <si>
    <t>1800×700×900 DOMĚREK</t>
  </si>
  <si>
    <t>X4</t>
  </si>
  <si>
    <t>Podávací šachta na misky a talíře, vyhřívaná, izolovaná, určená k zabudování do stolu na pozici X3, regulace teploty 30°C až 60°C, kapacita min. 70 misek o pr min. 120 mm nebo min. 50 talířů, nerezové provedení</t>
  </si>
  <si>
    <t>max. 550x500x910</t>
  </si>
  <si>
    <t>0,5kW/230V</t>
  </si>
  <si>
    <t>X5</t>
  </si>
  <si>
    <t>Vyhřívaný výdejní lázeň, kapacita 2× GN 1/1-200, nerezové provedení, příprava pro pevné přopojení na vodu a odpad, elektricky ovládaný hladinový spínač, určená k zabudování do stolu na pozici X3</t>
  </si>
  <si>
    <t>min. 1,4kW/230 V</t>
  </si>
  <si>
    <t>1,4 kW/230 V</t>
  </si>
  <si>
    <t>X6</t>
  </si>
  <si>
    <t>Dechová clona, umístěna na vyhřívanou výdejní lázní /poz. X5/, nerezová konstrukce, horní skleněná police, určená k zabudování do stolu na pozici X3</t>
  </si>
  <si>
    <t>max. 800×350×350</t>
  </si>
  <si>
    <t>X7</t>
  </si>
  <si>
    <r>
      <rPr>
        <sz val="10"/>
        <color indexed="8"/>
        <rFont val="Arial"/>
      </rPr>
      <t xml:space="preserve">Výdejní pracovní stůl, spodní prostor stolu uzavřený - opláštěné oba boky, z čela stůl otevřený, 1x plná police - dno snížené, záda stolu s přípravou pro instalaci interiérového opláštění /poz. X66/, nerezové provedení, </t>
    </r>
    <r>
      <rPr>
        <i val="1"/>
        <sz val="10"/>
        <color indexed="8"/>
        <rFont val="Arial"/>
      </rPr>
      <t>bližší specifikace a provedení nerezového nábytku - viz příloha - technické požadavky na nerezový nábytek</t>
    </r>
  </si>
  <si>
    <t>1000×700×900 DOMĚREK</t>
  </si>
  <si>
    <t>X8</t>
  </si>
  <si>
    <t>Zásobník na pečivo, nerezový, instalovaný na výdejním stole na poz. X7</t>
  </si>
  <si>
    <t>800×600×500</t>
  </si>
  <si>
    <t>X9</t>
  </si>
  <si>
    <r>
      <rPr>
        <sz val="10"/>
        <color indexed="8"/>
        <rFont val="Arial"/>
      </rPr>
      <t xml:space="preserve">Vyhřívaná výdejní lázeň, kapacita 5× GN 1/1-200, příprava pro pevné připojení na vodu a odpad, elektricky ovládaný hladinový spínač, spodní prostor stolu uzavřený - opláštěné oba boky, z čela stůl otevřený, 1x plná police - dno snížené, záda stolu s přípravou pro instalaci interiérového opláštění /poz. X66/,  příprava pro instalaci dechové clony /poz. X10/ nerezové provedení, </t>
    </r>
    <r>
      <rPr>
        <i val="1"/>
        <sz val="10"/>
        <color indexed="8"/>
        <rFont val="Arial"/>
      </rPr>
      <t>bližší specifikace a provedení nerezového nábytku - viz příloha - technické požadavky na nerezový nábytek</t>
    </r>
  </si>
  <si>
    <t>max 2100×700×900</t>
  </si>
  <si>
    <t>max. 3,5kW/230V</t>
  </si>
  <si>
    <t>2,8 kW/230 V</t>
  </si>
  <si>
    <t>X10</t>
  </si>
  <si>
    <t>Dechová clona, umístěna na vyhřívanou výdejní lázní /poz. X9/, nerezová konstrukce, horní skleněná police, určená k zabudování do stolu na pozici X9, čelní sklo odnímatelné</t>
  </si>
  <si>
    <t>dle výdejní lázně na poz. X9</t>
  </si>
  <si>
    <t>X11</t>
  </si>
  <si>
    <t>Pojízdný talířový zásobník s ohřevem, dvoutubusový, kapacita min. 2× 60 talířů, pro průměr talíře min. 320mm, nerezové provedení, zásobník disponuje topným tělesem a termostatem pro regulaci teploty v rozmezí 30°C až 60°C, pojízdné provedení - 4×  kolečko, dvě z koleček opatřeny aretační brzdou,, madlo na kratší straně,  nerezové provedení</t>
  </si>
  <si>
    <t>max. 1000×600×900</t>
  </si>
  <si>
    <t>min. 1kW/230 V</t>
  </si>
  <si>
    <t>0,66 kW/230 V</t>
  </si>
  <si>
    <t>X11a</t>
  </si>
  <si>
    <r>
      <rPr>
        <sz val="10"/>
        <color indexed="8"/>
        <rFont val="Arial"/>
      </rPr>
      <t xml:space="preserve">Výdejní pracovní stůl - předstěna, záda stolu s přípravou pro instalaci interiérového opláštění /poz. X66/, příprava pro instalaci dechové clony /poz. X65/, nerezové provedení, </t>
    </r>
    <r>
      <rPr>
        <i val="1"/>
        <sz val="10"/>
        <color indexed="8"/>
        <rFont val="Arial"/>
      </rPr>
      <t>bližší specifikace a provedení nerezového nábytku - viz příloha - technické požadavky na nerezový nábytek</t>
    </r>
  </si>
  <si>
    <t>max. 550x100x900 DOMĚREK</t>
  </si>
  <si>
    <t>X12</t>
  </si>
  <si>
    <r>
      <rPr>
        <sz val="10"/>
        <color indexed="8"/>
        <rFont val="Arial"/>
      </rPr>
      <t xml:space="preserve">Výdejní pracovní stůl, spodní prostor stolu uzavřený - opláštěné oba boky, z čela stůl otevřený, 1x plná police - dno snížené, v pracovní desce 1x otvor pro zabudování chladící vitríny /poz. X13/, záda stolu s přípravou pro instalaci interiérového opláštění /poz. X66/, nerezové provedení, </t>
    </r>
    <r>
      <rPr>
        <i val="1"/>
        <sz val="10"/>
        <color indexed="8"/>
        <rFont val="Arial"/>
      </rPr>
      <t>bližší specifikace a provedení nerezového nábytku - viz příloha - technické požadavky na nerezový nábytek</t>
    </r>
  </si>
  <si>
    <t>max. 1400×700×900 DOMĚREK</t>
  </si>
  <si>
    <t>X13</t>
  </si>
  <si>
    <t>Chladící vitrína s podvěšeným agregátem, samoobslužné provedení (min. 3× 3 dvířka) digitální termostat s regulací teploty, regulace teploty od +4°C, dynamické chlazení, materiál sklo/nerez, min. izolační dvojskla, posuvná dvířka že strany obsluhy (demontovatelná), 2× odkládací police ve vitríně, obě police výškově nastavitelné police, LED osvětlení</t>
  </si>
  <si>
    <t>max. 1400×700×650</t>
  </si>
  <si>
    <t>max. 0,3kW/230 V</t>
  </si>
  <si>
    <t xml:space="preserve">0,24 kW/230 V </t>
  </si>
  <si>
    <t>X14</t>
  </si>
  <si>
    <t>X15</t>
  </si>
  <si>
    <t>2100×700×900</t>
  </si>
  <si>
    <t>X16</t>
  </si>
  <si>
    <r>
      <rPr>
        <sz val="10"/>
        <color indexed="8"/>
        <rFont val="Arial"/>
      </rPr>
      <t xml:space="preserve">Pokladna - </t>
    </r>
    <r>
      <rPr>
        <b val="1"/>
        <sz val="10"/>
        <color indexed="8"/>
        <rFont val="Arial"/>
      </rPr>
      <t>dodávka investor</t>
    </r>
  </si>
  <si>
    <t>X17</t>
  </si>
  <si>
    <r>
      <rPr>
        <sz val="10"/>
        <color indexed="8"/>
        <rFont val="Arial"/>
      </rPr>
      <t xml:space="preserve">Chlazená vana, kapacita min. 3× GN 1/1, přefukovaná, spodní prostor podestavby pod vanou uzavřený - opláštěné oba boky, z čela stůl otevřený, 1x plná police - dno snížené, záda stolu s přípravou pro instalaci interiérového opláštění /poz. X66/, nerezové provedení, </t>
    </r>
    <r>
      <rPr>
        <i val="1"/>
        <sz val="10"/>
        <color indexed="8"/>
        <rFont val="Arial"/>
      </rPr>
      <t>bližší specifikace a provedení nerezového nábytku - viz příloha - technické požadavky na nerezový nábytek</t>
    </r>
  </si>
  <si>
    <t>1450×700×900 DOMĚREK</t>
  </si>
  <si>
    <t>min. 0,3kW/230 V</t>
  </si>
  <si>
    <t>0,6 kW/230 V</t>
  </si>
  <si>
    <t>X18</t>
  </si>
  <si>
    <t>X19</t>
  </si>
  <si>
    <t>X20</t>
  </si>
  <si>
    <r>
      <rPr>
        <sz val="10"/>
        <color indexed="8"/>
        <rFont val="Arial"/>
      </rPr>
      <t xml:space="preserve">Prodejní regál + osvětlení police - </t>
    </r>
    <r>
      <rPr>
        <b val="1"/>
        <sz val="10"/>
        <color indexed="8"/>
        <rFont val="Arial"/>
      </rPr>
      <t>dodávka interiér</t>
    </r>
  </si>
  <si>
    <t>1300×700×1600</t>
  </si>
  <si>
    <t>X21</t>
  </si>
  <si>
    <r>
      <rPr>
        <sz val="10"/>
        <color indexed="8"/>
        <rFont val="Arial"/>
      </rPr>
      <t xml:space="preserve">Výdejní pracovní stůl, spodní prostor stolu uzavřený - opláštěné oba boky, z čela stůl otevřený, 1x plná police - dno snížené, z čela stůl přístupný formou posuvných dvířek, záda stolu s přípravou pro instalaci interiérového opláštění /poz. X66/, nerezové provedení, </t>
    </r>
    <r>
      <rPr>
        <i val="1"/>
        <sz val="10"/>
        <color indexed="8"/>
        <rFont val="Arial"/>
      </rPr>
      <t>bližší specifikace a provedení nerezového nábytku - viz příloha - technické požadavky na nerezový nábytek</t>
    </r>
  </si>
  <si>
    <t>2400×700×900 DOMĚREK</t>
  </si>
  <si>
    <t>X22</t>
  </si>
  <si>
    <r>
      <rPr>
        <sz val="10"/>
        <color indexed="8"/>
        <rFont val="Arial"/>
      </rPr>
      <t xml:space="preserve">Pokladna propojená s váhou na pozici X57 - </t>
    </r>
    <r>
      <rPr>
        <b val="1"/>
        <sz val="10"/>
        <color indexed="8"/>
        <rFont val="Arial"/>
      </rPr>
      <t>dodávka investor</t>
    </r>
  </si>
  <si>
    <t>X23</t>
  </si>
  <si>
    <t>Pultová mraznička, bílá, statické chlazení, 1x prosklené víko, čistý objem  min. 290 lt, teplotní rozsah v rozmezí -14°C až -24°C, bílá, součástí mrazničky 5x drátěný koš, funkce super mražení, zámek víka</t>
  </si>
  <si>
    <t>max. 1400x700x900</t>
  </si>
  <si>
    <t>X24</t>
  </si>
  <si>
    <r>
      <rPr>
        <sz val="10"/>
        <color indexed="8"/>
        <rFont val="Arial"/>
      </rPr>
      <t xml:space="preserve">Pojezdová dráha, </t>
    </r>
    <r>
      <rPr>
        <sz val="10"/>
        <color indexed="8"/>
        <rFont val="Arial"/>
      </rPr>
      <t>z umělého kamene vhodného pro účel použití např. technistone</t>
    </r>
    <r>
      <rPr>
        <sz val="10"/>
        <color indexed="8"/>
        <rFont val="Arial"/>
      </rPr>
      <t>, vč. komponent pro uchycení a umístění k výdejní lince</t>
    </r>
  </si>
  <si>
    <t>8400×350 DOMĚREK</t>
  </si>
  <si>
    <t>X25</t>
  </si>
  <si>
    <t>5300×350 DOMĚEK</t>
  </si>
  <si>
    <t>X26</t>
  </si>
  <si>
    <t>7200×350 DOMĚREK</t>
  </si>
  <si>
    <t>X27</t>
  </si>
  <si>
    <r>
      <rPr>
        <sz val="10"/>
        <color indexed="8"/>
        <rFont val="Arial"/>
      </rPr>
      <t>Zábradlí, nerez, kotveno do podlahy -</t>
    </r>
    <r>
      <rPr>
        <b val="1"/>
        <sz val="10"/>
        <color indexed="8"/>
        <rFont val="Arial"/>
      </rPr>
      <t xml:space="preserve"> dodávka stavba</t>
    </r>
  </si>
  <si>
    <t>1500×40</t>
  </si>
  <si>
    <t>X28</t>
  </si>
  <si>
    <r>
      <rPr>
        <sz val="10"/>
        <color indexed="8"/>
        <rFont val="Arial"/>
      </rPr>
      <t xml:space="preserve">Výdejní pracovní stůl, spodní prostor stolu uzavřený - prokládací, přístupný formou posuvných dveří, 1x plná police, v pracovní desce 1x otvor pro umístění podavače košů s miskami podavače misek /poz. X29/, nerezové provedení, </t>
    </r>
    <r>
      <rPr>
        <i val="1"/>
        <sz val="10"/>
        <color indexed="8"/>
        <rFont val="Arial"/>
      </rPr>
      <t>bližší specifikace a provedení nerezového nábytku - viz příloha - technické požadavky na nerezový nábytek</t>
    </r>
  </si>
  <si>
    <t>2450×1100×900 DOMĚREK</t>
  </si>
  <si>
    <t>X29</t>
  </si>
  <si>
    <t>Pojízdný zásobník na koše 500x500mm, kapacita min. 6x koš 500x500mm, opláštěné všechny čtyři boky, pojízdné provedení - 4×  kolečko, dvě z koleček opatřeny aretační brzdou,, 1x madlo, nerezové provedení</t>
  </si>
  <si>
    <t>max. 850x800x900</t>
  </si>
  <si>
    <t>X30</t>
  </si>
  <si>
    <t>Postmix - výrobník sycených nápojů, kapacita - 4 druhy limonád + 1x sodová voda + 1x chlazená voda, chladící výkon min. 35 lt / 1 hod., dotykový panel s displejem, vč. veškerého příslušenství a montážního materiálu</t>
  </si>
  <si>
    <t>275x480x445</t>
  </si>
  <si>
    <t>1kW/230V</t>
  </si>
  <si>
    <t>X31</t>
  </si>
  <si>
    <r>
      <rPr>
        <sz val="10"/>
        <color indexed="8"/>
        <rFont val="Arial"/>
      </rPr>
      <t xml:space="preserve">Elektrický udržovací termos, obejm 10 lt, </t>
    </r>
    <r>
      <rPr>
        <b val="1"/>
        <sz val="10"/>
        <color indexed="8"/>
        <rFont val="Arial"/>
      </rPr>
      <t>plně kompatibilní s výrobníkem filtrované čaje a kávy na poz. W14</t>
    </r>
    <r>
      <rPr>
        <sz val="10"/>
        <color indexed="8"/>
        <rFont val="Arial"/>
      </rPr>
      <t xml:space="preserve">, nerezové provedení, s víkem, automatický kohout, vodozna s ryskou, </t>
    </r>
  </si>
  <si>
    <t>objem 10 lt</t>
  </si>
  <si>
    <t>0,1 kW/230 V</t>
  </si>
  <si>
    <t>X32</t>
  </si>
  <si>
    <t>Vířič chlazených nápojů, dvounádobový - objem 2x 25 litrů, nerezové provedení, 2x  hranatá plastová nádoba, v každé nádobě lze samostaně ovládat lopatky víření pomocí míchacích lopatek, regulace teploty nápoje, výpustný kohout, centrální chlazení</t>
  </si>
  <si>
    <t>max. 700×500×700</t>
  </si>
  <si>
    <t>max. 0,5kW/230 V</t>
  </si>
  <si>
    <t>0,44 kW/230 V</t>
  </si>
  <si>
    <t>X33</t>
  </si>
  <si>
    <r>
      <rPr>
        <sz val="10"/>
        <color indexed="8"/>
        <rFont val="Arial"/>
      </rPr>
      <t xml:space="preserve">Pojezdová dráha, </t>
    </r>
    <r>
      <rPr>
        <sz val="10"/>
        <color indexed="8"/>
        <rFont val="Arial"/>
      </rPr>
      <t>z umělého kamene vhodného pro účel použití např. technistone</t>
    </r>
    <r>
      <rPr>
        <sz val="10"/>
        <color indexed="8"/>
        <rFont val="Arial"/>
      </rPr>
      <t>, vč. komponent pro uchycení a umístění k pracovním stolům</t>
    </r>
  </si>
  <si>
    <t>2850×350 DOMĚREK</t>
  </si>
  <si>
    <t>X34</t>
  </si>
  <si>
    <t>X35</t>
  </si>
  <si>
    <r>
      <rPr>
        <sz val="10"/>
        <color indexed="8"/>
        <rFont val="Arial"/>
      </rPr>
      <t xml:space="preserve">Mycí stůl, 1x vevařený lisovaný dřez o rozměru 340x300x200mm, dřez umístěn vlevo, 1x otvor pro stojánkovou vovodovní baterii, spodní prostor stolu uzavřený - opláštěné oba boky, z čela stůl uzavřený - přístupný posuvnými dveřmi, 1x plná police - dno, zadní lem, nerezové provedení, </t>
    </r>
    <r>
      <rPr>
        <i val="1"/>
        <sz val="10"/>
        <color indexed="8"/>
        <rFont val="Arial"/>
      </rPr>
      <t>bližší specifikace a provedení nerezového nábytku - viz příloha - technické požadavky na nerezový nábytek</t>
    </r>
  </si>
  <si>
    <t>1100×700×900</t>
  </si>
  <si>
    <t>X36</t>
  </si>
  <si>
    <t>X37</t>
  </si>
  <si>
    <r>
      <rPr>
        <sz val="10"/>
        <color indexed="8"/>
        <rFont val="Arial"/>
      </rPr>
      <t>Vyhřívaný výdejní vozík, kapacita 15x GN 1/1, provedení vozíku zvlhčováním, dvouplášťový, izolované, lisované bočnice s roztečí vsunů min. 75mm, ventilátor pro rovnoměrné proudění horkého vzduchu, madlo pro transport na zadní stěně vozíku, digitální termostaty umístěné na čelní straně vozíku, regulace teploty v rozmezí min. 30°C až 90°C, ovládání zvlhčování, dno vozíku vybaveno výpustným kohoutem, 1x křídlové dveře, uzamykatelné, těsnění dveří, aretace otevřených dveří, 4x masivní rohový nárazník, 4x otočná transportní kolečka, každé o pr. min. 125mm, dvě z koleček opatřeny aretační brzdou</t>
    </r>
  </si>
  <si>
    <t>max. 650x900x1600</t>
  </si>
  <si>
    <t>min. 2,3kW/230V</t>
  </si>
  <si>
    <t>1,7 kW/230 V</t>
  </si>
  <si>
    <t>X38</t>
  </si>
  <si>
    <t>X39</t>
  </si>
  <si>
    <r>
      <rPr>
        <sz val="10"/>
        <color indexed="8"/>
        <rFont val="Arial"/>
      </rPr>
      <t xml:space="preserve">Mycí stůl, 1x vevařený lisovaný dřez o rozměru 340x300x200mm, dřez umístěn vpravo, 1x otvor pro stojánkovou vovodovní baterii, ve spodním prostoru vpravo volné místo pro umístění podstolové chladničky /poz. X61/, zadní lem, pravý lem, nerezové provedení, </t>
    </r>
    <r>
      <rPr>
        <i val="1"/>
        <sz val="10"/>
        <color indexed="8"/>
        <rFont val="Arial"/>
      </rPr>
      <t>bližší specifikace a provedení nerezového nábytku - viz příloha - technické požadavky na nerezový nábytek</t>
    </r>
  </si>
  <si>
    <t>1150×700×900 DOMĚREK</t>
  </si>
  <si>
    <t>X40</t>
  </si>
  <si>
    <t>X41</t>
  </si>
  <si>
    <r>
      <rPr>
        <sz val="10"/>
        <color indexed="8"/>
        <rFont val="Arial"/>
      </rPr>
      <t xml:space="preserve">Pracovní stůl, pod pracovní deskou umístěna 2x výsuvná zásuvka, vnitřní kapacita zásuvky 1x GN 1/1-150mm spodní prostor stolu uzavřený - opláštěné oba boky + opláštěná záda, z čela stůl uzavřený a přístupný formou křídlových dveří, 1x plná police - dno, zadní lem, nerezové provedení, </t>
    </r>
    <r>
      <rPr>
        <i val="1"/>
        <sz val="10"/>
        <color indexed="8"/>
        <rFont val="Arial"/>
      </rPr>
      <t>bližší specifikace a provedení nerezového nábytku - viz příloha - technické požadavky na nerezový nábytek</t>
    </r>
  </si>
  <si>
    <t>1350×700×900 DOMĚREK</t>
  </si>
  <si>
    <t>X42</t>
  </si>
  <si>
    <t>Modulární indukční sporák, v desce musí být po celém obvodu odkapní žlábek s připojením na odpad pro případ vytečení tekutin,  sporák uzavřený ze tří stran bez větracích otvorů z boků, zad, vrchní desky, dna a boků vnitřního skříňového prostoru, levá a pravá strana sporáku je dvoupláštová, součástí sporáku 1x napouštěcí rameno na studenou vodu vhodné pro plnění nádob o výšce min. 400mm, Minimální rozměr každé indukční desky bude min. 300x300mm, Minimální instalovaný příkon každé indukční zóny bude 3kW, Ovládání z čelní strany, ovládání přímo na varné desce je z hlediska charakteru provozu nepřípustné, Uzpůsobeno pro ohřev nádob s průměrem od 120mm, Nastavení výkonu ve °C (dotykové nebo otočné prvky) s digitálním zobrazením teploty v rozsahu min. od 35°C do min. 250°C, Zařízení bude vybaveno zásuvkou na 230V (10A) pro zapojení ponorného mixéru a příp. dalších přenosných zařízení.</t>
  </si>
  <si>
    <t>max. délka 1300mm</t>
  </si>
  <si>
    <t>min. 6kW/400V</t>
  </si>
  <si>
    <t>X42a</t>
  </si>
  <si>
    <r>
      <rPr>
        <sz val="10"/>
        <color indexed="8"/>
        <rFont val="Arial"/>
      </rPr>
      <t>Příslušenství k multifunkčnímu sporáku na poz. X42 - příprava pro napojení dle normy DIN18875 na systém kontroly odběrového maxima energie a redukci odběrových špiček</t>
    </r>
  </si>
  <si>
    <t>X43</t>
  </si>
  <si>
    <t>X44</t>
  </si>
  <si>
    <t>1300×600×1800 DOMĚREK</t>
  </si>
  <si>
    <t>X45</t>
  </si>
  <si>
    <t>Odkapový stůl, tvořen nerezovou vaničkou, vyspádovanou, ve vaničce umístěna perforovaný plech, 1x pravoúhlý výřez v levém zadním rohu, nerezové provedení, bližší specifikace a provedení nerezového nábytku - viz příloha - technické požadavky na nerezový nábytek</t>
  </si>
  <si>
    <t>1050×700×900 DOMĚREK</t>
  </si>
  <si>
    <t>X46</t>
  </si>
  <si>
    <r>
      <rPr>
        <sz val="10"/>
        <color indexed="8"/>
        <rFont val="Arial"/>
      </rPr>
      <t xml:space="preserve">Mycí stůl, 2x vevařený lisovaný dřez, každý dřez o rozměru 600x500x300mm, 1x otvor pro stojánkovou tlakovou sprchu, kapotáž dřezů z čela a obou boků, zadní lem, nerezové provedení, </t>
    </r>
    <r>
      <rPr>
        <i val="1"/>
        <sz val="10"/>
        <color indexed="8"/>
        <rFont val="Arial"/>
      </rPr>
      <t>bližší specifikace a provedení nerezového nábytku - viz příloha - technické požadavky na nerezový nábytek</t>
    </r>
  </si>
  <si>
    <t>1400×700×900 DOMĚREK</t>
  </si>
  <si>
    <t>X47</t>
  </si>
  <si>
    <t>X48</t>
  </si>
  <si>
    <t>1100×550×1800 DOMĚREK</t>
  </si>
  <si>
    <t>X49</t>
  </si>
  <si>
    <t>X50</t>
  </si>
  <si>
    <r>
      <rPr>
        <sz val="10"/>
        <color indexed="8"/>
        <rFont val="Arial"/>
      </rPr>
      <t xml:space="preserve">Výdejní pracovní stůl - podstavec pod chladící vitrínu, spodní prostor stolu otevřený, 1x plná police - dno snížené, záda stolu s přípravou pro instalaci interiérového opláštění /poz. X66/, v pracovní deskce 1x výřez pro umístění agregátu chladící vitríny /poz. X51/, nerezové provedení, </t>
    </r>
    <r>
      <rPr>
        <i val="1"/>
        <sz val="10"/>
        <color indexed="8"/>
        <rFont val="Arial"/>
      </rPr>
      <t>bližší specifikace a provedení nerezového nábytku - viz příloha - technické požadavky na nerezový nábytek</t>
    </r>
  </si>
  <si>
    <t>1200x700x900 DOMĚREK</t>
  </si>
  <si>
    <t>X51</t>
  </si>
  <si>
    <t>max. 1200×700×650</t>
  </si>
  <si>
    <t>X52</t>
  </si>
  <si>
    <r>
      <rPr>
        <sz val="10"/>
        <color indexed="19"/>
        <rFont val="Arial"/>
      </rPr>
      <t xml:space="preserve">Elektrický konvektomat 10xGN1/1, Základní funkce stroje: Vaření v páře, horký vzduch, kombinovaný režim páry a horkého vzduchu, noční úpravy vaření a pečení s automatickým přechodem do režimu zrání a udržování. Technický popis: </t>
    </r>
    <r>
      <rPr>
        <sz val="10"/>
        <color indexed="8"/>
        <rFont val="Arial"/>
      </rPr>
      <t xml:space="preserve">bojlerový vyvíječ páry; celkový instalovaný příkon max. 19kW;
</t>
    </r>
    <r>
      <rPr>
        <sz val="10"/>
        <color indexed="19"/>
        <rFont val="Arial"/>
      </rPr>
      <t>kapacita: možnost vložení 10x GN 1/1 nebo 20x GN 1/2; automatické mycí programy s technologií na odvápnění bojleru, komory a příslušenství pomocí, program krátkého mytí s tabletami max. do 15 min.; Použití tekutých a práškových detergentů je nepřípustné. Teplotní rozsahy: Horkovzdušný cyklus (25°-300°C), Kombinovaný cyklus (25°C-300°C), Nízkoteplotní pára (25-99°C); Parní režim 100°C; Přehřátá pára (101-130°C) regulace vlhkosti s přesností na 1%; individuální programování času pro jednotlivé vsuny; min. šestibodová teplotní sonda; integrovaná samonavíjecí sprcha; stroj automaticky vyhodnotí množství vložené dávky a přizpůsobí teplotu, čas přípravy, vlhkost pro dosažení nastaveného cíle. LED osvětlení vnitřního prostoru; dvířka s trojitým sklem (dvě výklopné vnitřní tabulky pro snadné čištění); funkce rychlého zchlazení varné komory; Konvektomat musí být vybaven a dodán tak, aby jej bylo možné připojit na systém monitoringu teplot HACCP a požadované parametry pomocí tohoto monitoringu sledovat. Ovládání pomocí barevného dotykového displeje;</t>
    </r>
  </si>
  <si>
    <t>X52a</t>
  </si>
  <si>
    <r>
      <rPr>
        <sz val="10"/>
        <color indexed="8"/>
        <rFont val="Arial"/>
      </rPr>
      <t>Příslušenství ke konvektomatu na poz. X52 - příprava pro napojení dle normy DIN18875 na systém kontroly odběrového maxima energie a redukci odběrových špiček</t>
    </r>
  </si>
  <si>
    <t>X53</t>
  </si>
  <si>
    <t>Podstavec pod konvektomat X52, celonerezové provedení, 2x sloupec zásuvů pro GN 1/1, plně kompatibilní s konvektomat na poz. X52</t>
  </si>
  <si>
    <t>X54</t>
  </si>
  <si>
    <r>
      <rPr>
        <sz val="10"/>
        <color indexed="8"/>
        <rFont val="Arial"/>
      </rPr>
      <t xml:space="preserve">Pracovní stůl, 1x plná police, v levé polovině stolu vsuny na plechy GN 1/1, nerezové provedení, </t>
    </r>
    <r>
      <rPr>
        <i val="1"/>
        <sz val="10"/>
        <color indexed="8"/>
        <rFont val="Arial"/>
      </rPr>
      <t>bližší specifikace a provedení nerezového nábytku - viz příloha - technické požadavky na nerezový nábytek</t>
    </r>
  </si>
  <si>
    <t>1200x900x900 DOMĚREK</t>
  </si>
  <si>
    <t>X55</t>
  </si>
  <si>
    <r>
      <rPr>
        <sz val="10"/>
        <color indexed="8"/>
        <rFont val="Arial"/>
      </rPr>
      <t xml:space="preserve">Nástěnná skříňka, uzavřená - opláštěná oba boky + opláštěná záda, uvnitř 1x přestavitelná police, z čela skříňka uzavřená a přístupná formou posuvných dvířek,  nerezové provedení </t>
    </r>
  </si>
  <si>
    <t>X56</t>
  </si>
  <si>
    <r>
      <rPr>
        <sz val="10"/>
        <color indexed="8"/>
        <rFont val="Arial"/>
      </rPr>
      <t xml:space="preserve">Nástěnná skříňka, uzavřená - opláštěná oba boky + opláštěná záda, uvnitř 1x přestavitelná police, z čela skříňka uzavřená a přístupná formou posuvných dvířek, nerezové provedení </t>
    </r>
  </si>
  <si>
    <t>1100x350x600</t>
  </si>
  <si>
    <t>X57</t>
  </si>
  <si>
    <r>
      <rPr>
        <sz val="10"/>
        <color indexed="8"/>
        <rFont val="Arial"/>
      </rPr>
      <t>Váha propojená s pokladnou na pozici X22 -</t>
    </r>
    <r>
      <rPr>
        <b val="1"/>
        <sz val="10"/>
        <color indexed="8"/>
        <rFont val="Arial"/>
      </rPr>
      <t xml:space="preserve"> dodávka stavba</t>
    </r>
  </si>
  <si>
    <t>X58</t>
  </si>
  <si>
    <r>
      <rPr>
        <sz val="10"/>
        <color indexed="8"/>
        <rFont val="Arial"/>
      </rPr>
      <t xml:space="preserve">Křídlová dvířka - nerezové +opláštění interiétová deska - </t>
    </r>
    <r>
      <rPr>
        <b val="1"/>
        <sz val="10"/>
        <color indexed="8"/>
        <rFont val="Arial"/>
      </rPr>
      <t>dodavatel interiéru</t>
    </r>
  </si>
  <si>
    <t>X59</t>
  </si>
  <si>
    <t>X60</t>
  </si>
  <si>
    <t>X61</t>
  </si>
  <si>
    <t>X62</t>
  </si>
  <si>
    <r>
      <rPr>
        <sz val="10"/>
        <color indexed="8"/>
        <rFont val="Arial"/>
      </rPr>
      <t xml:space="preserve">Pracovní stůl, 1x plná police,  záda a levý bok stolu s přípravou pro instalaci interiérového opláštění /poz. X66/, nerezové provedení, </t>
    </r>
    <r>
      <rPr>
        <i val="1"/>
        <sz val="10"/>
        <color indexed="8"/>
        <rFont val="Arial"/>
      </rPr>
      <t>bližší specifikace a provedení nerezového nábytku - viz příloha - technické požadavky na nerezový nábytek</t>
    </r>
  </si>
  <si>
    <t>500×700×900 DOMĚREK</t>
  </si>
  <si>
    <t>X63</t>
  </si>
  <si>
    <r>
      <rPr>
        <sz val="10"/>
        <color indexed="8"/>
        <rFont val="Arial"/>
      </rPr>
      <t xml:space="preserve">Pokladní stůl, příprava pro interiérového opláštění /poz. X66/,  nerezové provedení, </t>
    </r>
    <r>
      <rPr>
        <i val="1"/>
        <sz val="10"/>
        <color indexed="8"/>
        <rFont val="Arial"/>
      </rPr>
      <t>bližší specifikace a provedení nerezového nábytku - viz příloha - technické požadavky na nerezový nábytek</t>
    </r>
  </si>
  <si>
    <t>1300x1100x900</t>
  </si>
  <si>
    <t>X64</t>
  </si>
  <si>
    <r>
      <rPr>
        <sz val="10"/>
        <color indexed="8"/>
        <rFont val="Arial"/>
      </rPr>
      <t xml:space="preserve">Výdejní pracovní stůl, spodní prostor stolu uzavřený - opláštěné jeden boky, z čela stůl otevřený, 1x plná police - dno snížené, 1x úkos rohu stolu, záda stolu s přípravou pro instalaci interiérového opláštění /poz. X66/, nerezové provedení, </t>
    </r>
    <r>
      <rPr>
        <i val="1"/>
        <sz val="10"/>
        <color indexed="8"/>
        <rFont val="Arial"/>
      </rPr>
      <t>bližší specifikace a provedení nerezového nábytku - viz příloha - technické požadavky na nerezový nábytek</t>
    </r>
  </si>
  <si>
    <t>1650×700×900 DOMĚREK</t>
  </si>
  <si>
    <t>X65</t>
  </si>
  <si>
    <t>Dechová clona, nerezová konstrukce, horní skleněná police, určená k zabudování do předstěny na pozici X11a, čelní sklo odnímatelné</t>
  </si>
  <si>
    <t>X66</t>
  </si>
  <si>
    <r>
      <rPr>
        <sz val="10"/>
        <color indexed="8"/>
        <rFont val="Arial"/>
      </rPr>
      <t>Interiérové opláštění technologií ve výdejní lince, příprava pro uchycení pojezdových drach tecnistone -</t>
    </r>
    <r>
      <rPr>
        <b val="1"/>
        <sz val="10"/>
        <color indexed="8"/>
        <rFont val="Arial"/>
      </rPr>
      <t xml:space="preserve">  dodavatel interiéru</t>
    </r>
  </si>
  <si>
    <t>DOMĚREK - 1 ks</t>
  </si>
  <si>
    <t>Y. MYTÍ STOLNÍHO NÁDOBÍ</t>
  </si>
  <si>
    <t>Y2</t>
  </si>
  <si>
    <t>1900x600x1800 DOMĚREK</t>
  </si>
  <si>
    <t>Y3</t>
  </si>
  <si>
    <t>850x600x1800 DOMĚREK</t>
  </si>
  <si>
    <t>Y4</t>
  </si>
  <si>
    <r>
      <rPr>
        <sz val="10"/>
        <color indexed="8"/>
        <rFont val="Arial"/>
      </rPr>
      <t xml:space="preserve">Mycí stůl, 2x vevařený lisovaný dřez, každý dřez o rozměru 600×500×300mm,  kapotáž dřezu z čela a obou boků, prolomená pracovní deska, zadní lem, nerezové provedení, </t>
    </r>
    <r>
      <rPr>
        <i val="1"/>
        <sz val="10"/>
        <color indexed="8"/>
        <rFont val="Arial"/>
      </rPr>
      <t>bližší specifikace a provedení nerezového nábytku - viz příloha - technické požadavky na nerezový nábytek</t>
    </r>
  </si>
  <si>
    <t>1400×700×900</t>
  </si>
  <si>
    <t>Y5</t>
  </si>
  <si>
    <t>Y6</t>
  </si>
  <si>
    <t>Y7</t>
  </si>
  <si>
    <t>Y8</t>
  </si>
  <si>
    <t>Y9</t>
  </si>
  <si>
    <t>Y9a</t>
  </si>
  <si>
    <t>Y10</t>
  </si>
  <si>
    <t>Y11</t>
  </si>
  <si>
    <r>
      <rPr>
        <sz val="10"/>
        <color indexed="8"/>
        <rFont val="Arial"/>
      </rPr>
      <t>Podlahová vpusť, s protizápachovou uzávěrou k zalití do podlahy, vč. pochůzného podlahového vyjímatelného roštu -</t>
    </r>
    <r>
      <rPr>
        <b val="1"/>
        <sz val="10"/>
        <color indexed="8"/>
        <rFont val="Arial"/>
      </rPr>
      <t xml:space="preserve"> dodávka stavby</t>
    </r>
  </si>
  <si>
    <t>Y12</t>
  </si>
  <si>
    <t>Y13</t>
  </si>
  <si>
    <r>
      <rPr>
        <sz val="10"/>
        <color indexed="8"/>
        <rFont val="Arial"/>
      </rPr>
      <t xml:space="preserve">Jímka na chemii, min kapacita 250 lt - </t>
    </r>
    <r>
      <rPr>
        <b val="1"/>
        <sz val="10"/>
        <color indexed="8"/>
        <rFont val="Arial"/>
      </rPr>
      <t xml:space="preserve"> dodávka stavby</t>
    </r>
  </si>
  <si>
    <t>1000x1200x100</t>
  </si>
  <si>
    <t>Y14</t>
  </si>
  <si>
    <r>
      <rPr>
        <sz val="10"/>
        <color indexed="8"/>
        <rFont val="Arial"/>
      </rPr>
      <t xml:space="preserve">Pracovní stůl,1x plná police - dno, bez lemů, nerezové provedení, pojízdné provedení - 4× otočné kolečko, každé kolečko o průměru min. 100mm, dvě z koleček opatřeny aretační brzdou, </t>
    </r>
    <r>
      <rPr>
        <i val="1"/>
        <sz val="10"/>
        <color indexed="8"/>
        <rFont val="Arial"/>
      </rPr>
      <t>bližší specifikace a provedení nerezového nábytku - viz příloha - technické požadavky na nerezový nábytek</t>
    </r>
  </si>
  <si>
    <t>800x500x900</t>
  </si>
  <si>
    <t>Y15</t>
  </si>
  <si>
    <t>Y16</t>
  </si>
  <si>
    <t>Y17</t>
  </si>
  <si>
    <t>Y18</t>
  </si>
  <si>
    <r>
      <rPr>
        <sz val="10"/>
        <color indexed="8"/>
        <rFont val="Arial"/>
      </rPr>
      <t xml:space="preserve">Skladová skříň, uzavřená - opláštěná oba boky + opláštěná záda, uvnitř 4x police, z čela skříň uzavřená a přístupná formou posuvných dvířek, nerezové provedení, </t>
    </r>
    <r>
      <rPr>
        <i val="1"/>
        <sz val="10"/>
        <color indexed="8"/>
        <rFont val="Arial"/>
      </rPr>
      <t>bližší specifikace a provedení nerezového nábytku - viz příloha - technické požadavky na nerezový nábytek</t>
    </r>
  </si>
  <si>
    <t>1800x500x1800 DOMĚREK</t>
  </si>
  <si>
    <t>Y19</t>
  </si>
  <si>
    <t>Y20</t>
  </si>
  <si>
    <t>Z. ÚKLID CHODBA</t>
  </si>
  <si>
    <t>Z1</t>
  </si>
  <si>
    <t>1850×600×1800 DOMĚREK</t>
  </si>
  <si>
    <t>Zaškolení technického pracovníka provozovatele na základní údržbu, obsluhu, technickou kontrolu a diagnostiku zařízení. Zaškolení personálu kuchyně autorizovaným kuchařem (autorizovaným na dodávanou technologii) v rozsahu 1 den. Následné poradenství po telefonu.</t>
  </si>
  <si>
    <t>Zpracování návrhu výdeje jídel - VIZUALIZACE technologického vybavení v prostoru výdejny. Vizualizace bude předložena uživateli a investorovi k odsouhlasení před zadáním do výroby.</t>
  </si>
  <si>
    <t>3.Etapa- C</t>
  </si>
  <si>
    <t>Xa. RAUT</t>
  </si>
  <si>
    <t>Xa1</t>
  </si>
  <si>
    <r>
      <rPr>
        <sz val="10"/>
        <color indexed="8"/>
        <rFont val="Arial"/>
      </rPr>
      <t xml:space="preserve">Pracovní stůl, </t>
    </r>
    <r>
      <rPr>
        <sz val="10"/>
        <color indexed="8"/>
        <rFont val="Arial"/>
      </rPr>
      <t>z umělého kamene vhodného pro účel použití např. technistone</t>
    </r>
    <r>
      <rPr>
        <sz val="10"/>
        <color indexed="8"/>
        <rFont val="Arial"/>
      </rPr>
      <t xml:space="preserve">, 1x plná police,  příprava pro instalaci interiérového opláštění /poz. Xa6/, součástí interiérového opláštění posuvná dvířka, nerezové provedení, </t>
    </r>
    <r>
      <rPr>
        <i val="1"/>
        <sz val="10"/>
        <color indexed="8"/>
        <rFont val="Arial"/>
      </rPr>
      <t>bližší specifikace a provedení nerezového nábytku - viz příloha - technické požadavky na nerezový nábytek</t>
    </r>
  </si>
  <si>
    <t>Xa2</t>
  </si>
  <si>
    <r>
      <rPr>
        <sz val="10"/>
        <color indexed="8"/>
        <rFont val="Arial"/>
      </rPr>
      <t xml:space="preserve">Pracovní stůl, </t>
    </r>
    <r>
      <rPr>
        <sz val="10"/>
        <color indexed="8"/>
        <rFont val="Arial"/>
      </rPr>
      <t>z umělého kamene vhodného pro účel použití např. technistone</t>
    </r>
    <r>
      <rPr>
        <sz val="10"/>
        <color indexed="8"/>
        <rFont val="Arial"/>
      </rPr>
      <t xml:space="preserve">, součástí pracovního stolu zabudovaná vyhřívaná výdejní lázeň, kapacita 4x GN 1/1, 1x plná police, příprava pro instalaci interiérového opláštění /poz. Xa6/, součástí interiérového opláštění posuvná dvířka, nerezové provedení, </t>
    </r>
    <r>
      <rPr>
        <i val="1"/>
        <sz val="10"/>
        <color indexed="8"/>
        <rFont val="Arial"/>
      </rPr>
      <t>bližší specifikace a provedení nerezového nábytku - viz příloha - technické požadavky na nerezový nábytek</t>
    </r>
  </si>
  <si>
    <t>DOMĚREK</t>
  </si>
  <si>
    <t>max. 3kW/230V</t>
  </si>
  <si>
    <t>Xa3</t>
  </si>
  <si>
    <r>
      <rPr>
        <sz val="10"/>
        <color indexed="8"/>
        <rFont val="Arial"/>
      </rPr>
      <t xml:space="preserve">Pracovní stůl, </t>
    </r>
    <r>
      <rPr>
        <sz val="10"/>
        <color indexed="8"/>
        <rFont val="Arial"/>
      </rPr>
      <t>z umělého kamene vhodného pro účel použití např. technistone</t>
    </r>
    <r>
      <rPr>
        <sz val="10"/>
        <color indexed="8"/>
        <rFont val="Arial"/>
      </rPr>
      <t xml:space="preserve">, součástí pracovního stolu zabudovaná chlazená vana, kapacita vany 4x GN 1/1, 1x plná police, příprava pro instalaci interiérového opláštění /poz. Xa6/, součástí interiérového opláštění posuvná dvířka, nerezové provedení, </t>
    </r>
    <r>
      <rPr>
        <i val="1"/>
        <sz val="10"/>
        <color indexed="8"/>
        <rFont val="Arial"/>
      </rPr>
      <t>bližší specifikace a provedení nerezového nábytku - viz příloha - technické požadavky na nerezový nábytek</t>
    </r>
  </si>
  <si>
    <t>Xa4</t>
  </si>
  <si>
    <r>
      <rPr>
        <sz val="10"/>
        <color indexed="8"/>
        <rFont val="Arial"/>
      </rPr>
      <t xml:space="preserve">Pracovní stůl, </t>
    </r>
    <r>
      <rPr>
        <sz val="10"/>
        <color indexed="8"/>
        <rFont val="Arial"/>
      </rPr>
      <t>z umělého kamene vhodného pro účel použití např. technistone</t>
    </r>
    <r>
      <rPr>
        <sz val="10"/>
        <color indexed="8"/>
        <rFont val="Arial"/>
      </rPr>
      <t xml:space="preserve">, 1x plná police, příprava pro instalaci interiérového opláštění /poz. Xa6/, součástí interiérového opláštění posuvná dvířka, nerezové provedení, </t>
    </r>
    <r>
      <rPr>
        <i val="1"/>
        <sz val="10"/>
        <color indexed="8"/>
        <rFont val="Arial"/>
      </rPr>
      <t>bližší specifikace a provedení nerezového nábytku - viz příloha - technické požadavky na nerezový nábytek</t>
    </r>
  </si>
  <si>
    <t>Xa5</t>
  </si>
  <si>
    <r>
      <rPr>
        <sz val="10"/>
        <color indexed="8"/>
        <rFont val="Arial"/>
      </rPr>
      <t xml:space="preserve">Kávovar - </t>
    </r>
    <r>
      <rPr>
        <b val="1"/>
        <sz val="10"/>
        <color indexed="8"/>
        <rFont val="Arial"/>
      </rPr>
      <t>dodávka investora</t>
    </r>
  </si>
  <si>
    <t>Xa6</t>
  </si>
  <si>
    <r>
      <rPr>
        <sz val="10"/>
        <color indexed="8"/>
        <rFont val="Arial"/>
      </rPr>
      <t xml:space="preserve">Interiérové opláštění technologií v rautové lince -  </t>
    </r>
    <r>
      <rPr>
        <b val="1"/>
        <sz val="10"/>
        <color indexed="8"/>
        <rFont val="Arial"/>
      </rPr>
      <t>dodavatel interiéru</t>
    </r>
  </si>
  <si>
    <t>4.Etapa</t>
  </si>
  <si>
    <t>A. SKLAD CHEMIE</t>
  </si>
  <si>
    <t>A1</t>
  </si>
  <si>
    <r>
      <rPr>
        <sz val="10"/>
        <color indexed="8"/>
        <rFont val="Arial"/>
      </rPr>
      <t xml:space="preserve">Skladový regál, 4x plná police, každá police optřena podélnou výztuhou, nosná konstrukce z jeklů min. 40/40mm, tuhá, pevná, svařovaná konstrukce, celonerezové provedení, </t>
    </r>
    <r>
      <rPr>
        <i val="1"/>
        <sz val="10"/>
        <color indexed="8"/>
        <rFont val="Arial"/>
      </rPr>
      <t>bližší specifikace a provedení nerezového nábytku - viz příloha -</t>
    </r>
    <r>
      <rPr>
        <sz val="10"/>
        <color indexed="8"/>
        <rFont val="Arial"/>
      </rPr>
      <t xml:space="preserve"> </t>
    </r>
    <r>
      <rPr>
        <i val="1"/>
        <sz val="10"/>
        <color indexed="8"/>
        <rFont val="Arial"/>
      </rPr>
      <t>technické požadavky na nerezový nábytek</t>
    </r>
  </si>
  <si>
    <t>1100×600×1800</t>
  </si>
  <si>
    <t>A2</t>
  </si>
  <si>
    <t xml:space="preserve">1050×600×1800 </t>
  </si>
  <si>
    <t>A3</t>
  </si>
  <si>
    <t>1100×600×1800 DOMĚREK</t>
  </si>
  <si>
    <t>A4</t>
  </si>
  <si>
    <t>850×600×1800 DOMĚREK</t>
  </si>
  <si>
    <t>A5</t>
  </si>
  <si>
    <r>
      <rPr>
        <sz val="10"/>
        <color indexed="8"/>
        <rFont val="Arial"/>
      </rPr>
      <t xml:space="preserve">Pracovní stůl, provedení stolu na trnoži, pod pracovní deskou umístěna 1x výsuvná zásuvka, vnitřní kapacita zásuvky 1x GN 1/1-150mm, zadní lem, levý lem, nerezové provedení, </t>
    </r>
    <r>
      <rPr>
        <i val="1"/>
        <sz val="10"/>
        <color indexed="8"/>
        <rFont val="Arial"/>
      </rPr>
      <t>bližší specifikace a provedení nerezového nábytku - viz příloha - technické požadavky na nerezový nábytek</t>
    </r>
  </si>
  <si>
    <t>1300×700×900</t>
  </si>
  <si>
    <t>A6</t>
  </si>
  <si>
    <r>
      <rPr>
        <sz val="10"/>
        <color indexed="8"/>
        <rFont val="Arial"/>
      </rPr>
      <t xml:space="preserve">Plošinový vozík, 1x police tl. min. 30mm, police vyztužená podélnými výztuhami, nosnost vozíku min. 100kg, madlo umístěné na kratší straně, pojízdné provedení - 4× otočné kolečko, dvě z koleček opatřeny aretační brzdou,, madlo na kratší straně,  nerezové provedení, </t>
    </r>
    <r>
      <rPr>
        <i val="1"/>
        <sz val="10"/>
        <color indexed="8"/>
        <rFont val="Arial"/>
      </rPr>
      <t>bližší specifikace a provedení nerezového nábytku - viz příloha - technické požadavky na nerezový nábytek</t>
    </r>
  </si>
  <si>
    <t>A7</t>
  </si>
  <si>
    <t>A8</t>
  </si>
  <si>
    <t xml:space="preserve">Oční sprcha, s nerezovým umyvadlem - záchytnou miskou, určena k montáži na stěnu, min. 2x sprchová tryska vybavena samoregulačním průtokovým regulátorem, filtr na nečistoty, prachové kryty ovládané - otevíratelné tlakem vody, ovládání velkoplošnou tlačnou deskou, </t>
  </si>
  <si>
    <t>A8a</t>
  </si>
  <si>
    <t>A9</t>
  </si>
  <si>
    <r>
      <rPr>
        <sz val="10"/>
        <color indexed="8"/>
        <rFont val="Arial"/>
      </rPr>
      <t xml:space="preserve">Skladový regál, určen pro uskladňování malých nádob, 4x výškově nastavitelné pole - police v rozsahu +/- 25mm, </t>
    </r>
    <r>
      <rPr>
        <b val="1"/>
        <sz val="10"/>
        <color indexed="8"/>
        <rFont val="Arial"/>
      </rPr>
      <t>součástí každé police plastová záchytná vana vyrobena z polyethylenu, kapacita každé vany min. 40 lt, nosnost police při plošném zatížení min. 200kg, celková nosnost regálu min. 1000kg, regál určen pro skladování agresivních chemikálií jako jsou kyseliny nebo louhy</t>
    </r>
    <r>
      <rPr>
        <sz val="10"/>
        <color indexed="8"/>
        <rFont val="Arial"/>
      </rPr>
      <t>, pozinkované regálové rámy, možnost dodatečného rozšíření regálu o další moduly, zařízení odpovídající platným legislativám z hlediska uskladnění agresivních chemikálií</t>
    </r>
  </si>
  <si>
    <t>min. 1300x600x2000</t>
  </si>
  <si>
    <t>A10</t>
  </si>
  <si>
    <r>
      <rPr>
        <b val="1"/>
        <sz val="10"/>
        <color indexed="8"/>
        <rFont val="Arial"/>
      </rPr>
      <t>Protipožární skříň na nebezpečné látky, určen pro bezpečné a předpisové skladování hořlavých kapalin s požární ochranou 90 minut, dle EN 14470-1</t>
    </r>
    <r>
      <rPr>
        <sz val="10"/>
        <color indexed="8"/>
        <rFont val="Arial"/>
      </rPr>
      <t xml:space="preserve">, korpus antracit, barva dveří žlutá, 3 vložné police, </t>
    </r>
    <r>
      <rPr>
        <b val="1"/>
        <sz val="10"/>
        <color indexed="8"/>
        <rFont val="Arial"/>
      </rPr>
      <t>aretace dveří v jakékoliv poloze - v případě požáru samozavíratelné !!!</t>
    </r>
    <r>
      <rPr>
        <sz val="10"/>
        <color indexed="8"/>
        <rFont val="Arial"/>
      </rPr>
      <t>, přípojka pro odvětrávání na stropě skříně, nepropustná, přezkoušená podlahová záchytná vana, otevírání křídlových dveří 90°, vnitřní prostor skříně kompletně přístupný a přehledný, vyjímatelná podlahová vana, která zajistí bezpečné zachycení případných úkapů nebezpečných látek</t>
    </r>
  </si>
  <si>
    <t>min. 1100x650x1900</t>
  </si>
  <si>
    <t>A11</t>
  </si>
  <si>
    <r>
      <rPr>
        <sz val="10"/>
        <color indexed="8"/>
        <rFont val="Arial"/>
      </rPr>
      <t xml:space="preserve">Nerezová zachytná vana na chemii, kapacita min 250 lt, </t>
    </r>
    <r>
      <rPr>
        <b val="1"/>
        <sz val="10"/>
        <color indexed="8"/>
        <rFont val="Arial"/>
      </rPr>
      <t>dodávka stavby</t>
    </r>
  </si>
  <si>
    <t>1000x2600x10</t>
  </si>
  <si>
    <t>A12</t>
  </si>
  <si>
    <r>
      <rPr>
        <sz val="10"/>
        <color indexed="8"/>
        <rFont val="Arial"/>
      </rPr>
      <t xml:space="preserve">Skladový regál, 4x plná police, každá police optřena podélnou výztuhou, nosná konstrukce z jeklů min. 40/40mm, tuhá, pevná, svařovaná konstrukce, celonerezové provedení, </t>
    </r>
    <r>
      <rPr>
        <i val="1"/>
        <sz val="10"/>
        <color indexed="8"/>
        <rFont val="Arial"/>
      </rPr>
      <t>bližší specifikace a provedení nerezového nábytku - viz příloha - technické požadavky na nerezový nábytek</t>
    </r>
  </si>
  <si>
    <t>B. SKLAD SUCHÝCH POTRAVIN</t>
  </si>
  <si>
    <t>B1</t>
  </si>
  <si>
    <t xml:space="preserve">Skladový regál, 4x plná police, regál montovaný - přestavitelné police, komaxitové provedení regálu /stojny i police/ - bílý lak, použitý lak musí mít atest pro přímý styk s potravinami, stojiny regálu vybavena plastovýmí trojúhelníkovými patkami, nosnost každé police min. 150kg   </t>
  </si>
  <si>
    <t>1200×600×2000 DOMĚREK</t>
  </si>
  <si>
    <t>B2</t>
  </si>
  <si>
    <t>B3</t>
  </si>
  <si>
    <t>1050×600×2000 DOMĚREK</t>
  </si>
  <si>
    <t>B4</t>
  </si>
  <si>
    <t>1000×600×2000</t>
  </si>
  <si>
    <t>B5</t>
  </si>
  <si>
    <t>950×600×2000 DOMĚREK</t>
  </si>
  <si>
    <t>B6</t>
  </si>
  <si>
    <t>1350×600×2000</t>
  </si>
  <si>
    <t>B7</t>
  </si>
  <si>
    <t>900×600×2000 DOMĚREK</t>
  </si>
  <si>
    <t>B8</t>
  </si>
  <si>
    <t>B9</t>
  </si>
  <si>
    <t>1900×700×900</t>
  </si>
  <si>
    <t>B10</t>
  </si>
  <si>
    <t>B11</t>
  </si>
  <si>
    <t>B12</t>
  </si>
  <si>
    <t>C. SKLAD TĚSTOVIN</t>
  </si>
  <si>
    <t>C1</t>
  </si>
  <si>
    <t>1350×600×2000 DOMĚREK</t>
  </si>
  <si>
    <t>C2</t>
  </si>
  <si>
    <t>C3</t>
  </si>
  <si>
    <t>C4</t>
  </si>
  <si>
    <t>C5</t>
  </si>
  <si>
    <t>C6</t>
  </si>
  <si>
    <t>C7</t>
  </si>
  <si>
    <t>C8</t>
  </si>
  <si>
    <r>
      <rPr>
        <sz val="10"/>
        <color indexed="8"/>
        <rFont val="Arial"/>
      </rPr>
      <t xml:space="preserve">Pracovní stůl, provedení stolu na trnoži, pod pracovní deskou umístěna 1x výsuvná zásuvka, vnitřní kapacita zásuvky 1x GN 1/1-150mm, zadní lem, pravý lem, nerezové provedení, </t>
    </r>
    <r>
      <rPr>
        <i val="1"/>
        <sz val="10"/>
        <color indexed="8"/>
        <rFont val="Arial"/>
      </rPr>
      <t>bližší specifikace a provedení nerezového nábytku - viz příloha - technické požadavky na nerezový nábytek</t>
    </r>
  </si>
  <si>
    <t>1650×600×900 DOMĚREK</t>
  </si>
  <si>
    <t>C9</t>
  </si>
  <si>
    <t>D. SKLAD KOŘENÍ</t>
  </si>
  <si>
    <t>D1</t>
  </si>
  <si>
    <t>D2</t>
  </si>
  <si>
    <t>1200×600×900 DOMĚREK</t>
  </si>
  <si>
    <t>D3</t>
  </si>
  <si>
    <t>D4</t>
  </si>
  <si>
    <t>D5</t>
  </si>
  <si>
    <t>850×600×2000 DOMĚREK</t>
  </si>
  <si>
    <t>D6</t>
  </si>
  <si>
    <t>800×600×2000 DOMĚREK</t>
  </si>
  <si>
    <t>D7</t>
  </si>
  <si>
    <t>D8</t>
  </si>
  <si>
    <t>1450×600×2000 DOMĚREK</t>
  </si>
  <si>
    <t>F. CHLAZENÝ BOX MLÉKO</t>
  </si>
  <si>
    <t>F1</t>
  </si>
  <si>
    <t>vnitřní rozměry cca 2600x6250x2400 DOMĚREK</t>
  </si>
  <si>
    <t>F2</t>
  </si>
  <si>
    <t>Výparník, vhodný z hlediska kapacity, provedení a dimenze k chladícímu boxu na poz. F1</t>
  </si>
  <si>
    <t>F3</t>
  </si>
  <si>
    <t>1800×600×1800 DOMĚREK</t>
  </si>
  <si>
    <t>F4</t>
  </si>
  <si>
    <t>F5</t>
  </si>
  <si>
    <t>F6</t>
  </si>
  <si>
    <t>F7</t>
  </si>
  <si>
    <t>1650×600×1500 DOMĚREK</t>
  </si>
  <si>
    <t>F10</t>
  </si>
  <si>
    <t>1350×600×900 DOMĚREK</t>
  </si>
  <si>
    <t>F11</t>
  </si>
  <si>
    <t>R. SKLAD A MYTÍ VRATNÝCH OBALŮ</t>
  </si>
  <si>
    <t>R1</t>
  </si>
  <si>
    <t>R2</t>
  </si>
  <si>
    <t>Nerezové nástěnné umyvadlo, kolenové ovládání, páková baterie s loketním ovládáním</t>
  </si>
  <si>
    <t>400×400×210</t>
  </si>
  <si>
    <t>Mycí stůl, nerezové provedení, trnož, vevařený lisovaný dřez 800×600×450 mm, zadní lem, přední radius pracovní desky R15</t>
  </si>
  <si>
    <t>Nástěnná tlaková oplachová sprcha, provedení vč. napouštěcího ramínka</t>
  </si>
  <si>
    <t>R6</t>
  </si>
  <si>
    <r>
      <rPr>
        <sz val="10"/>
        <color indexed="8"/>
        <rFont val="Arial"/>
      </rPr>
      <t xml:space="preserve">Podlahová vpusť, s protizápachovou uzávěrou k zalití do podlahy, vč. pochůzného podlahového vyjímatelného roštu  </t>
    </r>
    <r>
      <rPr>
        <b val="1"/>
        <sz val="10"/>
        <color indexed="8"/>
        <rFont val="Arial"/>
      </rPr>
      <t>- dodávka stavby</t>
    </r>
  </si>
  <si>
    <t>T. ODPADOVÉ HOSPODÁŘSTVÍ</t>
  </si>
  <si>
    <t>T1</t>
  </si>
  <si>
    <r>
      <rPr>
        <sz val="10"/>
        <color indexed="8"/>
        <rFont val="Arial"/>
      </rPr>
      <t xml:space="preserve">Kontejner na odpad, pojízdný, objem 1100 l - </t>
    </r>
    <r>
      <rPr>
        <b val="1"/>
        <sz val="10"/>
        <color indexed="8"/>
        <rFont val="Arial"/>
      </rPr>
      <t>dodávka stavba</t>
    </r>
  </si>
  <si>
    <t>T2</t>
  </si>
  <si>
    <t>T3</t>
  </si>
  <si>
    <t>T4</t>
  </si>
  <si>
    <t>U. SKLAD OBALŮ</t>
  </si>
  <si>
    <t>U1</t>
  </si>
  <si>
    <r>
      <rPr>
        <sz val="10"/>
        <color indexed="8"/>
        <rFont val="Arial"/>
      </rPr>
      <t>Lis na papír, pevná, stabilní konstrukce lisovací komory, lisovací hlavice, hydraulická válec, regulace přítlačné síly, 1x lisovací komora, lisovací komora přístupná a plněná přes vrchní vrátka, přední dvířka pro vyjmutí slisovaného obsahu, lisovací síla min. 3,8 t, lisovací tlak min. 160 kPa, 2 vazací místa, lisovací cyklus max. 30 s, elektrické krytí IP 54, součástu lisu 1x rudl na balíky</t>
    </r>
  </si>
  <si>
    <t>max. 1200x900x2100</t>
  </si>
  <si>
    <t>min. 1,5kW/230V</t>
  </si>
  <si>
    <t>SOUČET ETAP</t>
  </si>
  <si>
    <t>CENA</t>
  </si>
  <si>
    <t>3.Etapa - A</t>
  </si>
  <si>
    <t>3.Etapa - B</t>
  </si>
  <si>
    <t>3.Etapa - C</t>
  </si>
  <si>
    <t xml:space="preserve">4.Etapa </t>
  </si>
  <si>
    <t>SOUČET</t>
  </si>
</sst>
</file>

<file path=xl/styles.xml><?xml version="1.0" encoding="utf-8"?>
<styleSheet xmlns="http://schemas.openxmlformats.org/spreadsheetml/2006/main">
  <numFmts count="3">
    <numFmt numFmtId="0" formatCode="General"/>
    <numFmt numFmtId="59" formatCode="dd.mm.yyyy"/>
    <numFmt numFmtId="60" formatCode="0.0%"/>
  </numFmts>
  <fonts count="37">
    <font>
      <sz val="10"/>
      <color indexed="8"/>
      <name val="Arial CE"/>
    </font>
    <font>
      <sz val="12"/>
      <color indexed="8"/>
      <name val="Helvetica Neue"/>
    </font>
    <font>
      <sz val="15"/>
      <color indexed="8"/>
      <name val="Calibri"/>
    </font>
    <font>
      <b val="1"/>
      <sz val="16"/>
      <color indexed="8"/>
      <name val="Arial"/>
    </font>
    <font>
      <b val="1"/>
      <sz val="14"/>
      <color indexed="8"/>
      <name val="Arial"/>
    </font>
    <font>
      <sz val="8"/>
      <color indexed="8"/>
      <name val="Arial"/>
    </font>
    <font>
      <sz val="12"/>
      <color indexed="8"/>
      <name val="Arial"/>
    </font>
    <font>
      <b val="1"/>
      <sz val="11"/>
      <color indexed="8"/>
      <name val="Arial"/>
    </font>
    <font>
      <b val="1"/>
      <sz val="12"/>
      <color indexed="8"/>
      <name val="Arial"/>
    </font>
    <font>
      <sz val="14"/>
      <color indexed="8"/>
      <name val="Arial"/>
    </font>
    <font>
      <b val="1"/>
      <sz val="11"/>
      <color indexed="12"/>
      <name val="Arial"/>
    </font>
    <font>
      <b val="1"/>
      <sz val="8"/>
      <color indexed="8"/>
      <name val="Arial"/>
    </font>
    <font>
      <b val="1"/>
      <sz val="10"/>
      <color indexed="8"/>
      <name val="Arial"/>
    </font>
    <font>
      <sz val="10"/>
      <color indexed="9"/>
      <name val="Arial"/>
    </font>
    <font>
      <sz val="10"/>
      <color indexed="8"/>
      <name val="Arial"/>
    </font>
    <font>
      <sz val="10"/>
      <color indexed="18"/>
      <name val="Arial"/>
    </font>
    <font>
      <b val="1"/>
      <i val="1"/>
      <sz val="10"/>
      <color indexed="8"/>
      <name val="Arial"/>
    </font>
    <font>
      <i val="1"/>
      <sz val="10"/>
      <color indexed="8"/>
      <name val="Arial"/>
    </font>
    <font>
      <b val="1"/>
      <i val="1"/>
      <sz val="8"/>
      <color indexed="8"/>
      <name val="Arial"/>
    </font>
    <font>
      <i val="1"/>
      <sz val="8"/>
      <color indexed="8"/>
      <name val="Arial"/>
    </font>
    <font>
      <b val="1"/>
      <sz val="20"/>
      <color indexed="8"/>
      <name val="Arial"/>
    </font>
    <font>
      <b val="1"/>
      <sz val="14"/>
      <color indexed="12"/>
      <name val="Arial"/>
    </font>
    <font>
      <sz val="14"/>
      <color indexed="12"/>
      <name val="Arial"/>
    </font>
    <font>
      <sz val="16"/>
      <color indexed="8"/>
      <name val="Arial"/>
    </font>
    <font>
      <sz val="10"/>
      <color indexed="19"/>
      <name val="Aptos"/>
    </font>
    <font>
      <sz val="10"/>
      <color indexed="19"/>
      <name val="Arial"/>
    </font>
    <font>
      <sz val="11"/>
      <color indexed="8"/>
      <name val="Arial"/>
    </font>
    <font>
      <b val="1"/>
      <sz val="10"/>
      <color indexed="9"/>
      <name val="Arial"/>
    </font>
    <font>
      <sz val="10"/>
      <color indexed="12"/>
      <name val="Arial"/>
    </font>
    <font>
      <b val="1"/>
      <sz val="10"/>
      <color indexed="12"/>
      <name val="Arial"/>
    </font>
    <font>
      <vertAlign val="superscript"/>
      <sz val="10"/>
      <color indexed="8"/>
      <name val="Arial"/>
    </font>
    <font>
      <b val="1"/>
      <sz val="10"/>
      <color indexed="20"/>
      <name val="Arial"/>
    </font>
    <font>
      <b val="1"/>
      <u val="single"/>
      <sz val="10"/>
      <color indexed="8"/>
      <name val="Arial"/>
    </font>
    <font>
      <sz val="10"/>
      <color indexed="20"/>
      <name val="Arial"/>
    </font>
    <font>
      <b val="1"/>
      <sz val="10"/>
      <color indexed="8"/>
      <name val="Arial CE"/>
    </font>
    <font>
      <b val="1"/>
      <sz val="20"/>
      <color indexed="8"/>
      <name val="Arial CE"/>
    </font>
    <font>
      <b val="1"/>
      <sz val="10"/>
      <color indexed="12"/>
      <name val="Arial CE"/>
    </font>
  </fonts>
  <fills count="10">
    <fill>
      <patternFill patternType="none"/>
    </fill>
    <fill>
      <patternFill patternType="gray125"/>
    </fill>
    <fill>
      <patternFill patternType="solid">
        <fgColor indexed="9"/>
        <bgColor auto="1"/>
      </patternFill>
    </fill>
    <fill>
      <patternFill patternType="solid">
        <fgColor indexed="11"/>
        <bgColor auto="1"/>
      </patternFill>
    </fill>
    <fill>
      <patternFill patternType="solid">
        <fgColor indexed="13"/>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
      <patternFill patternType="solid">
        <fgColor indexed="17"/>
        <bgColor auto="1"/>
      </patternFill>
    </fill>
    <fill>
      <patternFill patternType="solid">
        <fgColor indexed="18"/>
        <bgColor auto="1"/>
      </patternFill>
    </fill>
  </fills>
  <borders count="31">
    <border>
      <left/>
      <right/>
      <top/>
      <bottom/>
      <diagonal/>
    </border>
    <border>
      <left style="thin">
        <color indexed="10"/>
      </left>
      <right style="thin">
        <color indexed="10"/>
      </right>
      <top style="thin">
        <color indexed="10"/>
      </top>
      <bottom style="thin">
        <color indexed="10"/>
      </bottom>
      <diagonal/>
    </border>
    <border>
      <left style="thin">
        <color indexed="10"/>
      </left>
      <right style="thin">
        <color indexed="10"/>
      </right>
      <top style="thin">
        <color indexed="10"/>
      </top>
      <bottom style="medium">
        <color indexed="8"/>
      </bottom>
      <diagonal/>
    </border>
    <border>
      <left style="thin">
        <color indexed="10"/>
      </left>
      <right style="medium">
        <color indexed="8"/>
      </right>
      <top style="thin">
        <color indexed="10"/>
      </top>
      <bottom style="thin">
        <color indexed="10"/>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thin">
        <color indexed="10"/>
      </right>
      <top style="thin">
        <color indexed="10"/>
      </top>
      <bottom style="thin">
        <color indexed="10"/>
      </bottom>
      <diagonal/>
    </border>
    <border>
      <left/>
      <right style="medium">
        <color indexed="8"/>
      </right>
      <top style="medium">
        <color indexed="8"/>
      </top>
      <bottom style="medium">
        <color indexed="8"/>
      </bottom>
      <diagonal/>
    </border>
    <border>
      <left style="medium">
        <color indexed="8"/>
      </left>
      <right style="thin">
        <color indexed="10"/>
      </right>
      <top style="medium">
        <color indexed="8"/>
      </top>
      <bottom style="thin">
        <color indexed="10"/>
      </bottom>
      <diagonal/>
    </border>
    <border>
      <left style="thin">
        <color indexed="10"/>
      </left>
      <right style="thin">
        <color indexed="10"/>
      </right>
      <top style="medium">
        <color indexed="8"/>
      </top>
      <bottom style="thin">
        <color indexed="10"/>
      </bottom>
      <diagonal/>
    </border>
    <border>
      <left style="thin">
        <color indexed="10"/>
      </left>
      <right style="thin">
        <color indexed="10"/>
      </right>
      <top style="thin">
        <color indexed="10"/>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10"/>
      </right>
      <top style="thin">
        <color indexed="10"/>
      </top>
      <bottom style="thin">
        <color indexed="10"/>
      </bottom>
      <diagonal/>
    </border>
    <border>
      <left style="thin">
        <color indexed="10"/>
      </left>
      <right style="thin">
        <color indexed="10"/>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10"/>
      </right>
      <top style="thin">
        <color indexed="8"/>
      </top>
      <bottom style="thin">
        <color indexed="8"/>
      </bottom>
      <diagonal/>
    </border>
    <border>
      <left style="thin">
        <color indexed="10"/>
      </left>
      <right/>
      <top style="thin">
        <color indexed="8"/>
      </top>
      <bottom style="thin">
        <color indexed="8"/>
      </bottom>
      <diagonal/>
    </border>
    <border>
      <left/>
      <right style="thin">
        <color indexed="10"/>
      </right>
      <top style="thin">
        <color indexed="8"/>
      </top>
      <bottom style="thin">
        <color indexed="8"/>
      </bottom>
      <diagonal/>
    </border>
    <border>
      <left style="thin">
        <color indexed="10"/>
      </left>
      <right/>
      <top style="thin">
        <color indexed="10"/>
      </top>
      <bottom style="thin">
        <color indexed="10"/>
      </bottom>
      <diagonal/>
    </border>
    <border>
      <left style="thin">
        <color indexed="10"/>
      </left>
      <right style="thin">
        <color indexed="10"/>
      </right>
      <top style="thin">
        <color indexed="8"/>
      </top>
      <bottom style="thin">
        <color indexed="10"/>
      </bottom>
      <diagonal/>
    </border>
    <border>
      <left style="thin">
        <color indexed="10"/>
      </left>
      <right style="thin">
        <color indexed="10"/>
      </right>
      <top style="thin">
        <color indexed="8"/>
      </top>
      <bottom style="medium">
        <color indexed="8"/>
      </bottom>
      <diagonal/>
    </border>
    <border>
      <left style="thin">
        <color indexed="10"/>
      </left>
      <right style="thin">
        <color indexed="10"/>
      </right>
      <top style="medium">
        <color indexed="8"/>
      </top>
      <bottom style="thin">
        <color indexed="8"/>
      </bottom>
      <diagonal/>
    </border>
    <border>
      <left style="thin">
        <color indexed="10"/>
      </left>
      <right style="thin">
        <color indexed="8"/>
      </right>
      <top style="thin">
        <color indexed="10"/>
      </top>
      <bottom style="thin">
        <color indexed="10"/>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thin">
        <color indexed="8"/>
      </right>
      <top style="thin">
        <color indexed="8"/>
      </top>
      <bottom style="thin">
        <color indexed="8"/>
      </bottom>
      <diagonal/>
    </border>
    <border>
      <left/>
      <right/>
      <top style="thin">
        <color indexed="8"/>
      </top>
      <bottom style="thin">
        <color indexed="10"/>
      </bottom>
      <diagonal/>
    </border>
    <border>
      <left/>
      <right/>
      <top style="thin">
        <color indexed="8"/>
      </top>
      <bottom/>
      <diagonal/>
    </border>
    <border>
      <left/>
      <right/>
      <top/>
      <bottom/>
      <diagonal/>
    </border>
    <border>
      <left style="thin">
        <color indexed="10"/>
      </left>
      <right style="thin">
        <color indexed="10"/>
      </right>
      <top/>
      <bottom style="thin">
        <color indexed="10"/>
      </bottom>
      <diagonal/>
    </border>
  </borders>
  <cellStyleXfs count="1">
    <xf numFmtId="0" fontId="0" applyNumberFormat="0" applyFont="1" applyFill="0" applyBorder="0" applyAlignment="1" applyProtection="0">
      <alignment vertical="bottom"/>
    </xf>
  </cellStyleXfs>
  <cellXfs count="220">
    <xf numFmtId="0" fontId="0" applyNumberFormat="0" applyFont="1" applyFill="0" applyBorder="0" applyAlignment="1" applyProtection="0">
      <alignment vertical="bottom"/>
    </xf>
    <xf numFmtId="0" fontId="0" applyNumberFormat="1" applyFont="1" applyFill="0" applyBorder="0" applyAlignment="1" applyProtection="0">
      <alignment vertical="bottom"/>
    </xf>
    <xf numFmtId="0" fontId="0" fillId="2" borderId="1" applyNumberFormat="0" applyFont="1" applyFill="1" applyBorder="1" applyAlignment="1" applyProtection="0">
      <alignment vertical="center"/>
    </xf>
    <xf numFmtId="49" fontId="3" fillId="2" borderId="1" applyNumberFormat="1" applyFont="1" applyFill="1" applyBorder="1" applyAlignment="1" applyProtection="0">
      <alignment vertical="center"/>
    </xf>
    <xf numFmtId="49" fontId="3" fillId="2" borderId="1" applyNumberFormat="1" applyFont="1" applyFill="1" applyBorder="1" applyAlignment="1" applyProtection="0">
      <alignment horizontal="center" vertical="center"/>
    </xf>
    <xf numFmtId="0" fontId="0" fillId="2" borderId="1" applyNumberFormat="0" applyFont="1" applyFill="1" applyBorder="1" applyAlignment="1" applyProtection="0">
      <alignment vertical="center" wrapText="1"/>
    </xf>
    <xf numFmtId="0" fontId="4" fillId="2" borderId="1" applyNumberFormat="0" applyFont="1" applyFill="1" applyBorder="1" applyAlignment="1" applyProtection="0">
      <alignment horizontal="left" vertical="center"/>
    </xf>
    <xf numFmtId="0" fontId="3" fillId="2" borderId="1" applyNumberFormat="0" applyFont="1" applyFill="1" applyBorder="1" applyAlignment="1" applyProtection="0">
      <alignment vertical="center"/>
    </xf>
    <xf numFmtId="0" fontId="3" fillId="2" borderId="1" applyNumberFormat="0" applyFont="1" applyFill="1" applyBorder="1" applyAlignment="1" applyProtection="0">
      <alignment horizontal="center" vertical="center"/>
    </xf>
    <xf numFmtId="0" fontId="5" fillId="2" borderId="2" applyNumberFormat="0" applyFont="1" applyFill="1" applyBorder="1" applyAlignment="1" applyProtection="0">
      <alignment vertical="center"/>
    </xf>
    <xf numFmtId="0" fontId="0" fillId="2" borderId="2" applyNumberFormat="0" applyFont="1" applyFill="1" applyBorder="1" applyAlignment="1" applyProtection="0">
      <alignment vertical="center"/>
    </xf>
    <xf numFmtId="0" fontId="6" fillId="2" borderId="1" applyNumberFormat="0" applyFont="1" applyFill="1" applyBorder="1" applyAlignment="1" applyProtection="0">
      <alignment horizontal="left" vertical="center"/>
    </xf>
    <xf numFmtId="0" fontId="6" fillId="2" borderId="1" applyNumberFormat="0" applyFont="1" applyFill="1" applyBorder="1" applyAlignment="1" applyProtection="0">
      <alignment vertical="center" wrapText="1"/>
    </xf>
    <xf numFmtId="0" fontId="6" fillId="2" borderId="3" applyNumberFormat="0" applyFont="1" applyFill="1" applyBorder="1" applyAlignment="1" applyProtection="0">
      <alignment horizontal="center" vertical="center" wrapText="1"/>
    </xf>
    <xf numFmtId="49" fontId="7" fillId="3" borderId="4" applyNumberFormat="1" applyFont="1" applyFill="1" applyBorder="1" applyAlignment="1" applyProtection="0">
      <alignment horizontal="left" vertical="center"/>
    </xf>
    <xf numFmtId="0" fontId="7" fillId="3" borderId="5" applyNumberFormat="0" applyFont="1" applyFill="1" applyBorder="1" applyAlignment="1" applyProtection="0">
      <alignment horizontal="left" vertical="center"/>
    </xf>
    <xf numFmtId="0" fontId="0" fillId="2" borderId="6" applyNumberFormat="0" applyFont="1" applyFill="1" applyBorder="1" applyAlignment="1" applyProtection="0">
      <alignment vertical="center"/>
    </xf>
    <xf numFmtId="0" fontId="8" fillId="2" borderId="1" applyNumberFormat="0" applyFont="1" applyFill="1" applyBorder="1" applyAlignment="1" applyProtection="0">
      <alignment horizontal="left" vertical="center"/>
    </xf>
    <xf numFmtId="0" fontId="9" fillId="2" borderId="1" applyNumberFormat="0" applyFont="1" applyFill="1" applyBorder="1" applyAlignment="1" applyProtection="0">
      <alignment vertical="center"/>
    </xf>
    <xf numFmtId="0" fontId="9" fillId="2" borderId="3" applyNumberFormat="0" applyFont="1" applyFill="1" applyBorder="1" applyAlignment="1" applyProtection="0">
      <alignment horizontal="center" vertical="center"/>
    </xf>
    <xf numFmtId="49" fontId="10" fillId="3" borderId="4" applyNumberFormat="1" applyFont="1" applyFill="1" applyBorder="1" applyAlignment="1" applyProtection="0">
      <alignment horizontal="left" vertical="center"/>
    </xf>
    <xf numFmtId="59" fontId="10" fillId="3" borderId="7" applyNumberFormat="1" applyFont="1" applyFill="1" applyBorder="1" applyAlignment="1" applyProtection="0">
      <alignment horizontal="center" vertical="center"/>
    </xf>
    <xf numFmtId="0" fontId="5" fillId="2" borderId="8" applyNumberFormat="0" applyFont="1" applyFill="1" applyBorder="1" applyAlignment="1" applyProtection="0">
      <alignment vertical="center"/>
    </xf>
    <xf numFmtId="49" fontId="4" fillId="2" borderId="9" applyNumberFormat="1" applyFont="1" applyFill="1" applyBorder="1" applyAlignment="1" applyProtection="0">
      <alignment vertical="center"/>
    </xf>
    <xf numFmtId="0" fontId="0" fillId="2" borderId="9" applyNumberFormat="0" applyFont="1" applyFill="1" applyBorder="1" applyAlignment="1" applyProtection="0">
      <alignment vertical="center"/>
    </xf>
    <xf numFmtId="0" fontId="9" fillId="2" borderId="1" applyNumberFormat="0" applyFont="1" applyFill="1" applyBorder="1" applyAlignment="1" applyProtection="0">
      <alignment horizontal="center" vertical="center"/>
    </xf>
    <xf numFmtId="0" fontId="4" fillId="2" borderId="9" applyNumberFormat="0" applyFont="1" applyFill="1" applyBorder="1" applyAlignment="1" applyProtection="0">
      <alignment horizontal="left" vertical="center"/>
    </xf>
    <xf numFmtId="3" fontId="5" fillId="2" borderId="1" applyNumberFormat="1" applyFont="1" applyFill="1" applyBorder="1" applyAlignment="1" applyProtection="0">
      <alignment horizontal="right" vertical="center"/>
    </xf>
    <xf numFmtId="0" fontId="0" fillId="2" borderId="10" applyNumberFormat="0" applyFont="1" applyFill="1" applyBorder="1" applyAlignment="1" applyProtection="0">
      <alignment vertical="center"/>
    </xf>
    <xf numFmtId="0" fontId="0" fillId="2" borderId="10" applyNumberFormat="0" applyFont="1" applyFill="1" applyBorder="1" applyAlignment="1" applyProtection="0">
      <alignment vertical="center" wrapText="1"/>
    </xf>
    <xf numFmtId="49" fontId="7" fillId="4" borderId="11" applyNumberFormat="1" applyFont="1" applyFill="1" applyBorder="1" applyAlignment="1" applyProtection="0">
      <alignment horizontal="center" vertical="center"/>
    </xf>
    <xf numFmtId="49" fontId="7" fillId="2" borderId="11" applyNumberFormat="1" applyFont="1" applyFill="1" applyBorder="1" applyAlignment="1" applyProtection="0">
      <alignment horizontal="left" vertical="center" wrapText="1"/>
    </xf>
    <xf numFmtId="0" fontId="7" fillId="2" borderId="12" applyNumberFormat="0" applyFont="1" applyFill="1" applyBorder="1" applyAlignment="1" applyProtection="0">
      <alignment horizontal="center" vertical="center" wrapText="1"/>
    </xf>
    <xf numFmtId="49" fontId="7" fillId="5" borderId="11" applyNumberFormat="1" applyFont="1" applyFill="1" applyBorder="1" applyAlignment="1" applyProtection="0">
      <alignment horizontal="center" vertical="center"/>
    </xf>
    <xf numFmtId="49" fontId="7" fillId="6" borderId="11" applyNumberFormat="1" applyFont="1" applyFill="1" applyBorder="1" applyAlignment="1" applyProtection="0">
      <alignment horizontal="center" vertical="center"/>
    </xf>
    <xf numFmtId="0" fontId="0" fillId="2" borderId="13" applyNumberFormat="0" applyFont="1" applyFill="1" applyBorder="1" applyAlignment="1" applyProtection="0">
      <alignment vertical="center"/>
    </xf>
    <xf numFmtId="0" fontId="0" fillId="2" borderId="13" applyNumberFormat="0" applyFont="1" applyFill="1" applyBorder="1" applyAlignment="1" applyProtection="0">
      <alignment vertical="center" wrapText="1"/>
    </xf>
    <xf numFmtId="3" fontId="5" fillId="2" borderId="10" applyNumberFormat="1" applyFont="1" applyFill="1" applyBorder="1" applyAlignment="1" applyProtection="0">
      <alignment horizontal="right" vertical="center"/>
    </xf>
    <xf numFmtId="49" fontId="11" fillId="7" borderId="11" applyNumberFormat="1" applyFont="1" applyFill="1" applyBorder="1" applyAlignment="1" applyProtection="0">
      <alignment horizontal="center" vertical="center" wrapText="1"/>
    </xf>
    <xf numFmtId="49" fontId="11" fillId="7" borderId="11" applyNumberFormat="1" applyFont="1" applyFill="1" applyBorder="1" applyAlignment="1" applyProtection="0">
      <alignment horizontal="center" vertical="center"/>
    </xf>
    <xf numFmtId="0" fontId="0" fillId="2" borderId="12" applyNumberFormat="0" applyFont="1" applyFill="1" applyBorder="1" applyAlignment="1" applyProtection="0">
      <alignment vertical="center"/>
    </xf>
    <xf numFmtId="49" fontId="11" fillId="8" borderId="14" applyNumberFormat="1" applyFont="1" applyFill="1" applyBorder="1" applyAlignment="1" applyProtection="0">
      <alignment horizontal="center" vertical="center" wrapText="1"/>
    </xf>
    <xf numFmtId="49" fontId="12" fillId="8" borderId="15" applyNumberFormat="1" applyFont="1" applyFill="1" applyBorder="1" applyAlignment="1" applyProtection="0">
      <alignment horizontal="left" vertical="center" wrapText="1"/>
    </xf>
    <xf numFmtId="0" fontId="12" fillId="8" borderId="15" applyNumberFormat="0" applyFont="1" applyFill="1" applyBorder="1" applyAlignment="1" applyProtection="0">
      <alignment horizontal="center" vertical="center" wrapText="1"/>
    </xf>
    <xf numFmtId="0" fontId="11" fillId="8" borderId="15" applyNumberFormat="0" applyFont="1" applyFill="1" applyBorder="1" applyAlignment="1" applyProtection="0">
      <alignment horizontal="center" vertical="center"/>
    </xf>
    <xf numFmtId="0" fontId="11" fillId="8" borderId="15" applyNumberFormat="0" applyFont="1" applyFill="1" applyBorder="1" applyAlignment="1" applyProtection="0">
      <alignment horizontal="center" vertical="center" wrapText="1"/>
    </xf>
    <xf numFmtId="3" fontId="11" fillId="8" borderId="15" applyNumberFormat="1" applyFont="1" applyFill="1" applyBorder="1" applyAlignment="1" applyProtection="0">
      <alignment horizontal="center" vertical="center" wrapText="1"/>
    </xf>
    <xf numFmtId="0" fontId="13" fillId="2" borderId="16" applyNumberFormat="0" applyFont="1" applyFill="1" applyBorder="1" applyAlignment="1" applyProtection="0">
      <alignment horizontal="center" vertical="center"/>
    </xf>
    <xf numFmtId="0" fontId="13" fillId="2" borderId="13" applyNumberFormat="0" applyFont="1" applyFill="1" applyBorder="1" applyAlignment="1" applyProtection="0">
      <alignment vertical="center" wrapText="1"/>
    </xf>
    <xf numFmtId="0" fontId="13" fillId="2" borderId="17" applyNumberFormat="0" applyFont="1" applyFill="1" applyBorder="1" applyAlignment="1" applyProtection="0">
      <alignment horizontal="center" vertical="center" wrapText="1"/>
    </xf>
    <xf numFmtId="0" fontId="13" fillId="2" borderId="15" applyNumberFormat="0" applyFont="1" applyFill="1" applyBorder="1" applyAlignment="1" applyProtection="0">
      <alignment horizontal="center" vertical="center" wrapText="1"/>
    </xf>
    <xf numFmtId="0" fontId="13" fillId="2" borderId="15" applyNumberFormat="0" applyFont="1" applyFill="1" applyBorder="1" applyAlignment="1" applyProtection="0">
      <alignment horizontal="center" vertical="center"/>
    </xf>
    <xf numFmtId="0" fontId="13" fillId="2" borderId="15" applyNumberFormat="1" applyFont="1" applyFill="1" applyBorder="1" applyAlignment="1" applyProtection="0">
      <alignment horizontal="center" vertical="center" wrapText="1"/>
    </xf>
    <xf numFmtId="3" fontId="13" fillId="2" borderId="18" applyNumberFormat="1" applyFont="1" applyFill="1" applyBorder="1" applyAlignment="1" applyProtection="0">
      <alignment horizontal="right" vertical="center" wrapText="1"/>
    </xf>
    <xf numFmtId="3" fontId="13" fillId="2" borderId="13" applyNumberFormat="1" applyFont="1" applyFill="1" applyBorder="1" applyAlignment="1" applyProtection="0">
      <alignment horizontal="right" vertical="center" wrapText="1"/>
    </xf>
    <xf numFmtId="0" fontId="0" fillId="2" borderId="19" applyNumberFormat="0" applyFont="1" applyFill="1" applyBorder="1" applyAlignment="1" applyProtection="0">
      <alignment vertical="center"/>
    </xf>
    <xf numFmtId="0" fontId="13" fillId="2" borderId="18" applyNumberFormat="1" applyFont="1" applyFill="1" applyBorder="1" applyAlignment="1" applyProtection="0">
      <alignment horizontal="center" vertical="center" wrapText="1"/>
    </xf>
    <xf numFmtId="0" fontId="14" fillId="9" borderId="14" applyNumberFormat="0" applyFont="1" applyFill="1" applyBorder="1" applyAlignment="1" applyProtection="0">
      <alignment horizontal="center" vertical="center" wrapText="1"/>
    </xf>
    <xf numFmtId="49" fontId="12" fillId="9" borderId="15" applyNumberFormat="1" applyFont="1" applyFill="1" applyBorder="1" applyAlignment="1" applyProtection="0">
      <alignment horizontal="left" vertical="center" wrapText="1"/>
    </xf>
    <xf numFmtId="0" fontId="12" fillId="9" borderId="15" applyNumberFormat="0" applyFont="1" applyFill="1" applyBorder="1" applyAlignment="1" applyProtection="0">
      <alignment horizontal="center" vertical="center" wrapText="1"/>
    </xf>
    <xf numFmtId="0" fontId="15" fillId="9" borderId="15" applyNumberFormat="0" applyFont="1" applyFill="1" applyBorder="1" applyAlignment="1" applyProtection="0">
      <alignment horizontal="center" vertical="center"/>
    </xf>
    <xf numFmtId="0" fontId="15" fillId="9" borderId="15" applyNumberFormat="1" applyFont="1" applyFill="1" applyBorder="1" applyAlignment="1" applyProtection="0">
      <alignment horizontal="center" vertical="center" wrapText="1"/>
    </xf>
    <xf numFmtId="3" fontId="15" fillId="9" borderId="15" applyNumberFormat="1" applyFont="1" applyFill="1" applyBorder="1" applyAlignment="1" applyProtection="0">
      <alignment horizontal="center" vertical="center" wrapText="1"/>
    </xf>
    <xf numFmtId="0" fontId="15" fillId="9" borderId="18" applyNumberFormat="1" applyFont="1" applyFill="1" applyBorder="1" applyAlignment="1" applyProtection="0">
      <alignment horizontal="center" vertical="center" wrapText="1"/>
    </xf>
    <xf numFmtId="49" fontId="14" fillId="4" borderId="11" applyNumberFormat="1" applyFont="1" applyFill="1" applyBorder="1" applyAlignment="1" applyProtection="0">
      <alignment horizontal="center" vertical="center"/>
    </xf>
    <xf numFmtId="49" fontId="14" fillId="2" borderId="11" applyNumberFormat="1" applyFont="1" applyFill="1" applyBorder="1" applyAlignment="1" applyProtection="0">
      <alignment horizontal="left" vertical="center" wrapText="1"/>
    </xf>
    <xf numFmtId="0" fontId="14" fillId="2" borderId="11" applyNumberFormat="0" applyFont="1" applyFill="1" applyBorder="1" applyAlignment="1" applyProtection="0">
      <alignment horizontal="center" vertical="center" wrapText="1"/>
    </xf>
    <xf numFmtId="49" fontId="14" fillId="2" borderId="11" applyNumberFormat="1" applyFont="1" applyFill="1" applyBorder="1" applyAlignment="1" applyProtection="0">
      <alignment horizontal="center" vertical="center" wrapText="1"/>
    </xf>
    <xf numFmtId="0" fontId="14" fillId="2" borderId="11" applyNumberFormat="1" applyFont="1" applyFill="1" applyBorder="1" applyAlignment="1" applyProtection="0">
      <alignment horizontal="center" vertical="center" wrapText="1"/>
    </xf>
    <xf numFmtId="3" fontId="14" fillId="2" borderId="11" applyNumberFormat="1" applyFont="1" applyFill="1" applyBorder="1" applyAlignment="1" applyProtection="0">
      <alignment horizontal="right" vertical="center" wrapText="1"/>
    </xf>
    <xf numFmtId="0" fontId="14" fillId="2" borderId="15" applyNumberFormat="0" applyFont="1" applyFill="1" applyBorder="1" applyAlignment="1" applyProtection="0">
      <alignment horizontal="center" vertical="center"/>
    </xf>
    <xf numFmtId="0" fontId="14" fillId="2" borderId="18" applyNumberFormat="0" applyFont="1" applyFill="1" applyBorder="1" applyAlignment="1" applyProtection="0">
      <alignment horizontal="center" vertical="center" wrapText="1"/>
    </xf>
    <xf numFmtId="49" fontId="5" fillId="2" borderId="11" applyNumberFormat="1" applyFont="1" applyFill="1" applyBorder="1" applyAlignment="1" applyProtection="0">
      <alignment horizontal="center" vertical="center"/>
    </xf>
    <xf numFmtId="0" fontId="14" fillId="2" borderId="11" applyNumberFormat="0" applyFont="1" applyFill="1" applyBorder="1" applyAlignment="1" applyProtection="0">
      <alignment horizontal="left" vertical="center" wrapText="1"/>
    </xf>
    <xf numFmtId="0" fontId="14" fillId="2" borderId="11" applyNumberFormat="0" applyFont="1" applyFill="1" applyBorder="1" applyAlignment="1" applyProtection="0">
      <alignment horizontal="center" vertical="center"/>
    </xf>
    <xf numFmtId="3" fontId="14" fillId="2" borderId="11" applyNumberFormat="1" applyFont="1" applyFill="1" applyBorder="1" applyAlignment="1" applyProtection="0">
      <alignment horizontal="center" vertical="center"/>
    </xf>
    <xf numFmtId="0" fontId="0" fillId="2" borderId="20" applyNumberFormat="0" applyFont="1" applyFill="1" applyBorder="1" applyAlignment="1" applyProtection="0">
      <alignment vertical="center"/>
    </xf>
    <xf numFmtId="49" fontId="16" fillId="2" borderId="11" applyNumberFormat="1" applyFont="1" applyFill="1" applyBorder="1" applyAlignment="1" applyProtection="0">
      <alignment horizontal="left" vertical="center" wrapText="1"/>
    </xf>
    <xf numFmtId="0" fontId="17" fillId="2" borderId="11" applyNumberFormat="0" applyFont="1" applyFill="1" applyBorder="1" applyAlignment="1" applyProtection="0">
      <alignment horizontal="center" vertical="center"/>
    </xf>
    <xf numFmtId="3" fontId="17" fillId="2" borderId="11" applyNumberFormat="1" applyFont="1" applyFill="1" applyBorder="1" applyAlignment="1" applyProtection="0">
      <alignment horizontal="center" vertical="center"/>
    </xf>
    <xf numFmtId="3" fontId="16" fillId="2" borderId="11" applyNumberFormat="1" applyFont="1" applyFill="1" applyBorder="1" applyAlignment="1" applyProtection="0">
      <alignment horizontal="right" vertical="center"/>
    </xf>
    <xf numFmtId="0" fontId="18" fillId="2" borderId="21" applyNumberFormat="0" applyFont="1" applyFill="1" applyBorder="1" applyAlignment="1" applyProtection="0">
      <alignment horizontal="left" vertical="center" wrapText="1"/>
    </xf>
    <xf numFmtId="0" fontId="18" fillId="2" borderId="21" applyNumberFormat="0" applyFont="1" applyFill="1" applyBorder="1" applyAlignment="1" applyProtection="0">
      <alignment horizontal="center" vertical="center" wrapText="1"/>
    </xf>
    <xf numFmtId="0" fontId="19" fillId="2" borderId="21" applyNumberFormat="0" applyFont="1" applyFill="1" applyBorder="1" applyAlignment="1" applyProtection="0">
      <alignment horizontal="center" vertical="center"/>
    </xf>
    <xf numFmtId="3" fontId="19" fillId="2" borderId="21" applyNumberFormat="1" applyFont="1" applyFill="1" applyBorder="1" applyAlignment="1" applyProtection="0">
      <alignment horizontal="right" vertical="center"/>
    </xf>
    <xf numFmtId="3" fontId="18" fillId="2" borderId="21" applyNumberFormat="1" applyFont="1" applyFill="1" applyBorder="1" applyAlignment="1" applyProtection="0">
      <alignment horizontal="right" vertical="center"/>
    </xf>
    <xf numFmtId="49" fontId="0" fillId="2" borderId="3" applyNumberFormat="1" applyFont="1" applyFill="1" applyBorder="1" applyAlignment="1" applyProtection="0">
      <alignment vertical="center"/>
    </xf>
    <xf numFmtId="49" fontId="20" fillId="7" borderId="4" applyNumberFormat="1" applyFont="1" applyFill="1" applyBorder="1" applyAlignment="1" applyProtection="0">
      <alignment horizontal="left" vertical="center" wrapText="1"/>
    </xf>
    <xf numFmtId="0" fontId="20" fillId="7" borderId="5" applyNumberFormat="0" applyFont="1" applyFill="1" applyBorder="1" applyAlignment="1" applyProtection="0">
      <alignment horizontal="left" vertical="center" wrapText="1"/>
    </xf>
    <xf numFmtId="49" fontId="0" fillId="2" borderId="1" applyNumberFormat="1" applyFont="1" applyFill="1" applyBorder="1" applyAlignment="1" applyProtection="0">
      <alignment vertical="center"/>
    </xf>
    <xf numFmtId="0" fontId="11" fillId="2" borderId="22" applyNumberFormat="0" applyFont="1" applyFill="1" applyBorder="1" applyAlignment="1" applyProtection="0">
      <alignment vertical="center" wrapText="1"/>
    </xf>
    <xf numFmtId="0" fontId="11" fillId="2" borderId="22" applyNumberFormat="0" applyFont="1" applyFill="1" applyBorder="1" applyAlignment="1" applyProtection="0">
      <alignment horizontal="center" vertical="center" wrapText="1"/>
    </xf>
    <xf numFmtId="0" fontId="0" fillId="2" borderId="22" applyNumberFormat="0" applyFont="1" applyFill="1" applyBorder="1" applyAlignment="1" applyProtection="0">
      <alignment vertical="center"/>
    </xf>
    <xf numFmtId="0" fontId="5" fillId="2" borderId="22" applyNumberFormat="0" applyFont="1" applyFill="1" applyBorder="1" applyAlignment="1" applyProtection="0">
      <alignment horizontal="center" vertical="center"/>
    </xf>
    <xf numFmtId="3" fontId="11" fillId="2" borderId="22" applyNumberFormat="1" applyFont="1" applyFill="1" applyBorder="1" applyAlignment="1" applyProtection="0">
      <alignment vertical="center"/>
    </xf>
    <xf numFmtId="49" fontId="0" fillId="2" borderId="23" applyNumberFormat="1" applyFont="1" applyFill="1" applyBorder="1" applyAlignment="1" applyProtection="0">
      <alignment vertical="center"/>
    </xf>
    <xf numFmtId="49" fontId="4" fillId="2" borderId="11" applyNumberFormat="1" applyFont="1" applyFill="1" applyBorder="1" applyAlignment="1" applyProtection="0">
      <alignment horizontal="left" vertical="center"/>
    </xf>
    <xf numFmtId="0" fontId="4" fillId="2" borderId="11" applyNumberFormat="0" applyFont="1" applyFill="1" applyBorder="1" applyAlignment="1" applyProtection="0">
      <alignment horizontal="center" vertical="center"/>
    </xf>
    <xf numFmtId="0" fontId="9" fillId="2" borderId="11" applyNumberFormat="0" applyFont="1" applyFill="1" applyBorder="1" applyAlignment="1" applyProtection="0">
      <alignment horizontal="center" vertical="center"/>
    </xf>
    <xf numFmtId="3" fontId="4" fillId="2" borderId="11" applyNumberFormat="1" applyFont="1" applyFill="1" applyBorder="1" applyAlignment="1" applyProtection="0">
      <alignment horizontal="right" vertical="center"/>
    </xf>
    <xf numFmtId="0" fontId="0" fillId="2" borderId="23" applyNumberFormat="0" applyFont="1" applyFill="1" applyBorder="1" applyAlignment="1" applyProtection="0">
      <alignment vertical="center"/>
    </xf>
    <xf numFmtId="49" fontId="4" fillId="2" borderId="11" applyNumberFormat="1" applyFont="1" applyFill="1" applyBorder="1" applyAlignment="1" applyProtection="0">
      <alignment horizontal="left" vertical="center" wrapText="1"/>
    </xf>
    <xf numFmtId="49" fontId="9" fillId="2" borderId="11" applyNumberFormat="1" applyFont="1" applyFill="1" applyBorder="1" applyAlignment="1" applyProtection="0">
      <alignment horizontal="center" vertical="center"/>
    </xf>
    <xf numFmtId="0" fontId="4" fillId="2" borderId="11" applyNumberFormat="0" applyFont="1" applyFill="1" applyBorder="1" applyAlignment="1" applyProtection="0">
      <alignment horizontal="center" vertical="center" wrapText="1"/>
    </xf>
    <xf numFmtId="0" fontId="5" fillId="2" borderId="11" applyNumberFormat="0" applyFont="1" applyFill="1" applyBorder="1" applyAlignment="1" applyProtection="0">
      <alignment vertical="center"/>
    </xf>
    <xf numFmtId="49" fontId="21" fillId="3" borderId="24" applyNumberFormat="1" applyFont="1" applyFill="1" applyBorder="1" applyAlignment="1" applyProtection="0">
      <alignment horizontal="left" vertical="center" wrapText="1"/>
    </xf>
    <xf numFmtId="0" fontId="21" fillId="3" borderId="25" applyNumberFormat="0" applyFont="1" applyFill="1" applyBorder="1" applyAlignment="1" applyProtection="0">
      <alignment horizontal="center" vertical="center" wrapText="1"/>
    </xf>
    <xf numFmtId="0" fontId="22" fillId="3" borderId="25" applyNumberFormat="0" applyFont="1" applyFill="1" applyBorder="1" applyAlignment="1" applyProtection="0">
      <alignment horizontal="center" vertical="center"/>
    </xf>
    <xf numFmtId="3" fontId="21" fillId="3" borderId="25" applyNumberFormat="1" applyFont="1" applyFill="1" applyBorder="1" applyAlignment="1" applyProtection="0">
      <alignment horizontal="right" vertical="center"/>
    </xf>
    <xf numFmtId="0" fontId="23" fillId="2" borderId="1" applyNumberFormat="0" applyFont="1" applyFill="1" applyBorder="1" applyAlignment="1" applyProtection="0">
      <alignment vertical="center"/>
    </xf>
    <xf numFmtId="49" fontId="0" fillId="2" borderId="9" applyNumberFormat="1" applyFont="1" applyFill="1" applyBorder="1" applyAlignment="1" applyProtection="0">
      <alignment vertical="center" wrapText="1"/>
    </xf>
    <xf numFmtId="0" fontId="0" fillId="2" borderId="9" applyNumberFormat="0" applyFont="1" applyFill="1" applyBorder="1" applyAlignment="1" applyProtection="0">
      <alignment vertical="center" wrapText="1"/>
    </xf>
    <xf numFmtId="3" fontId="5" fillId="2" borderId="9" applyNumberFormat="1" applyFont="1" applyFill="1" applyBorder="1" applyAlignment="1" applyProtection="0">
      <alignment horizontal="right" vertical="center"/>
    </xf>
    <xf numFmtId="0" fontId="0" applyNumberFormat="1" applyFont="1" applyFill="0" applyBorder="0" applyAlignment="1" applyProtection="0">
      <alignment vertical="bottom"/>
    </xf>
    <xf numFmtId="0" fontId="5" fillId="2" borderId="1" applyNumberFormat="0" applyFont="1" applyFill="1" applyBorder="1" applyAlignment="1" applyProtection="0">
      <alignment vertical="center"/>
    </xf>
    <xf numFmtId="0" fontId="5" fillId="2" borderId="3" applyNumberFormat="0" applyFont="1" applyFill="1" applyBorder="1" applyAlignment="1" applyProtection="0">
      <alignment vertical="center"/>
    </xf>
    <xf numFmtId="0" fontId="0" fillId="2" borderId="3" applyNumberFormat="0" applyFont="1" applyFill="1" applyBorder="1" applyAlignment="1" applyProtection="0">
      <alignment vertical="center"/>
    </xf>
    <xf numFmtId="49" fontId="7" fillId="2" borderId="11" applyNumberFormat="1" applyFont="1" applyFill="1" applyBorder="1" applyAlignment="1" applyProtection="0">
      <alignment vertical="center" wrapText="1"/>
    </xf>
    <xf numFmtId="49" fontId="12" fillId="6" borderId="11" applyNumberFormat="1" applyFont="1" applyFill="1" applyBorder="1" applyAlignment="1" applyProtection="0">
      <alignment horizontal="center" vertical="bottom" wrapText="1"/>
    </xf>
    <xf numFmtId="49" fontId="14" fillId="2" borderId="11" applyNumberFormat="1" applyFont="1" applyFill="1" applyBorder="1" applyAlignment="1" applyProtection="0">
      <alignment horizontal="center" vertical="center"/>
    </xf>
    <xf numFmtId="0" fontId="14" fillId="2" borderId="11" applyNumberFormat="0" applyFont="1" applyFill="1" applyBorder="1" applyAlignment="1" applyProtection="0">
      <alignment vertical="center"/>
    </xf>
    <xf numFmtId="0" fontId="14" fillId="2" borderId="15" applyNumberFormat="0" applyFont="1" applyFill="1" applyBorder="1" applyAlignment="1" applyProtection="0">
      <alignment horizontal="center" vertical="center" wrapText="1"/>
    </xf>
    <xf numFmtId="3" fontId="14" fillId="2" borderId="11" applyNumberFormat="1" applyFont="1" applyFill="1" applyBorder="1" applyAlignment="1" applyProtection="0">
      <alignment horizontal="center" vertical="center" wrapText="1"/>
    </xf>
    <xf numFmtId="49" fontId="12" fillId="5" borderId="11" applyNumberFormat="1" applyFont="1" applyFill="1" applyBorder="1" applyAlignment="1" applyProtection="0">
      <alignment horizontal="center" vertical="bottom" wrapText="1"/>
    </xf>
    <xf numFmtId="49" fontId="14" fillId="3" borderId="14" applyNumberFormat="1" applyFont="1" applyFill="1" applyBorder="1" applyAlignment="1" applyProtection="0">
      <alignment horizontal="center" vertical="center" wrapText="1"/>
    </xf>
    <xf numFmtId="0" fontId="14" fillId="3" borderId="26" applyNumberFormat="0" applyFont="1" applyFill="1" applyBorder="1" applyAlignment="1" applyProtection="0">
      <alignment horizontal="center" vertical="center" wrapText="1"/>
    </xf>
    <xf numFmtId="0" fontId="13" fillId="2" borderId="17" applyNumberFormat="0" applyFont="1" applyFill="1" applyBorder="1" applyAlignment="1" applyProtection="0">
      <alignment vertical="center" wrapText="1"/>
    </xf>
    <xf numFmtId="49" fontId="14" borderId="11" applyNumberFormat="1" applyFont="1" applyFill="0" applyBorder="1" applyAlignment="1" applyProtection="0">
      <alignment horizontal="left" vertical="center" wrapText="1"/>
    </xf>
    <xf numFmtId="0" fontId="14" borderId="11" applyNumberFormat="0" applyFont="1" applyFill="0" applyBorder="1" applyAlignment="1" applyProtection="0">
      <alignment horizontal="center" vertical="center" wrapText="1"/>
    </xf>
    <xf numFmtId="49" fontId="14" borderId="11" applyNumberFormat="1" applyFont="1" applyFill="0" applyBorder="1" applyAlignment="1" applyProtection="0">
      <alignment horizontal="center" vertical="center" wrapText="1"/>
    </xf>
    <xf numFmtId="0" fontId="0" fillId="2" borderId="12" applyNumberFormat="1" applyFont="1" applyFill="1" applyBorder="1" applyAlignment="1" applyProtection="0">
      <alignment vertical="center"/>
    </xf>
    <xf numFmtId="49" fontId="12" fillId="5" borderId="11" applyNumberFormat="1" applyFont="1" applyFill="1" applyBorder="1" applyAlignment="1" applyProtection="0">
      <alignment horizontal="center" vertical="center"/>
    </xf>
    <xf numFmtId="0" fontId="14" fillId="2" borderId="17" applyNumberFormat="0" applyFont="1" applyFill="1" applyBorder="1" applyAlignment="1" applyProtection="0">
      <alignment horizontal="center" vertical="center" wrapText="1"/>
    </xf>
    <xf numFmtId="49" fontId="26" fillId="6" borderId="11" applyNumberFormat="1" applyFont="1" applyFill="1" applyBorder="1" applyAlignment="1" applyProtection="0">
      <alignment horizontal="center" vertical="center"/>
    </xf>
    <xf numFmtId="49" fontId="12" fillId="2" borderId="11" applyNumberFormat="1" applyFont="1" applyFill="1" applyBorder="1" applyAlignment="1" applyProtection="0">
      <alignment horizontal="center" vertical="bottom" wrapText="1"/>
    </xf>
    <xf numFmtId="0" fontId="15" fillId="9" borderId="15" applyNumberFormat="0" applyFont="1" applyFill="1" applyBorder="1" applyAlignment="1" applyProtection="0">
      <alignment horizontal="center" vertical="center" wrapText="1"/>
    </xf>
    <xf numFmtId="49" fontId="12" fillId="6" borderId="11" applyNumberFormat="1" applyFont="1" applyFill="1" applyBorder="1" applyAlignment="1" applyProtection="0">
      <alignment horizontal="center" vertical="center" wrapText="1"/>
    </xf>
    <xf numFmtId="0" fontId="13" fillId="2" borderId="27" applyNumberFormat="0" applyFont="1" applyFill="1" applyBorder="1" applyAlignment="1" applyProtection="0">
      <alignment horizontal="center" vertical="center"/>
    </xf>
    <xf numFmtId="0" fontId="13" fillId="2" borderId="27" applyNumberFormat="1" applyFont="1" applyFill="1" applyBorder="1" applyAlignment="1" applyProtection="0">
      <alignment horizontal="center" vertical="center" wrapText="1"/>
    </xf>
    <xf numFmtId="0" fontId="13" fillId="2" borderId="27" applyNumberFormat="0" applyFont="1" applyFill="1" applyBorder="1" applyAlignment="1" applyProtection="0">
      <alignment horizontal="center" vertical="center" wrapText="1"/>
    </xf>
    <xf numFmtId="49" fontId="12" fillId="9" borderId="14" applyNumberFormat="1" applyFont="1" applyFill="1" applyBorder="1" applyAlignment="1" applyProtection="0">
      <alignment horizontal="center" vertical="center" wrapText="1"/>
    </xf>
    <xf numFmtId="49" fontId="12" fillId="4" borderId="11" applyNumberFormat="1" applyFont="1" applyFill="1" applyBorder="1" applyAlignment="1" applyProtection="0">
      <alignment horizontal="center" vertical="center"/>
    </xf>
    <xf numFmtId="49" fontId="14" fillId="2" borderId="11" applyNumberFormat="1" applyFont="1" applyFill="1" applyBorder="1" applyAlignment="1" applyProtection="0">
      <alignment vertical="center" wrapText="1"/>
    </xf>
    <xf numFmtId="3" fontId="14" fillId="2" borderId="11" applyNumberFormat="1" applyFont="1" applyFill="1" applyBorder="1" applyAlignment="1" applyProtection="0">
      <alignment horizontal="right" vertical="center"/>
    </xf>
    <xf numFmtId="0" fontId="17" fillId="2" borderId="11" applyNumberFormat="0" applyFont="1" applyFill="1" applyBorder="1" applyAlignment="1" applyProtection="0">
      <alignment vertical="center" wrapText="1"/>
    </xf>
    <xf numFmtId="49" fontId="14" fillId="2" borderId="11" applyNumberFormat="1" applyFont="1" applyFill="1" applyBorder="1" applyAlignment="1" applyProtection="0">
      <alignment vertical="center"/>
    </xf>
    <xf numFmtId="60" fontId="9" fillId="2" borderId="11" applyNumberFormat="1" applyFont="1" applyFill="1" applyBorder="1" applyAlignment="1" applyProtection="0">
      <alignment horizontal="center" vertical="center"/>
    </xf>
    <xf numFmtId="0" fontId="0" applyNumberFormat="1" applyFont="1" applyFill="0" applyBorder="0" applyAlignment="1" applyProtection="0">
      <alignment vertical="bottom"/>
    </xf>
    <xf numFmtId="0" fontId="12" fillId="9" borderId="14" applyNumberFormat="0" applyFont="1" applyFill="1" applyBorder="1" applyAlignment="1" applyProtection="0">
      <alignment horizontal="center" vertical="center" wrapText="1"/>
    </xf>
    <xf numFmtId="0" fontId="27" fillId="2" borderId="16" applyNumberFormat="0" applyFont="1" applyFill="1" applyBorder="1" applyAlignment="1" applyProtection="0">
      <alignment horizontal="center" vertical="center"/>
    </xf>
    <xf numFmtId="49" fontId="14" fillId="2" borderId="11" applyNumberFormat="1" applyFont="1" applyFill="1" applyBorder="1" applyAlignment="1" applyProtection="0">
      <alignment horizontal="left" vertical="bottom" wrapText="1"/>
    </xf>
    <xf numFmtId="49" fontId="12" fillId="6" borderId="11" applyNumberFormat="1" applyFont="1" applyFill="1" applyBorder="1" applyAlignment="1" applyProtection="0">
      <alignment horizontal="center" vertical="center"/>
    </xf>
    <xf numFmtId="0" fontId="12" fillId="2" borderId="11" applyNumberFormat="0" applyFont="1" applyFill="1" applyBorder="1" applyAlignment="1" applyProtection="0">
      <alignment horizontal="center" vertical="center"/>
    </xf>
    <xf numFmtId="49" fontId="11" fillId="2" borderId="11" applyNumberFormat="1" applyFont="1" applyFill="1" applyBorder="1" applyAlignment="1" applyProtection="0">
      <alignment horizontal="center" vertical="center" wrapText="1"/>
    </xf>
    <xf numFmtId="0" fontId="12" fillId="2" borderId="11" applyNumberFormat="0" applyFont="1" applyFill="1" applyBorder="1" applyAlignment="1" applyProtection="0">
      <alignment horizontal="left" vertical="center" wrapText="1"/>
    </xf>
    <xf numFmtId="0" fontId="11" fillId="2" borderId="11" applyNumberFormat="0" applyFont="1" applyFill="1" applyBorder="1" applyAlignment="1" applyProtection="0">
      <alignment horizontal="center" vertical="center"/>
    </xf>
    <xf numFmtId="0" fontId="11" fillId="2" borderId="11" applyNumberFormat="0" applyFont="1" applyFill="1" applyBorder="1" applyAlignment="1" applyProtection="0">
      <alignment horizontal="center" vertical="center" wrapText="1"/>
    </xf>
    <xf numFmtId="3" fontId="11" fillId="2" borderId="11" applyNumberFormat="1" applyFont="1" applyFill="1" applyBorder="1" applyAlignment="1" applyProtection="0">
      <alignment horizontal="center" vertical="center" wrapText="1"/>
    </xf>
    <xf numFmtId="0" fontId="13" fillId="2" borderId="28" applyNumberFormat="0" applyFont="1" applyFill="1" applyBorder="1" applyAlignment="1" applyProtection="0">
      <alignment horizontal="center" vertical="center"/>
    </xf>
    <xf numFmtId="0" fontId="13" fillId="2" borderId="28" applyNumberFormat="0" applyFont="1" applyFill="1" applyBorder="1" applyAlignment="1" applyProtection="0">
      <alignment horizontal="center" vertical="center" wrapText="1"/>
    </xf>
    <xf numFmtId="0" fontId="13" fillId="2" borderId="29" applyNumberFormat="0" applyFont="1" applyFill="1" applyBorder="1" applyAlignment="1" applyProtection="0">
      <alignment horizontal="center" vertical="center"/>
    </xf>
    <xf numFmtId="0" fontId="13" fillId="2" borderId="29" applyNumberFormat="0" applyFont="1" applyFill="1" applyBorder="1" applyAlignment="1" applyProtection="0">
      <alignment horizontal="center" vertical="center" wrapText="1"/>
    </xf>
    <xf numFmtId="49" fontId="27" fillId="2" borderId="16" applyNumberFormat="1" applyFont="1" applyFill="1" applyBorder="1" applyAlignment="1" applyProtection="0">
      <alignment horizontal="center" vertical="center"/>
    </xf>
    <xf numFmtId="0" fontId="0" fillId="2" borderId="30" applyNumberFormat="0" applyFont="1" applyFill="1" applyBorder="1" applyAlignment="1" applyProtection="0">
      <alignment vertical="center"/>
    </xf>
    <xf numFmtId="49" fontId="14" borderId="11" applyNumberFormat="1" applyFont="1" applyFill="0" applyBorder="1" applyAlignment="1" applyProtection="0">
      <alignment vertical="center" wrapText="1"/>
    </xf>
    <xf numFmtId="0" fontId="14" borderId="11" applyNumberFormat="0" applyFont="1" applyFill="0" applyBorder="1" applyAlignment="1" applyProtection="0">
      <alignment horizontal="center" vertical="center"/>
    </xf>
    <xf numFmtId="49" fontId="14" borderId="11" applyNumberFormat="1" applyFont="1" applyFill="0" applyBorder="1" applyAlignment="1" applyProtection="0">
      <alignment horizontal="center" vertical="center"/>
    </xf>
    <xf numFmtId="49" fontId="0" fillId="2" borderId="11" applyNumberFormat="1" applyFont="1" applyFill="1" applyBorder="1" applyAlignment="1" applyProtection="0">
      <alignment horizontal="center" vertical="center"/>
    </xf>
    <xf numFmtId="49" fontId="0" fillId="2" borderId="11" applyNumberFormat="1" applyFont="1" applyFill="1" applyBorder="1" applyAlignment="1" applyProtection="0">
      <alignment vertical="bottom" wrapText="1"/>
    </xf>
    <xf numFmtId="49" fontId="14" borderId="11" applyNumberFormat="1" applyFont="1" applyFill="0" applyBorder="1" applyAlignment="1" applyProtection="0">
      <alignment vertical="bottom" wrapText="1"/>
    </xf>
    <xf numFmtId="0" fontId="0" fillId="2" borderId="11" applyNumberFormat="0" applyFont="1" applyFill="1" applyBorder="1" applyAlignment="1" applyProtection="0">
      <alignment vertical="center"/>
    </xf>
    <xf numFmtId="49" fontId="29" borderId="11" applyNumberFormat="1" applyFont="1" applyFill="0" applyBorder="1" applyAlignment="1" applyProtection="0">
      <alignment vertical="center" wrapText="1"/>
    </xf>
    <xf numFmtId="0" fontId="0" borderId="11" applyNumberFormat="0" applyFont="1" applyFill="0" applyBorder="1" applyAlignment="1" applyProtection="0">
      <alignment horizontal="center" vertical="center" wrapText="1"/>
    </xf>
    <xf numFmtId="0" fontId="14" borderId="11" applyNumberFormat="1" applyFont="1" applyFill="0" applyBorder="1" applyAlignment="1" applyProtection="0">
      <alignment horizontal="center" vertical="center" wrapText="1"/>
    </xf>
    <xf numFmtId="0" fontId="12" fillId="4" borderId="11" applyNumberFormat="0" applyFont="1" applyFill="1" applyBorder="1" applyAlignment="1" applyProtection="0">
      <alignment horizontal="center" vertical="center"/>
    </xf>
    <xf numFmtId="49" fontId="31" borderId="11" applyNumberFormat="1" applyFont="1" applyFill="0" applyBorder="1" applyAlignment="1" applyProtection="0">
      <alignment horizontal="left" vertical="center" wrapText="1"/>
    </xf>
    <xf numFmtId="49" fontId="14" borderId="11" applyNumberFormat="1" applyFont="1" applyFill="0" applyBorder="1" applyAlignment="1" applyProtection="0">
      <alignment vertical="top" wrapText="1"/>
    </xf>
    <xf numFmtId="0" fontId="0" fillId="2" borderId="11" applyNumberFormat="0" applyFont="1" applyFill="1" applyBorder="1" applyAlignment="1" applyProtection="0">
      <alignment horizontal="center" vertical="center" wrapText="1"/>
    </xf>
    <xf numFmtId="49" fontId="12" borderId="11" applyNumberFormat="1" applyFont="1" applyFill="0" applyBorder="1" applyAlignment="1" applyProtection="0">
      <alignment horizontal="left" vertical="center" wrapText="1" readingOrder="1"/>
    </xf>
    <xf numFmtId="49" fontId="33" borderId="11" applyNumberFormat="1" applyFont="1" applyFill="0" applyBorder="1" applyAlignment="1" applyProtection="0">
      <alignment vertical="center" wrapText="1"/>
    </xf>
    <xf numFmtId="0" fontId="0" fillId="2" borderId="11" applyNumberFormat="0" applyFont="1" applyFill="1" applyBorder="1" applyAlignment="1" applyProtection="0">
      <alignment vertical="bottom"/>
    </xf>
    <xf numFmtId="49" fontId="31" borderId="11" applyNumberFormat="1" applyFont="1" applyFill="0" applyBorder="1" applyAlignment="1" applyProtection="0">
      <alignment vertical="center" wrapText="1"/>
    </xf>
    <xf numFmtId="0" fontId="14" fillId="2" borderId="11" applyNumberFormat="0" applyFont="1" applyFill="1" applyBorder="1" applyAlignment="1" applyProtection="0">
      <alignment vertical="center" wrapText="1"/>
    </xf>
    <xf numFmtId="49" fontId="0" borderId="11" applyNumberFormat="1" applyFont="1" applyFill="0" applyBorder="1" applyAlignment="1" applyProtection="0">
      <alignment vertical="bottom" wrapText="1"/>
    </xf>
    <xf numFmtId="49" fontId="0" borderId="11" applyNumberFormat="1" applyFont="1" applyFill="0" applyBorder="1" applyAlignment="1" applyProtection="0">
      <alignment horizontal="left" vertical="center" wrapText="1"/>
    </xf>
    <xf numFmtId="0" fontId="27" fillId="2" borderId="14" applyNumberFormat="0" applyFont="1" applyFill="1" applyBorder="1" applyAlignment="1" applyProtection="0">
      <alignment horizontal="center" vertical="center"/>
    </xf>
    <xf numFmtId="0" fontId="13" fillId="2" borderId="15" applyNumberFormat="0" applyFont="1" applyFill="1" applyBorder="1" applyAlignment="1" applyProtection="0">
      <alignment vertical="center" wrapText="1"/>
    </xf>
    <xf numFmtId="49" fontId="12" fillId="9" borderId="17" applyNumberFormat="1" applyFont="1" applyFill="1" applyBorder="1" applyAlignment="1" applyProtection="0">
      <alignment horizontal="center" vertical="center" wrapText="1"/>
    </xf>
    <xf numFmtId="0" fontId="14" fillId="2" borderId="16" applyNumberFormat="0" applyFont="1" applyFill="1" applyBorder="1" applyAlignment="1" applyProtection="0">
      <alignment horizontal="left" vertical="center" wrapText="1"/>
    </xf>
    <xf numFmtId="3" fontId="14" fillId="2" borderId="18" applyNumberFormat="1" applyFont="1" applyFill="1" applyBorder="1" applyAlignment="1" applyProtection="0">
      <alignment horizontal="right" vertical="center" wrapText="1"/>
    </xf>
    <xf numFmtId="3" fontId="14" fillId="2" borderId="13" applyNumberFormat="1" applyFont="1" applyFill="1" applyBorder="1" applyAlignment="1" applyProtection="0">
      <alignment horizontal="right" vertical="center" wrapText="1"/>
    </xf>
    <xf numFmtId="49" fontId="14" fillId="9" borderId="14" applyNumberFormat="1" applyFont="1" applyFill="1" applyBorder="1" applyAlignment="1" applyProtection="0">
      <alignment horizontal="center" vertical="center" wrapText="1"/>
    </xf>
    <xf numFmtId="0" fontId="14" fillId="4" borderId="11" applyNumberFormat="0" applyFont="1" applyFill="1" applyBorder="1" applyAlignment="1" applyProtection="0">
      <alignment horizontal="center" vertical="center"/>
    </xf>
    <xf numFmtId="0" fontId="0" applyNumberFormat="1" applyFont="1" applyFill="0" applyBorder="0" applyAlignment="1" applyProtection="0">
      <alignment vertical="bottom"/>
    </xf>
    <xf numFmtId="49" fontId="14" fillId="6" borderId="11" applyNumberFormat="1" applyFont="1" applyFill="1" applyBorder="1" applyAlignment="1" applyProtection="0">
      <alignment horizontal="center" vertical="center"/>
    </xf>
    <xf numFmtId="0" fontId="0" fillId="2" borderId="11" applyNumberFormat="0" applyFont="1" applyFill="1" applyBorder="1" applyAlignment="1" applyProtection="0">
      <alignment horizontal="center" vertical="center"/>
    </xf>
    <xf numFmtId="0" fontId="0" applyNumberFormat="1" applyFont="1" applyFill="0" applyBorder="0" applyAlignment="1" applyProtection="0">
      <alignment vertical="bottom"/>
    </xf>
    <xf numFmtId="49" fontId="12" fillId="2" borderId="14" applyNumberFormat="1" applyFont="1" applyFill="1" applyBorder="1" applyAlignment="1" applyProtection="0">
      <alignment horizontal="center" vertical="bottom" wrapText="1"/>
    </xf>
    <xf numFmtId="0" fontId="14" fillId="2" borderId="18" applyNumberFormat="0" applyFont="1" applyFill="1" applyBorder="1" applyAlignment="1" applyProtection="0">
      <alignment horizontal="left" vertical="center" wrapText="1"/>
    </xf>
    <xf numFmtId="3" fontId="14" fillId="2" borderId="15" applyNumberFormat="1" applyFont="1" applyFill="1" applyBorder="1" applyAlignment="1" applyProtection="0">
      <alignment horizontal="right" vertical="center" wrapText="1"/>
    </xf>
    <xf numFmtId="0" fontId="0" fillId="2" borderId="1" applyNumberFormat="1" applyFont="1" applyFill="1" applyBorder="1" applyAlignment="1" applyProtection="0">
      <alignment vertical="center"/>
    </xf>
    <xf numFmtId="1" fontId="14" fillId="2" borderId="11" applyNumberFormat="1" applyFont="1" applyFill="1" applyBorder="1" applyAlignment="1" applyProtection="0">
      <alignment vertical="center"/>
    </xf>
    <xf numFmtId="49" fontId="0" borderId="11" applyNumberFormat="1" applyFont="1" applyFill="0" applyBorder="1" applyAlignment="1" applyProtection="0">
      <alignment horizontal="center" vertical="center"/>
    </xf>
    <xf numFmtId="49" fontId="12" borderId="11" applyNumberFormat="1" applyFont="1" applyFill="0" applyBorder="1" applyAlignment="1" applyProtection="0">
      <alignment horizontal="left" vertical="center" wrapText="1"/>
    </xf>
    <xf numFmtId="49" fontId="12" borderId="11" applyNumberFormat="1" applyFont="1" applyFill="0" applyBorder="1" applyAlignment="1" applyProtection="0">
      <alignment vertical="center" wrapText="1"/>
    </xf>
    <xf numFmtId="0" fontId="14" fillId="2" borderId="17" applyNumberFormat="0" applyFont="1" applyFill="1" applyBorder="1" applyAlignment="1" applyProtection="0">
      <alignment horizontal="center" vertical="center"/>
    </xf>
    <xf numFmtId="49" fontId="12" fillId="2" borderId="11" applyNumberFormat="1" applyFont="1" applyFill="1" applyBorder="1" applyAlignment="1" applyProtection="0">
      <alignment horizontal="left" vertical="center" wrapText="1"/>
    </xf>
    <xf numFmtId="0" fontId="0" applyNumberFormat="1" applyFont="1" applyFill="0" applyBorder="0" applyAlignment="1" applyProtection="0">
      <alignment vertical="bottom"/>
    </xf>
    <xf numFmtId="0" fontId="14" fillId="2" borderId="14" applyNumberFormat="0" applyFont="1" applyFill="1" applyBorder="1" applyAlignment="1" applyProtection="0">
      <alignment horizontal="center" vertical="center"/>
    </xf>
    <xf numFmtId="0" fontId="14" fillId="2" borderId="13" applyNumberFormat="0" applyFont="1" applyFill="1" applyBorder="1" applyAlignment="1" applyProtection="0">
      <alignment horizontal="center" vertical="center" wrapText="1"/>
    </xf>
    <xf numFmtId="0" fontId="0" applyNumberFormat="1" applyFont="1" applyFill="0" applyBorder="0" applyAlignment="1" applyProtection="0">
      <alignment vertical="bottom"/>
    </xf>
    <xf numFmtId="0" fontId="14" fillId="2" borderId="16" applyNumberFormat="0" applyFont="1" applyFill="1" applyBorder="1" applyAlignment="1" applyProtection="0">
      <alignment horizontal="center" vertical="center"/>
    </xf>
    <xf numFmtId="0" fontId="14" fillId="2" borderId="17" applyNumberFormat="0" applyFont="1" applyFill="1" applyBorder="1" applyAlignment="1" applyProtection="0">
      <alignment vertical="center" wrapText="1"/>
    </xf>
    <xf numFmtId="0" fontId="0" applyNumberFormat="1" applyFont="1" applyFill="0" applyBorder="0" applyAlignment="1" applyProtection="0">
      <alignment vertical="bottom"/>
    </xf>
    <xf numFmtId="0" fontId="0" fillId="2" borderId="1" applyNumberFormat="0" applyFont="1" applyFill="1" applyBorder="1" applyAlignment="1" applyProtection="0">
      <alignment vertical="bottom"/>
    </xf>
    <xf numFmtId="49" fontId="35" fillId="2" borderId="1" applyNumberFormat="1" applyFont="1" applyFill="1" applyBorder="1" applyAlignment="1" applyProtection="0">
      <alignment horizontal="center" vertical="bottom"/>
    </xf>
    <xf numFmtId="49" fontId="0" fillId="2" borderId="1" applyNumberFormat="1" applyFont="1" applyFill="1" applyBorder="1" applyAlignment="1" applyProtection="0">
      <alignment horizontal="center" vertical="bottom"/>
    </xf>
    <xf numFmtId="0" fontId="0" fillId="2" borderId="1" applyNumberFormat="0" applyFont="1" applyFill="1" applyBorder="1" applyAlignment="1" applyProtection="0">
      <alignment horizontal="center" vertical="bottom"/>
    </xf>
    <xf numFmtId="3" fontId="0" fillId="2" borderId="1" applyNumberFormat="1" applyFont="1" applyFill="1" applyBorder="1" applyAlignment="1" applyProtection="0">
      <alignment horizontal="center" vertical="bottom"/>
    </xf>
    <xf numFmtId="3" fontId="36" fillId="2" borderId="1" applyNumberFormat="1" applyFont="1" applyFill="1" applyBorder="1" applyAlignment="1" applyProtection="0">
      <alignment horizontal="center" vertical="bottom"/>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ffff00"/>
      <rgbColor rgb="ffff0000"/>
      <rgbColor rgb="ff00b0f0"/>
      <rgbColor rgb="ffed7d31"/>
      <rgbColor rgb="ff9966ff"/>
      <rgbColor rgb="ff99ccff"/>
      <rgbColor rgb="ffc8c8c8"/>
      <rgbColor rgb="ffa9cd90"/>
      <rgbColor rgb="ff212121"/>
      <rgbColor rgb="ffed0000"/>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 Id="rId10" Type="http://schemas.openxmlformats.org/officeDocument/2006/relationships/worksheet" Target="worksheets/sheet6.xml"/><Relationship Id="rId11" Type="http://schemas.openxmlformats.org/officeDocument/2006/relationships/worksheet" Target="worksheets/sheet7.xml"/><Relationship Id="rId12" Type="http://schemas.openxmlformats.org/officeDocument/2006/relationships/worksheet" Target="worksheets/sheet8.xml"/></Relationships>

</file>

<file path=xl/theme/theme1.xml><?xml version="1.0" encoding="utf-8"?>
<a:theme xmlns:a="http://schemas.openxmlformats.org/drawingml/2006/main" xmlns:r="http://schemas.openxmlformats.org/officeDocument/2006/relationships" name="Motiv Office 2013–2022">
  <a:themeElements>
    <a:clrScheme name="Motiv Office 2013–2022">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Motiv Office 2013–2022">
      <a:majorFont>
        <a:latin typeface="Helvetica Neue"/>
        <a:ea typeface="Helvetica Neue"/>
        <a:cs typeface="Helvetica Neue"/>
      </a:majorFont>
      <a:minorFont>
        <a:latin typeface="Helvetica Neue"/>
        <a:ea typeface="Helvetica Neue"/>
        <a:cs typeface="Helvetica Neue"/>
      </a:minorFont>
    </a:fontScheme>
    <a:fmtScheme name="Motiv Office 2013–2022">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45718" tIns="45718" rIns="45718" bIns="45718"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sheetPr>
    <pageSetUpPr fitToPage="1"/>
  </sheetPr>
  <dimension ref="A1:BL29"/>
  <sheetViews>
    <sheetView workbookViewId="0" showGridLines="0" defaultGridColor="1"/>
  </sheetViews>
  <sheetFormatPr defaultColWidth="10.2" defaultRowHeight="10.35" customHeight="1" outlineLevelRow="0" outlineLevelCol="0"/>
  <cols>
    <col min="1" max="1" width="10.8125" style="1" customWidth="1"/>
    <col min="2" max="2" width="70.8125" style="1" customWidth="1"/>
    <col min="3" max="3" width="10.8125" style="1" customWidth="1"/>
    <col min="4" max="4" width="18.4219" style="1" customWidth="1"/>
    <col min="5" max="5" width="14.8125" style="1" customWidth="1"/>
    <col min="6" max="6" width="6.42188" style="1" customWidth="1"/>
    <col min="7" max="7" width="12.8125" style="1" customWidth="1"/>
    <col min="8" max="8" width="20.6016" style="1" customWidth="1"/>
    <col min="9" max="62" width="10.4219" style="1" customWidth="1"/>
    <col min="63" max="63" width="18" style="1" customWidth="1"/>
    <col min="64" max="64" width="10.4219" style="1" customWidth="1"/>
    <col min="65" max="16384" width="10.2109" style="1" customWidth="1"/>
  </cols>
  <sheetData>
    <row r="1" ht="20" customHeight="1">
      <c r="A1" s="2"/>
      <c r="B1" s="3"/>
      <c r="C1" s="4"/>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row>
    <row r="2" ht="15" customHeight="1">
      <c r="A2" s="2"/>
      <c r="B2" s="5"/>
      <c r="C2" s="5"/>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row>
    <row r="3" ht="20.35" customHeight="1">
      <c r="A3" s="6"/>
      <c r="B3" s="7"/>
      <c r="C3" s="8"/>
      <c r="D3" s="9"/>
      <c r="E3" s="10"/>
      <c r="F3" s="10"/>
      <c r="G3" s="10"/>
      <c r="H3" s="10"/>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row>
    <row r="4" ht="15.35" customHeight="1">
      <c r="A4" s="11"/>
      <c r="B4" s="12"/>
      <c r="C4" s="13"/>
      <c r="D4" t="s" s="14">
        <v>0</v>
      </c>
      <c r="E4" s="15"/>
      <c r="F4" s="15"/>
      <c r="G4" s="15"/>
      <c r="H4" s="15"/>
      <c r="I4" s="16"/>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row>
    <row r="5" ht="18" customHeight="1">
      <c r="A5" s="17"/>
      <c r="B5" s="18"/>
      <c r="C5" s="19"/>
      <c r="D5" t="s" s="20">
        <v>1</v>
      </c>
      <c r="E5" s="21">
        <v>45936</v>
      </c>
      <c r="F5" s="22"/>
      <c r="G5" t="s" s="23">
        <v>2</v>
      </c>
      <c r="H5" s="24"/>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row>
    <row r="6" ht="17.7" customHeight="1">
      <c r="A6" s="17"/>
      <c r="B6" s="18"/>
      <c r="C6" s="25"/>
      <c r="D6" s="26"/>
      <c r="E6" s="24"/>
      <c r="F6" s="27"/>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row>
    <row r="7" ht="15" customHeight="1">
      <c r="A7" s="28"/>
      <c r="B7" s="29"/>
      <c r="C7" s="5"/>
      <c r="D7" s="2"/>
      <c r="E7" s="2"/>
      <c r="F7" s="2"/>
      <c r="G7" s="2"/>
      <c r="H7" s="27"/>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row>
    <row r="8" ht="37.5" customHeight="1">
      <c r="A8" t="s" s="30">
        <v>3</v>
      </c>
      <c r="B8" t="s" s="31">
        <v>4</v>
      </c>
      <c r="C8" s="32"/>
      <c r="D8" s="2"/>
      <c r="E8" s="2"/>
      <c r="F8" s="2"/>
      <c r="G8" s="2"/>
      <c r="H8" s="27"/>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row>
    <row r="9" ht="38.25" customHeight="1">
      <c r="A9" t="s" s="33">
        <v>5</v>
      </c>
      <c r="B9" t="s" s="31">
        <v>6</v>
      </c>
      <c r="C9" s="32"/>
      <c r="D9" s="2"/>
      <c r="E9" s="2"/>
      <c r="F9" s="2"/>
      <c r="G9" s="2"/>
      <c r="H9" s="27"/>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row>
    <row r="10" ht="38.25" customHeight="1">
      <c r="A10" t="s" s="34">
        <v>7</v>
      </c>
      <c r="B10" t="s" s="31">
        <v>8</v>
      </c>
      <c r="C10" s="32"/>
      <c r="D10" s="2"/>
      <c r="E10" s="2"/>
      <c r="F10" s="2"/>
      <c r="G10" s="2"/>
      <c r="H10" s="27"/>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row>
    <row r="11" ht="15" customHeight="1">
      <c r="A11" s="35"/>
      <c r="B11" s="36"/>
      <c r="C11" s="29"/>
      <c r="D11" s="28"/>
      <c r="E11" s="28"/>
      <c r="F11" s="28"/>
      <c r="G11" s="28"/>
      <c r="H11" s="37"/>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row>
    <row r="12" ht="20.7" customHeight="1">
      <c r="A12" t="s" s="38">
        <v>9</v>
      </c>
      <c r="B12" t="s" s="38">
        <v>10</v>
      </c>
      <c r="C12" t="s" s="38">
        <v>11</v>
      </c>
      <c r="D12" t="s" s="39">
        <v>12</v>
      </c>
      <c r="E12" t="s" s="39">
        <v>13</v>
      </c>
      <c r="F12" t="s" s="38">
        <v>14</v>
      </c>
      <c r="G12" t="s" s="38">
        <v>15</v>
      </c>
      <c r="H12" t="s" s="38">
        <v>16</v>
      </c>
      <c r="I12" s="40"/>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row>
    <row r="13" ht="18" customHeight="1">
      <c r="A13" s="41"/>
      <c r="B13" t="s" s="42">
        <v>17</v>
      </c>
      <c r="C13" s="43"/>
      <c r="D13" s="44"/>
      <c r="E13" s="44"/>
      <c r="F13" s="45"/>
      <c r="G13" s="46"/>
      <c r="H13" s="46"/>
      <c r="I13" s="16"/>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8"/>
      <c r="BL13" s="28"/>
    </row>
    <row r="14" ht="12.7" customHeight="1">
      <c r="A14" s="47"/>
      <c r="B14" s="48"/>
      <c r="C14" s="49"/>
      <c r="D14" s="50"/>
      <c r="E14" s="51"/>
      <c r="F14" s="52">
        <v>1</v>
      </c>
      <c r="G14" s="53"/>
      <c r="H14" s="54" cm="1">
        <f t="array" ref="H14">G14*F14</f>
        <v>0</v>
      </c>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55"/>
      <c r="BK14" s="51"/>
      <c r="BL14" s="56">
        <v>1</v>
      </c>
    </row>
    <row r="15" ht="12.7" customHeight="1">
      <c r="A15" s="57"/>
      <c r="B15" t="s" s="58">
        <v>18</v>
      </c>
      <c r="C15" s="59"/>
      <c r="D15" s="60"/>
      <c r="E15" s="60"/>
      <c r="F15" s="61">
        <v>1</v>
      </c>
      <c r="G15" s="62"/>
      <c r="H15" s="62" cm="1">
        <f t="array" ref="H15">G15*F15</f>
        <v>0</v>
      </c>
      <c r="I15" s="16"/>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55"/>
      <c r="BK15" s="60"/>
      <c r="BL15" s="63">
        <v>1</v>
      </c>
    </row>
    <row r="16" ht="61.4" customHeight="1">
      <c r="A16" t="s" s="64">
        <v>19</v>
      </c>
      <c r="B16" t="s" s="65">
        <v>20</v>
      </c>
      <c r="C16" s="66"/>
      <c r="D16" t="s" s="67">
        <v>21</v>
      </c>
      <c r="E16" t="s" s="67">
        <v>22</v>
      </c>
      <c r="F16" s="68">
        <v>1</v>
      </c>
      <c r="G16" s="69"/>
      <c r="H16" s="69" cm="1">
        <f t="array" ref="H16">G16*F16</f>
        <v>0</v>
      </c>
      <c r="I16" s="40"/>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5"/>
      <c r="BK16" s="70"/>
      <c r="BL16" s="71"/>
    </row>
    <row r="17" ht="12.7" customHeight="1">
      <c r="A17" s="72"/>
      <c r="B17" s="73"/>
      <c r="C17" s="66"/>
      <c r="D17" s="74"/>
      <c r="E17" s="74"/>
      <c r="F17" s="74"/>
      <c r="G17" s="75"/>
      <c r="H17" s="75"/>
      <c r="I17" s="40"/>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76"/>
      <c r="BL17" s="76"/>
    </row>
    <row r="18" ht="12.7" customHeight="1">
      <c r="A18" s="72"/>
      <c r="B18" s="73"/>
      <c r="C18" s="66"/>
      <c r="D18" s="74"/>
      <c r="E18" s="74"/>
      <c r="F18" s="74"/>
      <c r="G18" s="75"/>
      <c r="H18" s="75"/>
      <c r="I18" s="40"/>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row>
    <row r="19" ht="12.7" customHeight="1">
      <c r="A19" s="72"/>
      <c r="B19" t="s" s="77">
        <v>23</v>
      </c>
      <c r="C19" s="78"/>
      <c r="D19" s="78"/>
      <c r="E19" s="78"/>
      <c r="F19" s="78"/>
      <c r="G19" s="79"/>
      <c r="H19" s="80" cm="1">
        <f t="array" ref="H19">SUM(H13:H18)</f>
        <v>0</v>
      </c>
      <c r="I19" s="40"/>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row>
    <row r="20" ht="10.7" customHeight="1">
      <c r="A20" s="76"/>
      <c r="B20" s="81"/>
      <c r="C20" s="82"/>
      <c r="D20" s="83"/>
      <c r="E20" s="83"/>
      <c r="F20" s="83"/>
      <c r="G20" s="84"/>
      <c r="H20" s="85"/>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row>
    <row r="21" ht="26.3" customHeight="1">
      <c r="A21" t="s" s="86">
        <v>24</v>
      </c>
      <c r="B21" t="s" s="87">
        <v>25</v>
      </c>
      <c r="C21" s="88"/>
      <c r="D21" s="88"/>
      <c r="E21" s="88"/>
      <c r="F21" s="88"/>
      <c r="G21" s="88"/>
      <c r="H21" s="88"/>
      <c r="I21" s="16"/>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row>
    <row r="22" ht="15.5" customHeight="1">
      <c r="A22" t="s" s="89">
        <v>24</v>
      </c>
      <c r="B22" s="90"/>
      <c r="C22" s="91"/>
      <c r="D22" s="92"/>
      <c r="E22" s="92"/>
      <c r="F22" s="92"/>
      <c r="G22" s="93"/>
      <c r="H22" s="94"/>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row>
    <row r="23" ht="25.55" customHeight="1">
      <c r="A23" t="s" s="95">
        <v>24</v>
      </c>
      <c r="B23" t="s" s="96">
        <v>26</v>
      </c>
      <c r="C23" s="97"/>
      <c r="D23" s="98"/>
      <c r="E23" s="98"/>
      <c r="F23" s="98"/>
      <c r="G23" s="98"/>
      <c r="H23" s="99" cm="1">
        <f t="array" ref="H23">H19</f>
        <v>0</v>
      </c>
      <c r="I23" s="40"/>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row>
    <row r="24" ht="40.65" customHeight="1">
      <c r="A24" s="100"/>
      <c r="B24" t="s" s="101">
        <v>27</v>
      </c>
      <c r="C24" s="97"/>
      <c r="D24" s="98"/>
      <c r="E24" s="98"/>
      <c r="F24" s="98"/>
      <c r="G24" t="s" s="102">
        <v>28</v>
      </c>
      <c r="H24" s="99">
        <v>0</v>
      </c>
      <c r="I24" s="40"/>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row>
    <row r="25" ht="29.65" customHeight="1">
      <c r="A25" s="100"/>
      <c r="B25" t="s" s="101">
        <v>29</v>
      </c>
      <c r="C25" s="97"/>
      <c r="D25" s="98"/>
      <c r="E25" s="98"/>
      <c r="F25" s="98"/>
      <c r="G25" t="s" s="102">
        <v>28</v>
      </c>
      <c r="H25" s="99">
        <v>0</v>
      </c>
      <c r="I25" s="40"/>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row>
    <row r="26" ht="60.7" customHeight="1">
      <c r="A26" s="100"/>
      <c r="B26" t="s" s="101">
        <v>30</v>
      </c>
      <c r="C26" s="97"/>
      <c r="D26" s="98"/>
      <c r="E26" s="98"/>
      <c r="F26" s="98"/>
      <c r="G26" t="s" s="102">
        <v>28</v>
      </c>
      <c r="H26" s="99">
        <v>0</v>
      </c>
      <c r="I26" s="40"/>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row>
    <row r="27" ht="24.8" customHeight="1">
      <c r="A27" s="100"/>
      <c r="B27" t="s" s="101">
        <v>31</v>
      </c>
      <c r="C27" s="103"/>
      <c r="D27" s="98"/>
      <c r="E27" s="98"/>
      <c r="F27" s="104"/>
      <c r="G27" t="s" s="102">
        <v>28</v>
      </c>
      <c r="H27" s="99">
        <v>0</v>
      </c>
      <c r="I27" s="40"/>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row>
    <row r="28" ht="19" customHeight="1">
      <c r="A28" t="s" s="86">
        <v>24</v>
      </c>
      <c r="B28" t="s" s="105">
        <v>32</v>
      </c>
      <c r="C28" s="106"/>
      <c r="D28" s="107"/>
      <c r="E28" s="107"/>
      <c r="F28" s="107"/>
      <c r="G28" s="107"/>
      <c r="H28" s="108" cm="1">
        <f t="array" ref="H28">H26+H23+H27+H24</f>
        <v>0</v>
      </c>
      <c r="I28" s="40"/>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row>
    <row r="29" ht="19.7" customHeight="1">
      <c r="A29" s="109"/>
      <c r="B29" t="s" s="110">
        <v>24</v>
      </c>
      <c r="C29" s="111"/>
      <c r="D29" s="24"/>
      <c r="E29" s="24"/>
      <c r="F29" s="24"/>
      <c r="G29" s="24"/>
      <c r="H29" s="11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row>
  </sheetData>
  <mergeCells count="2">
    <mergeCell ref="D4:H4"/>
    <mergeCell ref="B21:H21"/>
  </mergeCells>
  <pageMargins left="0.19685" right="0.19685" top="0.393701" bottom="0.590551" header="0.15748" footer="0.15748"/>
  <pageSetup firstPageNumber="1" fitToHeight="1" fitToWidth="1" scale="100" useFirstPageNumber="0" orientation="portrait" pageOrder="downThenOver"/>
  <headerFooter>
    <oddFooter>&amp;C&amp;"Helvetica Neue,Regular"&amp;12&amp;K000000&amp;P</oddFooter>
  </headerFooter>
</worksheet>
</file>

<file path=xl/worksheets/sheet2.xml><?xml version="1.0" encoding="utf-8"?>
<worksheet xmlns:r="http://schemas.openxmlformats.org/officeDocument/2006/relationships" xmlns="http://schemas.openxmlformats.org/spreadsheetml/2006/main">
  <sheetPr>
    <pageSetUpPr fitToPage="1"/>
  </sheetPr>
  <dimension ref="A1:CD106"/>
  <sheetViews>
    <sheetView workbookViewId="0" showGridLines="0" defaultGridColor="1"/>
  </sheetViews>
  <sheetFormatPr defaultColWidth="10.2" defaultRowHeight="10.35" customHeight="1" outlineLevelRow="0" outlineLevelCol="0"/>
  <cols>
    <col min="1" max="1" width="10.8125" style="113" customWidth="1"/>
    <col min="2" max="2" width="90.8125" style="113" customWidth="1"/>
    <col min="3" max="3" width="10.8125" style="113" customWidth="1"/>
    <col min="4" max="4" width="18.4219" style="113" customWidth="1"/>
    <col min="5" max="5" width="14.8125" style="113" customWidth="1"/>
    <col min="6" max="6" width="6.42188" style="113" customWidth="1"/>
    <col min="7" max="7" width="12.8125" style="113" customWidth="1"/>
    <col min="8" max="8" width="20.6016" style="113" customWidth="1"/>
    <col min="9" max="78" width="10.4219" style="113" customWidth="1"/>
    <col min="79" max="79" width="18" style="113" customWidth="1"/>
    <col min="80" max="82" width="10.4219" style="113" customWidth="1"/>
    <col min="83" max="16384" width="10.2109" style="113" customWidth="1"/>
  </cols>
  <sheetData>
    <row r="1" ht="20"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row>
    <row r="2" ht="15" customHeight="1">
      <c r="A2" s="2"/>
      <c r="B2" s="5"/>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row>
    <row r="3" ht="20.35" customHeight="1">
      <c r="A3" s="6"/>
      <c r="B3" s="7"/>
      <c r="C3" s="114"/>
      <c r="D3" s="9"/>
      <c r="E3" s="10"/>
      <c r="F3" s="10"/>
      <c r="G3" s="10"/>
      <c r="H3" s="10"/>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row>
    <row r="4" ht="15.35" customHeight="1">
      <c r="A4" s="11"/>
      <c r="B4" s="12"/>
      <c r="C4" s="115"/>
      <c r="D4" t="s" s="14">
        <v>0</v>
      </c>
      <c r="E4" s="15"/>
      <c r="F4" s="15"/>
      <c r="G4" s="15"/>
      <c r="H4" s="15"/>
      <c r="I4" s="16"/>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row>
    <row r="5" ht="18" customHeight="1">
      <c r="A5" s="17"/>
      <c r="B5" s="18"/>
      <c r="C5" s="116"/>
      <c r="D5" t="s" s="20">
        <v>1</v>
      </c>
      <c r="E5" s="21">
        <v>45936</v>
      </c>
      <c r="F5" s="22"/>
      <c r="G5" t="s" s="23">
        <v>33</v>
      </c>
      <c r="H5" s="24"/>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row>
    <row r="6" ht="17.7" customHeight="1">
      <c r="A6" s="17"/>
      <c r="B6" s="18"/>
      <c r="C6" s="2"/>
      <c r="D6" s="26"/>
      <c r="E6" s="24"/>
      <c r="F6" s="27"/>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row>
    <row r="7" ht="15" customHeight="1">
      <c r="A7" s="28"/>
      <c r="B7" s="29"/>
      <c r="C7" s="2"/>
      <c r="D7" s="2"/>
      <c r="E7" s="2"/>
      <c r="F7" s="2"/>
      <c r="G7" s="2"/>
      <c r="H7" s="27"/>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row>
    <row r="8" ht="37.5" customHeight="1">
      <c r="A8" t="s" s="30">
        <v>3</v>
      </c>
      <c r="B8" t="s" s="117">
        <v>4</v>
      </c>
      <c r="C8" s="40"/>
      <c r="D8" s="2"/>
      <c r="E8" s="2"/>
      <c r="F8" s="2"/>
      <c r="G8" s="2"/>
      <c r="H8" s="27"/>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row>
    <row r="9" ht="38.25" customHeight="1">
      <c r="A9" t="s" s="33">
        <v>5</v>
      </c>
      <c r="B9" t="s" s="117">
        <v>6</v>
      </c>
      <c r="C9" s="40"/>
      <c r="D9" s="2"/>
      <c r="E9" s="2"/>
      <c r="F9" s="2"/>
      <c r="G9" s="2"/>
      <c r="H9" s="27"/>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row>
    <row r="10" ht="38.25" customHeight="1">
      <c r="A10" t="s" s="34">
        <v>7</v>
      </c>
      <c r="B10" t="s" s="117">
        <v>8</v>
      </c>
      <c r="C10" s="40"/>
      <c r="D10" s="2"/>
      <c r="E10" s="2"/>
      <c r="F10" s="2"/>
      <c r="G10" s="2"/>
      <c r="H10" s="27"/>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row>
    <row r="11" ht="15" customHeight="1">
      <c r="A11" s="35"/>
      <c r="B11" s="36"/>
      <c r="C11" s="28"/>
      <c r="D11" s="28"/>
      <c r="E11" s="28"/>
      <c r="F11" s="28"/>
      <c r="G11" s="28"/>
      <c r="H11" s="37"/>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row>
    <row r="12" ht="20.7" customHeight="1">
      <c r="A12" t="s" s="38">
        <v>9</v>
      </c>
      <c r="B12" t="s" s="38">
        <v>10</v>
      </c>
      <c r="C12" t="s" s="38">
        <v>11</v>
      </c>
      <c r="D12" t="s" s="39">
        <v>12</v>
      </c>
      <c r="E12" t="s" s="39">
        <v>13</v>
      </c>
      <c r="F12" t="s" s="38">
        <v>14</v>
      </c>
      <c r="G12" t="s" s="38">
        <v>15</v>
      </c>
      <c r="H12" t="s" s="38">
        <v>16</v>
      </c>
      <c r="I12" s="40"/>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row>
    <row r="13" ht="18" customHeight="1">
      <c r="A13" s="41"/>
      <c r="B13" t="s" s="42">
        <v>17</v>
      </c>
      <c r="C13" s="44"/>
      <c r="D13" s="44"/>
      <c r="E13" s="44"/>
      <c r="F13" s="45"/>
      <c r="G13" s="46"/>
      <c r="H13" s="46"/>
      <c r="I13" s="16"/>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8"/>
      <c r="CB13" s="28"/>
      <c r="CC13" s="2"/>
      <c r="CD13" s="2"/>
    </row>
    <row r="14" ht="12.7" customHeight="1">
      <c r="A14" s="57"/>
      <c r="B14" t="s" s="58">
        <v>34</v>
      </c>
      <c r="C14" s="60"/>
      <c r="D14" s="60"/>
      <c r="E14" s="60"/>
      <c r="F14" s="61">
        <v>1</v>
      </c>
      <c r="G14" s="62"/>
      <c r="H14" s="62" cm="1">
        <f t="array" ref="H14">G14*F14</f>
        <v>0</v>
      </c>
      <c r="I14" s="16"/>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55"/>
      <c r="CA14" s="60"/>
      <c r="CB14" s="61">
        <v>1</v>
      </c>
      <c r="CC14" s="16"/>
      <c r="CD14" s="2"/>
    </row>
    <row r="15" ht="12.7" customHeight="1">
      <c r="A15" t="s" s="64">
        <v>35</v>
      </c>
      <c r="B15" t="s" s="65">
        <v>36</v>
      </c>
      <c r="C15" s="66"/>
      <c r="D15" t="s" s="67">
        <v>37</v>
      </c>
      <c r="E15" s="74"/>
      <c r="F15" s="68">
        <v>1</v>
      </c>
      <c r="G15" s="69"/>
      <c r="H15" s="69" cm="1">
        <f t="array" ref="H15">G15*F15</f>
        <v>0</v>
      </c>
      <c r="I15" s="40"/>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100"/>
      <c r="CA15" s="74"/>
      <c r="CB15" s="68">
        <v>1</v>
      </c>
      <c r="CC15" s="40"/>
      <c r="CD15" s="2"/>
    </row>
    <row r="16" ht="12.7" customHeight="1">
      <c r="A16" t="s" s="64">
        <v>38</v>
      </c>
      <c r="B16" t="s" s="65">
        <v>39</v>
      </c>
      <c r="C16" s="66"/>
      <c r="D16" t="s" s="67">
        <v>37</v>
      </c>
      <c r="E16" s="74"/>
      <c r="F16" s="68">
        <v>1</v>
      </c>
      <c r="G16" s="69"/>
      <c r="H16" s="69" cm="1">
        <f t="array" ref="H16">G16*F16</f>
        <v>0</v>
      </c>
      <c r="I16" s="40"/>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100"/>
      <c r="CA16" s="74"/>
      <c r="CB16" s="68">
        <v>1</v>
      </c>
      <c r="CC16" s="40"/>
      <c r="CD16" s="2"/>
    </row>
    <row r="17" ht="12.7" customHeight="1">
      <c r="A17" t="s" s="118">
        <v>40</v>
      </c>
      <c r="B17" t="s" s="65">
        <v>41</v>
      </c>
      <c r="C17" s="74"/>
      <c r="D17" t="s" s="67">
        <v>42</v>
      </c>
      <c r="E17" t="s" s="119">
        <v>43</v>
      </c>
      <c r="F17" s="68">
        <v>1</v>
      </c>
      <c r="G17" s="120"/>
      <c r="H17" s="69" cm="1">
        <f t="array" ref="H17">G17*F17</f>
        <v>0</v>
      </c>
      <c r="I17" s="40"/>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55"/>
      <c r="CA17" s="70"/>
      <c r="CB17" s="121"/>
      <c r="CC17" s="16"/>
      <c r="CD17" s="2"/>
    </row>
    <row r="18" ht="12.7" customHeight="1">
      <c r="A18" t="s" s="118">
        <v>44</v>
      </c>
      <c r="B18" t="s" s="65">
        <v>45</v>
      </c>
      <c r="C18" s="74"/>
      <c r="D18" t="s" s="67">
        <v>46</v>
      </c>
      <c r="E18" s="74"/>
      <c r="F18" s="68">
        <v>2</v>
      </c>
      <c r="G18" s="120"/>
      <c r="H18" s="69" cm="1">
        <f t="array" ref="H18">G18*F18</f>
        <v>0</v>
      </c>
      <c r="I18" s="40"/>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55"/>
      <c r="CA18" s="70"/>
      <c r="CB18" s="121"/>
      <c r="CC18" s="16"/>
      <c r="CD18" s="2"/>
    </row>
    <row r="19" ht="12.7" customHeight="1">
      <c r="A19" t="s" s="118">
        <v>47</v>
      </c>
      <c r="B19" t="s" s="65">
        <v>48</v>
      </c>
      <c r="C19" s="74"/>
      <c r="D19" t="s" s="67">
        <v>49</v>
      </c>
      <c r="E19" s="74"/>
      <c r="F19" s="68">
        <v>1</v>
      </c>
      <c r="G19" s="122"/>
      <c r="H19" s="69" cm="1">
        <f t="array" ref="H19">G19*F19</f>
        <v>0</v>
      </c>
      <c r="I19" s="40"/>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55"/>
      <c r="CA19" s="70"/>
      <c r="CB19" s="121"/>
      <c r="CC19" s="16"/>
      <c r="CD19" s="2"/>
    </row>
    <row r="20" ht="12.7" customHeight="1">
      <c r="A20" t="s" s="123">
        <v>50</v>
      </c>
      <c r="B20" t="s" s="65">
        <v>51</v>
      </c>
      <c r="C20" t="s" s="119">
        <v>52</v>
      </c>
      <c r="D20" s="66"/>
      <c r="E20" s="74"/>
      <c r="F20" t="s" s="124">
        <v>53</v>
      </c>
      <c r="G20" s="125"/>
      <c r="H20" s="69"/>
      <c r="I20" s="40"/>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55"/>
      <c r="CA20" s="70"/>
      <c r="CB20" s="121"/>
      <c r="CC20" s="16"/>
      <c r="CD20" s="2"/>
    </row>
    <row r="21" ht="12.7" customHeight="1">
      <c r="A21" t="s" s="118">
        <v>54</v>
      </c>
      <c r="B21" t="s" s="65">
        <v>55</v>
      </c>
      <c r="C21" s="74"/>
      <c r="D21" t="s" s="67">
        <v>56</v>
      </c>
      <c r="E21" s="74"/>
      <c r="F21" s="68">
        <v>1</v>
      </c>
      <c r="G21" s="122"/>
      <c r="H21" s="69" cm="1">
        <f t="array" ref="H21">G21*F21</f>
        <v>0</v>
      </c>
      <c r="I21" s="40"/>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55"/>
      <c r="CA21" s="70"/>
      <c r="CB21" s="121"/>
      <c r="CC21" s="16"/>
      <c r="CD21" s="2"/>
    </row>
    <row r="22" ht="12.7" customHeight="1">
      <c r="A22" t="s" s="118">
        <v>57</v>
      </c>
      <c r="B22" t="s" s="65">
        <v>58</v>
      </c>
      <c r="C22" s="74"/>
      <c r="D22" t="s" s="67">
        <v>59</v>
      </c>
      <c r="E22" s="74"/>
      <c r="F22" s="68">
        <v>1</v>
      </c>
      <c r="G22" s="122"/>
      <c r="H22" s="69" cm="1">
        <f t="array" ref="H22">G22*F22</f>
        <v>0</v>
      </c>
      <c r="I22" s="40"/>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55"/>
      <c r="CA22" s="70"/>
      <c r="CB22" s="121"/>
      <c r="CC22" s="16"/>
      <c r="CD22" s="2"/>
    </row>
    <row r="23" ht="12.7" customHeight="1">
      <c r="A23" t="s" s="118">
        <v>60</v>
      </c>
      <c r="B23" t="s" s="65">
        <v>61</v>
      </c>
      <c r="C23" s="74"/>
      <c r="D23" t="s" s="67">
        <v>62</v>
      </c>
      <c r="E23" s="74"/>
      <c r="F23" s="68">
        <v>1</v>
      </c>
      <c r="G23" s="122"/>
      <c r="H23" s="69" cm="1">
        <f t="array" ref="H23">G23*F23</f>
        <v>0</v>
      </c>
      <c r="I23" s="40"/>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55"/>
      <c r="CA23" s="70"/>
      <c r="CB23" s="121"/>
      <c r="CC23" s="16"/>
      <c r="CD23" s="2"/>
    </row>
    <row r="24" ht="12.7" customHeight="1">
      <c r="A24" s="47"/>
      <c r="B24" s="126"/>
      <c r="C24" s="51"/>
      <c r="D24" s="50"/>
      <c r="E24" s="51"/>
      <c r="F24" s="52">
        <v>1</v>
      </c>
      <c r="G24" s="53"/>
      <c r="H24" s="54" cm="1">
        <f t="array" ref="H24">G24*F24</f>
        <v>0</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55"/>
      <c r="CA24" s="51"/>
      <c r="CB24" s="52">
        <v>1</v>
      </c>
      <c r="CC24" s="16"/>
      <c r="CD24" s="2"/>
    </row>
    <row r="25" ht="12.7" customHeight="1">
      <c r="A25" s="57"/>
      <c r="B25" t="s" s="58">
        <v>63</v>
      </c>
      <c r="C25" s="60"/>
      <c r="D25" s="60"/>
      <c r="E25" s="60"/>
      <c r="F25" s="61">
        <v>1</v>
      </c>
      <c r="G25" s="62"/>
      <c r="H25" s="62" cm="1">
        <f t="array" ref="H25">G25*F25</f>
        <v>0</v>
      </c>
      <c r="I25" s="16"/>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55"/>
      <c r="CA25" s="60"/>
      <c r="CB25" s="61">
        <v>1</v>
      </c>
      <c r="CC25" s="16"/>
      <c r="CD25" s="2"/>
    </row>
    <row r="26" ht="266" customHeight="1">
      <c r="A26" t="s" s="64">
        <v>64</v>
      </c>
      <c r="B26" t="s" s="127">
        <v>65</v>
      </c>
      <c r="C26" s="128"/>
      <c r="D26" t="s" s="129">
        <v>66</v>
      </c>
      <c r="E26" s="128"/>
      <c r="F26" s="68">
        <v>2</v>
      </c>
      <c r="G26" s="69"/>
      <c r="H26" s="69" cm="1">
        <f t="array" ref="H26">G26*F26</f>
        <v>0</v>
      </c>
      <c r="I26" s="40"/>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100"/>
      <c r="CA26" s="74"/>
      <c r="CB26" s="68">
        <v>1</v>
      </c>
      <c r="CC26" s="40"/>
      <c r="CD26" s="2"/>
    </row>
    <row r="27" ht="12.7" customHeight="1">
      <c r="A27" t="s" s="118">
        <v>67</v>
      </c>
      <c r="B27" t="s" s="65">
        <v>68</v>
      </c>
      <c r="C27" s="66"/>
      <c r="D27" t="s" s="67">
        <v>69</v>
      </c>
      <c r="E27" t="s" s="67">
        <v>70</v>
      </c>
      <c r="F27" s="68">
        <v>1</v>
      </c>
      <c r="G27" s="69"/>
      <c r="H27" s="69" cm="1">
        <f t="array" ref="H27">G27*F27</f>
        <v>0</v>
      </c>
      <c r="I27" s="40"/>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100"/>
      <c r="CA27" t="s" s="119">
        <v>71</v>
      </c>
      <c r="CB27" s="68">
        <v>1</v>
      </c>
      <c r="CC27" s="130">
        <v>2.5</v>
      </c>
      <c r="CD27" s="2"/>
    </row>
    <row r="28" ht="12.7" customHeight="1">
      <c r="A28" t="s" s="118">
        <v>72</v>
      </c>
      <c r="B28" t="s" s="65">
        <v>73</v>
      </c>
      <c r="C28" s="74"/>
      <c r="D28" t="s" s="67">
        <v>74</v>
      </c>
      <c r="E28" t="s" s="119">
        <v>43</v>
      </c>
      <c r="F28" s="68">
        <v>1</v>
      </c>
      <c r="G28" s="69"/>
      <c r="H28" s="69" cm="1">
        <f t="array" ref="H28">G28*F28</f>
        <v>0</v>
      </c>
      <c r="I28" s="40"/>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100"/>
      <c r="CA28" s="74"/>
      <c r="CB28" s="66"/>
      <c r="CC28" s="40"/>
      <c r="CD28" s="2"/>
    </row>
    <row r="29" ht="12.7" customHeight="1">
      <c r="A29" t="s" s="118">
        <v>75</v>
      </c>
      <c r="B29" t="s" s="65">
        <v>76</v>
      </c>
      <c r="C29" s="74"/>
      <c r="D29" s="66"/>
      <c r="E29" t="s" s="119">
        <v>43</v>
      </c>
      <c r="F29" s="68">
        <v>1</v>
      </c>
      <c r="G29" s="69"/>
      <c r="H29" s="69" cm="1">
        <f t="array" ref="H29">G29*F29</f>
        <v>0</v>
      </c>
      <c r="I29" s="40"/>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100"/>
      <c r="CA29" s="74"/>
      <c r="CB29" s="66"/>
      <c r="CC29" s="40"/>
      <c r="CD29" s="2"/>
    </row>
    <row r="30" ht="12.7" customHeight="1">
      <c r="A30" t="s" s="118">
        <v>77</v>
      </c>
      <c r="B30" t="s" s="65">
        <v>76</v>
      </c>
      <c r="C30" s="74"/>
      <c r="D30" s="66"/>
      <c r="E30" t="s" s="119">
        <v>43</v>
      </c>
      <c r="F30" s="68">
        <v>1</v>
      </c>
      <c r="G30" s="69"/>
      <c r="H30" s="69" cm="1">
        <f t="array" ref="H30">G30*F30</f>
        <v>0</v>
      </c>
      <c r="I30" s="40"/>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100"/>
      <c r="CA30" s="74"/>
      <c r="CB30" s="66"/>
      <c r="CC30" s="40"/>
      <c r="CD30" s="2"/>
    </row>
    <row r="31" ht="12.7" customHeight="1">
      <c r="A31" t="s" s="118">
        <v>78</v>
      </c>
      <c r="B31" t="s" s="65">
        <v>79</v>
      </c>
      <c r="C31" s="74"/>
      <c r="D31" s="66"/>
      <c r="E31" t="s" s="119">
        <v>43</v>
      </c>
      <c r="F31" s="68">
        <v>2</v>
      </c>
      <c r="G31" s="69"/>
      <c r="H31" s="69" cm="1">
        <f t="array" ref="H31">G31*F31</f>
        <v>0</v>
      </c>
      <c r="I31" s="40"/>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100"/>
      <c r="CA31" s="74"/>
      <c r="CB31" s="66"/>
      <c r="CC31" s="40"/>
      <c r="CD31" s="2"/>
    </row>
    <row r="32" ht="12.7" customHeight="1">
      <c r="A32" t="s" s="118">
        <v>80</v>
      </c>
      <c r="B32" t="s" s="65">
        <v>76</v>
      </c>
      <c r="C32" s="74"/>
      <c r="D32" s="66"/>
      <c r="E32" t="s" s="119">
        <v>43</v>
      </c>
      <c r="F32" s="68">
        <v>1</v>
      </c>
      <c r="G32" s="69"/>
      <c r="H32" s="69" cm="1">
        <f t="array" ref="H32">G32*F32</f>
        <v>0</v>
      </c>
      <c r="I32" s="40"/>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100"/>
      <c r="CA32" s="74"/>
      <c r="CB32" s="68">
        <v>2</v>
      </c>
      <c r="CC32" s="40"/>
      <c r="CD32" s="2"/>
    </row>
    <row r="33" ht="12.7" customHeight="1">
      <c r="A33" t="s" s="118">
        <v>81</v>
      </c>
      <c r="B33" t="s" s="65">
        <v>68</v>
      </c>
      <c r="C33" s="74"/>
      <c r="D33" s="66"/>
      <c r="E33" t="s" s="119">
        <v>43</v>
      </c>
      <c r="F33" s="68">
        <v>1</v>
      </c>
      <c r="G33" s="69"/>
      <c r="H33" s="69" cm="1">
        <f t="array" ref="H33">G33*F33</f>
        <v>0</v>
      </c>
      <c r="I33" s="40"/>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100"/>
      <c r="CA33" s="74"/>
      <c r="CB33" s="66"/>
      <c r="CC33" s="40"/>
      <c r="CD33" s="2"/>
    </row>
    <row r="34" ht="12.7" customHeight="1">
      <c r="A34" t="s" s="118">
        <v>82</v>
      </c>
      <c r="B34" t="s" s="65">
        <v>68</v>
      </c>
      <c r="C34" s="74"/>
      <c r="D34" s="66"/>
      <c r="E34" t="s" s="119">
        <v>43</v>
      </c>
      <c r="F34" s="68">
        <v>1</v>
      </c>
      <c r="G34" s="69"/>
      <c r="H34" s="69" cm="1">
        <f t="array" ref="H34">G34*F34</f>
        <v>0</v>
      </c>
      <c r="I34" s="40"/>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100"/>
      <c r="CA34" s="74"/>
      <c r="CB34" s="68">
        <v>1</v>
      </c>
      <c r="CC34" s="40"/>
      <c r="CD34" s="2"/>
    </row>
    <row r="35" ht="12.7" customHeight="1">
      <c r="A35" s="47"/>
      <c r="B35" s="126"/>
      <c r="C35" s="51"/>
      <c r="D35" s="50"/>
      <c r="E35" s="51"/>
      <c r="F35" s="52">
        <v>1</v>
      </c>
      <c r="G35" s="53">
        <v>0</v>
      </c>
      <c r="H35" s="54" cm="1">
        <f t="array" ref="H35">G35*F35</f>
        <v>0</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55"/>
      <c r="CA35" s="51"/>
      <c r="CB35" s="52">
        <v>1</v>
      </c>
      <c r="CC35" s="16"/>
      <c r="CD35" s="2"/>
    </row>
    <row r="36" ht="12.7" customHeight="1">
      <c r="A36" s="57"/>
      <c r="B36" t="s" s="58">
        <v>83</v>
      </c>
      <c r="C36" s="60"/>
      <c r="D36" s="60"/>
      <c r="E36" s="60"/>
      <c r="F36" s="61">
        <v>1</v>
      </c>
      <c r="G36" s="62"/>
      <c r="H36" s="62" cm="1">
        <f t="array" ref="H36">G36*F36</f>
        <v>0</v>
      </c>
      <c r="I36" s="16"/>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55"/>
      <c r="CA36" s="60"/>
      <c r="CB36" s="61">
        <v>1</v>
      </c>
      <c r="CC36" s="16"/>
      <c r="CD36" s="2"/>
    </row>
    <row r="37" ht="12.7" customHeight="1">
      <c r="A37" t="s" s="118">
        <v>84</v>
      </c>
      <c r="B37" t="s" s="65">
        <v>85</v>
      </c>
      <c r="C37" s="74"/>
      <c r="D37" t="s" s="67">
        <v>86</v>
      </c>
      <c r="E37" s="74"/>
      <c r="F37" s="68">
        <v>1</v>
      </c>
      <c r="G37" s="69"/>
      <c r="H37" s="69" cm="1">
        <f t="array" ref="H37">G37*F37</f>
        <v>0</v>
      </c>
      <c r="I37" s="40"/>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100"/>
      <c r="CA37" s="74"/>
      <c r="CB37" s="68">
        <v>1</v>
      </c>
      <c r="CC37" s="40"/>
      <c r="CD37" s="2"/>
    </row>
    <row r="38" ht="12.7" customHeight="1">
      <c r="A38" s="47"/>
      <c r="B38" s="126"/>
      <c r="C38" s="51"/>
      <c r="D38" s="50"/>
      <c r="E38" s="51"/>
      <c r="F38" s="52">
        <v>1</v>
      </c>
      <c r="G38" s="53"/>
      <c r="H38" s="54" cm="1">
        <f t="array" ref="H38">G38*F38</f>
        <v>0</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55"/>
      <c r="CA38" s="51"/>
      <c r="CB38" s="52">
        <v>1</v>
      </c>
      <c r="CC38" s="16"/>
      <c r="CD38" s="2"/>
    </row>
    <row r="39" ht="12.7" customHeight="1">
      <c r="A39" s="57"/>
      <c r="B39" t="s" s="58">
        <v>87</v>
      </c>
      <c r="C39" s="60"/>
      <c r="D39" s="60"/>
      <c r="E39" s="60"/>
      <c r="F39" s="61">
        <v>1</v>
      </c>
      <c r="G39" s="62"/>
      <c r="H39" s="62" cm="1">
        <f t="array" ref="H39">G39*F39</f>
        <v>0</v>
      </c>
      <c r="I39" s="16"/>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55"/>
      <c r="CA39" s="60"/>
      <c r="CB39" s="61">
        <v>1</v>
      </c>
      <c r="CC39" s="16"/>
      <c r="CD39" s="2"/>
    </row>
    <row r="40" ht="12.7" customHeight="1">
      <c r="A40" t="s" s="118">
        <v>88</v>
      </c>
      <c r="B40" t="s" s="65">
        <v>89</v>
      </c>
      <c r="C40" s="74"/>
      <c r="D40" s="66"/>
      <c r="E40" t="s" s="119">
        <v>90</v>
      </c>
      <c r="F40" s="68">
        <v>1</v>
      </c>
      <c r="G40" s="69"/>
      <c r="H40" s="69" cm="1">
        <f t="array" ref="H40">G40*F40</f>
        <v>0</v>
      </c>
      <c r="I40" s="40"/>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100"/>
      <c r="CA40" s="74"/>
      <c r="CB40" s="68">
        <v>1</v>
      </c>
      <c r="CC40" s="40"/>
      <c r="CD40" s="2"/>
    </row>
    <row r="41" ht="12.7" customHeight="1">
      <c r="A41" t="s" s="64">
        <v>91</v>
      </c>
      <c r="B41" t="s" s="65">
        <v>92</v>
      </c>
      <c r="C41" s="66"/>
      <c r="D41" s="66"/>
      <c r="E41" s="66"/>
      <c r="F41" s="68">
        <v>1</v>
      </c>
      <c r="G41" s="69"/>
      <c r="H41" s="69" cm="1">
        <f t="array" ref="H41">G41*F41</f>
        <v>0</v>
      </c>
      <c r="I41" s="40"/>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100"/>
      <c r="CA41" s="74"/>
      <c r="CB41" s="68">
        <v>1</v>
      </c>
      <c r="CC41" s="40"/>
      <c r="CD41" s="2"/>
    </row>
    <row r="42" ht="25.35" customHeight="1">
      <c r="A42" t="s" s="131">
        <v>93</v>
      </c>
      <c r="B42" t="s" s="65">
        <v>94</v>
      </c>
      <c r="C42" t="s" s="67">
        <v>52</v>
      </c>
      <c r="D42" t="s" s="67">
        <v>95</v>
      </c>
      <c r="E42" s="66"/>
      <c r="F42" t="s" s="124">
        <v>53</v>
      </c>
      <c r="G42" s="125"/>
      <c r="H42" s="69"/>
      <c r="I42" s="40"/>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100"/>
      <c r="CA42" s="74"/>
      <c r="CB42" s="68">
        <v>1</v>
      </c>
      <c r="CC42" s="40"/>
      <c r="CD42" s="2"/>
    </row>
    <row r="43" ht="12.7" customHeight="1">
      <c r="A43" t="s" s="118">
        <v>96</v>
      </c>
      <c r="B43" t="s" s="65">
        <v>97</v>
      </c>
      <c r="C43" s="74"/>
      <c r="D43" t="s" s="67">
        <v>98</v>
      </c>
      <c r="E43" s="74"/>
      <c r="F43" s="68">
        <v>1</v>
      </c>
      <c r="G43" s="74"/>
      <c r="H43" s="69" cm="1">
        <f t="array" ref="H43">G43*F43</f>
        <v>0</v>
      </c>
      <c r="I43" s="40"/>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100"/>
      <c r="CA43" s="74"/>
      <c r="CB43" s="68">
        <v>1</v>
      </c>
      <c r="CC43" s="40"/>
      <c r="CD43" s="2"/>
    </row>
    <row r="44" ht="12.7" customHeight="1">
      <c r="A44" t="s" s="118">
        <v>99</v>
      </c>
      <c r="B44" t="s" s="65">
        <v>48</v>
      </c>
      <c r="C44" s="74"/>
      <c r="D44" t="s" s="67">
        <v>49</v>
      </c>
      <c r="E44" s="74"/>
      <c r="F44" s="68">
        <v>1</v>
      </c>
      <c r="G44" s="69"/>
      <c r="H44" s="69" cm="1">
        <f t="array" ref="H44">G44*F44</f>
        <v>0</v>
      </c>
      <c r="I44" s="40"/>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100"/>
      <c r="CA44" s="74"/>
      <c r="CB44" s="68">
        <v>1</v>
      </c>
      <c r="CC44" s="40"/>
      <c r="CD44" s="2"/>
    </row>
    <row r="45" ht="12.7" customHeight="1">
      <c r="A45" t="s" s="123">
        <v>100</v>
      </c>
      <c r="B45" t="s" s="65">
        <v>51</v>
      </c>
      <c r="C45" t="s" s="119">
        <v>52</v>
      </c>
      <c r="D45" s="66"/>
      <c r="E45" s="74"/>
      <c r="F45" t="s" s="124">
        <v>53</v>
      </c>
      <c r="G45" s="125"/>
      <c r="H45" s="69"/>
      <c r="I45" s="40"/>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132"/>
      <c r="CB45" s="121"/>
      <c r="CC45" s="16"/>
      <c r="CD45" s="2"/>
    </row>
    <row r="46" ht="12.7" customHeight="1">
      <c r="A46" s="47"/>
      <c r="B46" s="126"/>
      <c r="C46" s="51"/>
      <c r="D46" s="50"/>
      <c r="E46" s="51"/>
      <c r="F46" s="52">
        <v>1</v>
      </c>
      <c r="G46" s="53"/>
      <c r="H46" s="54" cm="1">
        <f t="array" ref="H46">G46*F46</f>
        <v>0</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55"/>
      <c r="CA46" s="51"/>
      <c r="CB46" s="52">
        <v>1</v>
      </c>
      <c r="CC46" s="16"/>
      <c r="CD46" s="2"/>
    </row>
    <row r="47" ht="12.7" customHeight="1">
      <c r="A47" s="57"/>
      <c r="B47" t="s" s="58">
        <v>101</v>
      </c>
      <c r="C47" s="60"/>
      <c r="D47" s="60"/>
      <c r="E47" s="60"/>
      <c r="F47" s="61">
        <v>1</v>
      </c>
      <c r="G47" s="62"/>
      <c r="H47" s="62" cm="1">
        <f t="array" ref="H47">G47*F47</f>
        <v>0</v>
      </c>
      <c r="I47" s="16"/>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55"/>
      <c r="CA47" s="60"/>
      <c r="CB47" s="61">
        <v>1</v>
      </c>
      <c r="CC47" s="16"/>
      <c r="CD47" s="2"/>
    </row>
    <row r="48" ht="25.35" customHeight="1">
      <c r="A48" t="s" s="64">
        <v>102</v>
      </c>
      <c r="B48" t="s" s="65">
        <v>103</v>
      </c>
      <c r="C48" s="66"/>
      <c r="D48" t="s" s="67">
        <v>104</v>
      </c>
      <c r="E48" s="66"/>
      <c r="F48" s="68">
        <v>1</v>
      </c>
      <c r="G48" s="69"/>
      <c r="H48" s="69" cm="1">
        <f t="array" ref="H48">G48*F48</f>
        <v>0</v>
      </c>
      <c r="I48" s="40"/>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100"/>
      <c r="CA48" s="74"/>
      <c r="CB48" s="68">
        <v>1</v>
      </c>
      <c r="CC48" s="40"/>
      <c r="CD48" s="2"/>
    </row>
    <row r="49" ht="38" customHeight="1">
      <c r="A49" t="s" s="64">
        <v>105</v>
      </c>
      <c r="B49" t="s" s="127">
        <v>106</v>
      </c>
      <c r="C49" s="66"/>
      <c r="D49" t="s" s="67">
        <v>107</v>
      </c>
      <c r="E49" s="74"/>
      <c r="F49" s="68">
        <v>1</v>
      </c>
      <c r="G49" s="120"/>
      <c r="H49" s="69" cm="1">
        <f t="array" ref="H49">G49*F49</f>
        <v>0</v>
      </c>
      <c r="I49" s="40"/>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100"/>
      <c r="CA49" s="74"/>
      <c r="CB49" s="68">
        <v>1</v>
      </c>
      <c r="CC49" s="40"/>
      <c r="CD49" s="2"/>
    </row>
    <row r="50" ht="12.7" customHeight="1">
      <c r="A50" t="s" s="64">
        <v>108</v>
      </c>
      <c r="B50" t="s" s="65">
        <v>109</v>
      </c>
      <c r="C50" s="74"/>
      <c r="D50" s="66"/>
      <c r="E50" s="74"/>
      <c r="F50" s="68">
        <v>1</v>
      </c>
      <c r="G50" s="69"/>
      <c r="H50" s="69" cm="1">
        <f t="array" ref="H50">G50*F50</f>
        <v>0</v>
      </c>
      <c r="I50" s="40"/>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100"/>
      <c r="CA50" s="74"/>
      <c r="CB50" s="68">
        <v>1</v>
      </c>
      <c r="CC50" s="40"/>
      <c r="CD50" s="2"/>
    </row>
    <row r="51" ht="12.7" customHeight="1">
      <c r="A51" t="s" s="123">
        <v>110</v>
      </c>
      <c r="B51" t="s" s="65">
        <v>51</v>
      </c>
      <c r="C51" t="s" s="119">
        <v>52</v>
      </c>
      <c r="D51" s="66"/>
      <c r="E51" s="74"/>
      <c r="F51" t="s" s="124">
        <v>53</v>
      </c>
      <c r="G51" s="125"/>
      <c r="H51" s="69"/>
      <c r="I51" s="40"/>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55"/>
      <c r="CA51" s="70"/>
      <c r="CB51" s="121"/>
      <c r="CC51" s="16"/>
      <c r="CD51" s="2"/>
    </row>
    <row r="52" ht="12.7" customHeight="1">
      <c r="A52" t="s" s="118">
        <v>111</v>
      </c>
      <c r="B52" t="s" s="65">
        <v>112</v>
      </c>
      <c r="C52" s="74"/>
      <c r="D52" t="s" s="67">
        <v>86</v>
      </c>
      <c r="E52" s="74"/>
      <c r="F52" s="68">
        <v>2</v>
      </c>
      <c r="G52" s="74"/>
      <c r="H52" s="69" cm="1">
        <f t="array" ref="H52">G52*F52</f>
        <v>0</v>
      </c>
      <c r="I52" s="40"/>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55"/>
      <c r="CA52" s="70"/>
      <c r="CB52" s="121"/>
      <c r="CC52" s="16"/>
      <c r="CD52" s="2"/>
    </row>
    <row r="53" ht="12.7" customHeight="1">
      <c r="A53" s="47"/>
      <c r="B53" s="126"/>
      <c r="C53" s="51"/>
      <c r="D53" s="50"/>
      <c r="E53" s="51"/>
      <c r="F53" s="52">
        <v>1</v>
      </c>
      <c r="G53" s="53"/>
      <c r="H53" s="54" cm="1">
        <f t="array" ref="H53">G53*F53</f>
        <v>0</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55"/>
      <c r="CA53" s="51"/>
      <c r="CB53" s="52">
        <v>1</v>
      </c>
      <c r="CC53" s="16"/>
      <c r="CD53" s="2"/>
    </row>
    <row r="54" ht="12.7" customHeight="1">
      <c r="A54" s="57"/>
      <c r="B54" t="s" s="58">
        <v>18</v>
      </c>
      <c r="C54" s="60"/>
      <c r="D54" s="60"/>
      <c r="E54" s="60"/>
      <c r="F54" s="61">
        <v>1</v>
      </c>
      <c r="G54" s="62"/>
      <c r="H54" s="62" cm="1">
        <f t="array" ref="H54">G54*F54</f>
        <v>0</v>
      </c>
      <c r="I54" s="16"/>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55"/>
      <c r="CA54" s="60"/>
      <c r="CB54" s="61">
        <v>1</v>
      </c>
      <c r="CC54" s="16"/>
      <c r="CD54" s="2"/>
    </row>
    <row r="55" ht="126.7" customHeight="1">
      <c r="A55" t="s" s="64">
        <v>113</v>
      </c>
      <c r="B55" t="s" s="65">
        <v>114</v>
      </c>
      <c r="C55" s="66"/>
      <c r="D55" t="s" s="67">
        <v>115</v>
      </c>
      <c r="E55" t="s" s="119">
        <v>116</v>
      </c>
      <c r="F55" s="68">
        <v>1</v>
      </c>
      <c r="G55" s="69"/>
      <c r="H55" s="69" cm="1">
        <f t="array" ref="H55">G55*F55</f>
        <v>0</v>
      </c>
      <c r="I55" s="40"/>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100"/>
      <c r="CA55" s="74"/>
      <c r="CB55" s="68">
        <v>1</v>
      </c>
      <c r="CC55" s="40"/>
      <c r="CD55" s="2"/>
    </row>
    <row r="56" ht="25.35" customHeight="1">
      <c r="A56" t="s" s="123">
        <v>117</v>
      </c>
      <c r="B56" t="s" s="65">
        <v>94</v>
      </c>
      <c r="C56" t="s" s="67">
        <v>52</v>
      </c>
      <c r="D56" t="s" s="67">
        <v>118</v>
      </c>
      <c r="E56" s="74"/>
      <c r="F56" t="s" s="124">
        <v>53</v>
      </c>
      <c r="G56" s="125"/>
      <c r="H56" s="69"/>
      <c r="I56" s="40"/>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100"/>
      <c r="CA56" s="74"/>
      <c r="CB56" s="68">
        <v>1</v>
      </c>
      <c r="CC56" s="40"/>
      <c r="CD56" s="2"/>
    </row>
    <row r="57" ht="12.7" customHeight="1">
      <c r="A57" t="s" s="123">
        <v>119</v>
      </c>
      <c r="B57" t="s" s="65">
        <v>120</v>
      </c>
      <c r="C57" t="s" s="67">
        <v>52</v>
      </c>
      <c r="D57" s="66"/>
      <c r="E57" s="74"/>
      <c r="F57" t="s" s="124">
        <v>53</v>
      </c>
      <c r="G57" s="125"/>
      <c r="H57" s="69"/>
      <c r="I57" s="40"/>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100"/>
      <c r="CA57" s="74"/>
      <c r="CB57" s="68">
        <v>1</v>
      </c>
      <c r="CC57" s="40"/>
      <c r="CD57" s="2"/>
    </row>
    <row r="58" ht="58.95" customHeight="1">
      <c r="A58" t="s" s="64">
        <v>121</v>
      </c>
      <c r="B58" t="s" s="65">
        <v>122</v>
      </c>
      <c r="C58" s="74"/>
      <c r="D58" t="s" s="67">
        <v>123</v>
      </c>
      <c r="E58" s="74"/>
      <c r="F58" s="68">
        <v>1</v>
      </c>
      <c r="G58" s="69"/>
      <c r="H58" s="69" cm="1">
        <f t="array" ref="H58">G58*F58</f>
        <v>0</v>
      </c>
      <c r="I58" s="40"/>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55"/>
      <c r="CA58" s="70"/>
      <c r="CB58" s="121"/>
      <c r="CC58" s="16"/>
      <c r="CD58" s="2"/>
    </row>
    <row r="59" ht="25.35" customHeight="1">
      <c r="A59" t="s" s="64">
        <v>124</v>
      </c>
      <c r="B59" t="s" s="65">
        <v>125</v>
      </c>
      <c r="C59" s="66"/>
      <c r="D59" t="s" s="67">
        <v>126</v>
      </c>
      <c r="E59" t="s" s="119">
        <v>127</v>
      </c>
      <c r="F59" s="68">
        <v>1</v>
      </c>
      <c r="G59" s="69"/>
      <c r="H59" s="69" cm="1">
        <f t="array" ref="H59">G59*F59</f>
        <v>0</v>
      </c>
      <c r="I59" s="40"/>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55"/>
      <c r="CA59" s="70"/>
      <c r="CB59" s="121"/>
      <c r="CC59" s="16"/>
      <c r="CD59" s="2"/>
    </row>
    <row r="60" ht="25.35" customHeight="1">
      <c r="A60" t="s" s="133">
        <v>19</v>
      </c>
      <c r="B60" t="s" s="65">
        <v>128</v>
      </c>
      <c r="C60" s="66"/>
      <c r="D60" t="s" s="67">
        <v>21</v>
      </c>
      <c r="E60" t="s" s="67">
        <v>22</v>
      </c>
      <c r="F60" s="68">
        <v>1</v>
      </c>
      <c r="G60" s="69"/>
      <c r="H60" s="69" cm="1">
        <f t="array" ref="H60">G60*F60</f>
        <v>0</v>
      </c>
      <c r="I60" s="40"/>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55"/>
      <c r="CA60" s="70"/>
      <c r="CB60" s="121"/>
      <c r="CC60" s="16"/>
      <c r="CD60" s="2"/>
    </row>
    <row r="61" ht="12.7" customHeight="1">
      <c r="A61" s="47"/>
      <c r="B61" s="126"/>
      <c r="C61" s="51"/>
      <c r="D61" s="50"/>
      <c r="E61" s="51"/>
      <c r="F61" s="52">
        <v>1</v>
      </c>
      <c r="G61" s="53"/>
      <c r="H61" s="54" cm="1">
        <f t="array" ref="H61">G61*F61</f>
        <v>0</v>
      </c>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55"/>
      <c r="CA61" s="51"/>
      <c r="CB61" s="52">
        <v>1</v>
      </c>
      <c r="CC61" s="16"/>
      <c r="CD61" s="2"/>
    </row>
    <row r="62" ht="12.7" customHeight="1">
      <c r="A62" s="57"/>
      <c r="B62" t="s" s="58">
        <v>129</v>
      </c>
      <c r="C62" s="60"/>
      <c r="D62" s="60"/>
      <c r="E62" s="60"/>
      <c r="F62" s="61">
        <v>1</v>
      </c>
      <c r="G62" s="62"/>
      <c r="H62" s="62" cm="1">
        <f t="array" ref="H62">G62*F62</f>
        <v>0</v>
      </c>
      <c r="I62" s="16"/>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55"/>
      <c r="CA62" s="60"/>
      <c r="CB62" s="61">
        <v>1</v>
      </c>
      <c r="CC62" s="16"/>
      <c r="CD62" s="2"/>
    </row>
    <row r="63" ht="12.7" customHeight="1">
      <c r="A63" t="s" s="123">
        <v>130</v>
      </c>
      <c r="B63" t="s" s="65">
        <v>131</v>
      </c>
      <c r="C63" t="s" s="67">
        <v>52</v>
      </c>
      <c r="D63" s="66"/>
      <c r="E63" s="74"/>
      <c r="F63" t="s" s="124">
        <v>53</v>
      </c>
      <c r="G63" s="125"/>
      <c r="H63" s="69"/>
      <c r="I63" s="40"/>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100"/>
      <c r="CA63" s="74"/>
      <c r="CB63" s="68">
        <v>5</v>
      </c>
      <c r="CC63" s="40"/>
      <c r="CD63" s="2"/>
    </row>
    <row r="64" ht="12.7" customHeight="1">
      <c r="A64" t="s" s="123">
        <v>132</v>
      </c>
      <c r="B64" t="s" s="65">
        <v>120</v>
      </c>
      <c r="C64" t="s" s="67">
        <v>52</v>
      </c>
      <c r="D64" s="66"/>
      <c r="E64" s="74"/>
      <c r="F64" t="s" s="124">
        <v>53</v>
      </c>
      <c r="G64" s="125"/>
      <c r="H64" s="69"/>
      <c r="I64" s="40"/>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100"/>
      <c r="CA64" s="74"/>
      <c r="CB64" s="68">
        <v>1</v>
      </c>
      <c r="CC64" s="40"/>
      <c r="CD64" s="2"/>
    </row>
    <row r="65" ht="12.7" customHeight="1">
      <c r="A65" s="134"/>
      <c r="B65" s="73"/>
      <c r="C65" s="66"/>
      <c r="D65" s="66"/>
      <c r="E65" s="74"/>
      <c r="F65" s="66"/>
      <c r="G65" s="69"/>
      <c r="H65" s="69"/>
      <c r="I65" s="40"/>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55"/>
      <c r="CA65" s="70"/>
      <c r="CB65" s="121"/>
      <c r="CC65" s="16"/>
      <c r="CD65" s="2"/>
    </row>
    <row r="66" ht="12.7" customHeight="1">
      <c r="A66" s="57"/>
      <c r="B66" t="s" s="58">
        <v>133</v>
      </c>
      <c r="C66" s="60"/>
      <c r="D66" s="60"/>
      <c r="E66" s="60"/>
      <c r="F66" s="135"/>
      <c r="G66" s="62"/>
      <c r="H66" s="62"/>
      <c r="I66" s="16"/>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55"/>
      <c r="CA66" s="70"/>
      <c r="CB66" s="121"/>
      <c r="CC66" s="16"/>
      <c r="CD66" s="2"/>
    </row>
    <row r="67" ht="12.7" customHeight="1">
      <c r="A67" t="s" s="118">
        <v>134</v>
      </c>
      <c r="B67" t="s" s="65">
        <v>135</v>
      </c>
      <c r="C67" s="74"/>
      <c r="D67" t="s" s="67">
        <v>136</v>
      </c>
      <c r="E67" s="74"/>
      <c r="F67" s="68">
        <v>1</v>
      </c>
      <c r="G67" s="74"/>
      <c r="H67" s="69" cm="1">
        <f t="array" ref="H67">G67*F67</f>
        <v>0</v>
      </c>
      <c r="I67" s="40"/>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55"/>
      <c r="CA67" s="70"/>
      <c r="CB67" s="121"/>
      <c r="CC67" s="16"/>
      <c r="CD67" s="2"/>
    </row>
    <row r="68" ht="12.7" customHeight="1">
      <c r="A68" t="s" s="118">
        <v>137</v>
      </c>
      <c r="B68" t="s" s="65">
        <v>135</v>
      </c>
      <c r="C68" s="66"/>
      <c r="D68" t="s" s="67">
        <v>138</v>
      </c>
      <c r="E68" s="74"/>
      <c r="F68" s="68">
        <v>1</v>
      </c>
      <c r="G68" s="122"/>
      <c r="H68" s="69" cm="1">
        <f t="array" ref="H68">G68*F68</f>
        <v>0</v>
      </c>
      <c r="I68" s="40"/>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55"/>
      <c r="CA68" s="70"/>
      <c r="CB68" s="121"/>
      <c r="CC68" s="16"/>
      <c r="CD68" s="2"/>
    </row>
    <row r="69" ht="12.7" customHeight="1">
      <c r="A69" t="s" s="118">
        <v>139</v>
      </c>
      <c r="B69" t="s" s="65">
        <v>135</v>
      </c>
      <c r="C69" s="66"/>
      <c r="D69" t="s" s="67">
        <v>140</v>
      </c>
      <c r="E69" s="74"/>
      <c r="F69" s="68">
        <v>1</v>
      </c>
      <c r="G69" s="122"/>
      <c r="H69" s="69" cm="1">
        <f t="array" ref="H69">G69*F69</f>
        <v>0</v>
      </c>
      <c r="I69" s="40"/>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55"/>
      <c r="CA69" s="70"/>
      <c r="CB69" s="121"/>
      <c r="CC69" s="16"/>
      <c r="CD69" s="2"/>
    </row>
    <row r="70" ht="12.7" customHeight="1">
      <c r="A70" s="134"/>
      <c r="B70" s="73"/>
      <c r="C70" s="66"/>
      <c r="D70" s="66"/>
      <c r="E70" s="74"/>
      <c r="F70" s="66"/>
      <c r="G70" s="69"/>
      <c r="H70" s="69"/>
      <c r="I70" s="40"/>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55"/>
      <c r="CA70" s="70"/>
      <c r="CB70" s="121"/>
      <c r="CC70" s="16"/>
      <c r="CD70" s="2"/>
    </row>
    <row r="71" ht="18" customHeight="1">
      <c r="A71" s="41"/>
      <c r="B71" t="s" s="42">
        <v>141</v>
      </c>
      <c r="C71" s="44"/>
      <c r="D71" s="44"/>
      <c r="E71" s="44"/>
      <c r="F71" s="45"/>
      <c r="G71" s="46"/>
      <c r="H71" s="46"/>
      <c r="I71" s="16"/>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55"/>
      <c r="CA71" s="44"/>
      <c r="CB71" s="45"/>
      <c r="CC71" s="16"/>
      <c r="CD71" s="2"/>
    </row>
    <row r="72" ht="12.7" customHeight="1">
      <c r="A72" s="57"/>
      <c r="B72" t="s" s="58">
        <v>142</v>
      </c>
      <c r="C72" s="60"/>
      <c r="D72" s="60"/>
      <c r="E72" s="60"/>
      <c r="F72" s="61">
        <v>1</v>
      </c>
      <c r="G72" s="62"/>
      <c r="H72" s="62" cm="1">
        <f t="array" ref="H72">G72*F72</f>
        <v>0</v>
      </c>
      <c r="I72" s="16"/>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55"/>
      <c r="CA72" s="60"/>
      <c r="CB72" s="61">
        <v>1</v>
      </c>
      <c r="CC72" s="16"/>
      <c r="CD72" s="2"/>
    </row>
    <row r="73" ht="12.7" customHeight="1">
      <c r="A73" t="s" s="118">
        <v>143</v>
      </c>
      <c r="B73" t="s" s="65">
        <v>144</v>
      </c>
      <c r="C73" s="74"/>
      <c r="D73" s="66"/>
      <c r="E73" t="s" s="119">
        <v>145</v>
      </c>
      <c r="F73" s="68">
        <v>3</v>
      </c>
      <c r="G73" s="74"/>
      <c r="H73" s="69" cm="1">
        <f t="array" ref="H73">G73*F73</f>
        <v>0</v>
      </c>
      <c r="I73" s="40"/>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100"/>
      <c r="CA73" s="74"/>
      <c r="CB73" s="68">
        <v>8</v>
      </c>
      <c r="CC73" s="40"/>
      <c r="CD73" s="2"/>
    </row>
    <row r="74" ht="12.7" customHeight="1">
      <c r="A74" t="s" s="118">
        <v>146</v>
      </c>
      <c r="B74" t="s" s="65">
        <v>147</v>
      </c>
      <c r="C74" s="74"/>
      <c r="D74" s="66"/>
      <c r="E74" s="74"/>
      <c r="F74" s="68">
        <v>1</v>
      </c>
      <c r="G74" s="122"/>
      <c r="H74" s="69" cm="1">
        <f t="array" ref="H74">G74*F74</f>
        <v>0</v>
      </c>
      <c r="I74" s="40"/>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100"/>
      <c r="CA74" s="74"/>
      <c r="CB74" s="68">
        <v>1</v>
      </c>
      <c r="CC74" s="40"/>
      <c r="CD74" s="2"/>
    </row>
    <row r="75" ht="12.7" customHeight="1">
      <c r="A75" t="s" s="118">
        <v>148</v>
      </c>
      <c r="B75" t="s" s="65">
        <v>147</v>
      </c>
      <c r="C75" s="74"/>
      <c r="D75" s="66"/>
      <c r="E75" s="74"/>
      <c r="F75" s="68">
        <v>1</v>
      </c>
      <c r="G75" s="122"/>
      <c r="H75" s="69" cm="1">
        <f t="array" ref="H75">G75*F75</f>
        <v>0</v>
      </c>
      <c r="I75" s="40"/>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100"/>
      <c r="CA75" s="74"/>
      <c r="CB75" s="68">
        <v>1</v>
      </c>
      <c r="CC75" s="40"/>
      <c r="CD75" s="2"/>
    </row>
    <row r="76" ht="12.7" customHeight="1">
      <c r="A76" t="s" s="118">
        <v>149</v>
      </c>
      <c r="B76" t="s" s="65">
        <v>147</v>
      </c>
      <c r="C76" s="74"/>
      <c r="D76" s="66"/>
      <c r="E76" s="74"/>
      <c r="F76" s="68">
        <v>1</v>
      </c>
      <c r="G76" s="122"/>
      <c r="H76" s="69" cm="1">
        <f t="array" ref="H76">G76*F76</f>
        <v>0</v>
      </c>
      <c r="I76" s="40"/>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100"/>
      <c r="CA76" s="74"/>
      <c r="CB76" s="68">
        <v>2</v>
      </c>
      <c r="CC76" s="40"/>
      <c r="CD76" s="2"/>
    </row>
    <row r="77" ht="12.7" customHeight="1">
      <c r="A77" t="s" s="118">
        <v>150</v>
      </c>
      <c r="B77" t="s" s="65">
        <v>147</v>
      </c>
      <c r="C77" s="66"/>
      <c r="D77" s="66"/>
      <c r="E77" s="66"/>
      <c r="F77" s="68">
        <v>1</v>
      </c>
      <c r="G77" s="122"/>
      <c r="H77" s="69" cm="1">
        <f t="array" ref="H77">G77*F77</f>
        <v>0</v>
      </c>
      <c r="I77" s="40"/>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100"/>
      <c r="CA77" t="s" s="67">
        <v>151</v>
      </c>
      <c r="CB77" s="68">
        <v>2</v>
      </c>
      <c r="CC77" s="130">
        <v>0.26</v>
      </c>
      <c r="CD77" s="2"/>
    </row>
    <row r="78" ht="12.7" customHeight="1">
      <c r="A78" t="s" s="118">
        <v>152</v>
      </c>
      <c r="B78" t="s" s="65">
        <v>153</v>
      </c>
      <c r="C78" s="73"/>
      <c r="D78" s="66"/>
      <c r="E78" t="s" s="67">
        <v>154</v>
      </c>
      <c r="F78" s="68">
        <v>1</v>
      </c>
      <c r="G78" s="122"/>
      <c r="H78" s="69" cm="1">
        <f t="array" ref="H78">G78*F78</f>
        <v>0</v>
      </c>
      <c r="I78" s="40"/>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100"/>
      <c r="CA78" t="s" s="67">
        <v>155</v>
      </c>
      <c r="CB78" s="68">
        <v>1</v>
      </c>
      <c r="CC78" s="130">
        <v>0.19</v>
      </c>
      <c r="CD78" s="2"/>
    </row>
    <row r="79" ht="266" customHeight="1">
      <c r="A79" t="s" s="64">
        <v>156</v>
      </c>
      <c r="B79" t="s" s="127">
        <v>157</v>
      </c>
      <c r="C79" s="128"/>
      <c r="D79" t="s" s="129">
        <v>66</v>
      </c>
      <c r="E79" s="128"/>
      <c r="F79" s="68">
        <v>1</v>
      </c>
      <c r="G79" s="69"/>
      <c r="H79" s="69" cm="1">
        <f t="array" ref="H79">G79*F79</f>
        <v>0</v>
      </c>
      <c r="I79" s="40"/>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100"/>
      <c r="CA79" t="s" s="67">
        <v>155</v>
      </c>
      <c r="CB79" s="68">
        <v>1</v>
      </c>
      <c r="CC79" s="130">
        <v>0.19</v>
      </c>
      <c r="CD79" s="2"/>
    </row>
    <row r="80" ht="12.7" customHeight="1">
      <c r="A80" t="s" s="123">
        <v>158</v>
      </c>
      <c r="B80" t="s" s="65">
        <v>159</v>
      </c>
      <c r="C80" t="s" s="67">
        <v>52</v>
      </c>
      <c r="D80" s="66"/>
      <c r="E80" s="74"/>
      <c r="F80" t="s" s="124">
        <v>53</v>
      </c>
      <c r="G80" s="125"/>
      <c r="H80" s="69"/>
      <c r="I80" s="40"/>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100"/>
      <c r="CA80" s="66"/>
      <c r="CB80" s="66"/>
      <c r="CC80" s="40"/>
      <c r="CD80" s="2"/>
    </row>
    <row r="81" ht="12.7" customHeight="1">
      <c r="A81" s="47"/>
      <c r="B81" s="126"/>
      <c r="C81" s="51"/>
      <c r="D81" s="50"/>
      <c r="E81" s="51"/>
      <c r="F81" s="52">
        <v>1</v>
      </c>
      <c r="G81" s="53"/>
      <c r="H81" s="54" cm="1">
        <f t="array" ref="H81">G81*F81</f>
        <v>0</v>
      </c>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55"/>
      <c r="CA81" s="51"/>
      <c r="CB81" s="52">
        <v>1</v>
      </c>
      <c r="CC81" s="16"/>
      <c r="CD81" s="2"/>
    </row>
    <row r="82" ht="12.7" customHeight="1">
      <c r="A82" s="57"/>
      <c r="B82" t="s" s="58">
        <v>160</v>
      </c>
      <c r="C82" s="60"/>
      <c r="D82" s="60"/>
      <c r="E82" s="60"/>
      <c r="F82" s="61">
        <v>1</v>
      </c>
      <c r="G82" s="62"/>
      <c r="H82" s="62" cm="1">
        <f t="array" ref="H82">G82*F82</f>
        <v>0</v>
      </c>
      <c r="I82" s="16"/>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55"/>
      <c r="CA82" s="60"/>
      <c r="CB82" s="61">
        <v>1</v>
      </c>
      <c r="CC82" s="16"/>
      <c r="CD82" s="2"/>
    </row>
    <row r="83" ht="12.7" customHeight="1">
      <c r="A83" t="s" s="118">
        <v>161</v>
      </c>
      <c r="B83" t="s" s="65">
        <v>162</v>
      </c>
      <c r="C83" s="74"/>
      <c r="D83" t="s" s="67">
        <v>138</v>
      </c>
      <c r="E83" s="74"/>
      <c r="F83" s="68">
        <v>1</v>
      </c>
      <c r="G83" s="122"/>
      <c r="H83" s="69" cm="1">
        <f t="array" ref="H83">G83*F83</f>
        <v>0</v>
      </c>
      <c r="I83" s="40"/>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100"/>
      <c r="CA83" s="74"/>
      <c r="CB83" s="68">
        <v>1</v>
      </c>
      <c r="CC83" s="40"/>
      <c r="CD83" s="2"/>
    </row>
    <row r="84" ht="12.7" customHeight="1">
      <c r="A84" t="s" s="118">
        <v>163</v>
      </c>
      <c r="B84" t="s" s="65">
        <v>164</v>
      </c>
      <c r="C84" s="74"/>
      <c r="D84" t="s" s="67">
        <v>165</v>
      </c>
      <c r="E84" s="74"/>
      <c r="F84" s="68">
        <v>1</v>
      </c>
      <c r="G84" s="122"/>
      <c r="H84" s="69" cm="1">
        <f t="array" ref="H84">G84*F84</f>
        <v>0</v>
      </c>
      <c r="I84" s="40"/>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100"/>
      <c r="CA84" s="74"/>
      <c r="CB84" s="68">
        <v>1</v>
      </c>
      <c r="CC84" s="40"/>
      <c r="CD84" s="2"/>
    </row>
    <row r="85" ht="12.7" customHeight="1">
      <c r="A85" t="s" s="118">
        <v>166</v>
      </c>
      <c r="B85" t="s" s="65">
        <v>167</v>
      </c>
      <c r="C85" s="74"/>
      <c r="D85" t="s" s="67">
        <v>168</v>
      </c>
      <c r="E85" s="74"/>
      <c r="F85" s="68">
        <v>1</v>
      </c>
      <c r="G85" s="122"/>
      <c r="H85" s="69" cm="1">
        <f t="array" ref="H85">G85*F85</f>
        <v>0</v>
      </c>
      <c r="I85" s="40"/>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100"/>
      <c r="CA85" s="74"/>
      <c r="CB85" s="68">
        <v>1</v>
      </c>
      <c r="CC85" s="40"/>
      <c r="CD85" s="2"/>
    </row>
    <row r="86" ht="12.7" customHeight="1">
      <c r="A86" t="s" s="136">
        <v>169</v>
      </c>
      <c r="B86" t="s" s="65">
        <v>170</v>
      </c>
      <c r="C86" s="74"/>
      <c r="D86" t="s" s="67">
        <v>171</v>
      </c>
      <c r="E86" s="74"/>
      <c r="F86" s="68">
        <v>1</v>
      </c>
      <c r="G86" s="122"/>
      <c r="H86" s="69" cm="1">
        <f t="array" ref="H86">G86*F86</f>
        <v>0</v>
      </c>
      <c r="I86" s="40"/>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100"/>
      <c r="CA86" t="s" s="119">
        <v>172</v>
      </c>
      <c r="CB86" s="68">
        <v>1</v>
      </c>
      <c r="CC86" s="130">
        <v>1.1</v>
      </c>
      <c r="CD86" s="2"/>
    </row>
    <row r="87" ht="12.7" customHeight="1">
      <c r="A87" t="s" s="136">
        <v>173</v>
      </c>
      <c r="B87" t="s" s="65">
        <v>174</v>
      </c>
      <c r="C87" s="66"/>
      <c r="D87" t="s" s="67">
        <v>175</v>
      </c>
      <c r="E87" s="66"/>
      <c r="F87" s="68">
        <v>1</v>
      </c>
      <c r="G87" s="122"/>
      <c r="H87" s="69" cm="1">
        <f t="array" ref="H87">G87*F87</f>
        <v>0</v>
      </c>
      <c r="I87" s="40"/>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100"/>
      <c r="CA87" t="s" s="67">
        <v>176</v>
      </c>
      <c r="CB87" s="68">
        <v>1</v>
      </c>
      <c r="CC87" s="130">
        <v>3</v>
      </c>
      <c r="CD87" s="2"/>
    </row>
    <row r="88" ht="12.7" customHeight="1">
      <c r="A88" t="s" s="123">
        <v>177</v>
      </c>
      <c r="B88" t="s" s="65">
        <v>120</v>
      </c>
      <c r="C88" t="s" s="67">
        <v>52</v>
      </c>
      <c r="D88" s="66"/>
      <c r="E88" s="74"/>
      <c r="F88" t="s" s="124">
        <v>53</v>
      </c>
      <c r="G88" s="125"/>
      <c r="H88" s="69"/>
      <c r="I88" s="40"/>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100"/>
      <c r="CA88" t="s" s="119">
        <v>178</v>
      </c>
      <c r="CB88" s="68">
        <v>1</v>
      </c>
      <c r="CC88" s="130">
        <v>0.4</v>
      </c>
      <c r="CD88" s="2"/>
    </row>
    <row r="89" ht="12.7" customHeight="1">
      <c r="A89" s="47"/>
      <c r="B89" s="126"/>
      <c r="C89" s="51"/>
      <c r="D89" s="50"/>
      <c r="E89" s="51"/>
      <c r="F89" s="52">
        <v>1</v>
      </c>
      <c r="G89" s="53"/>
      <c r="H89" s="54" cm="1">
        <f t="array" ref="H89">G89*F89</f>
        <v>0</v>
      </c>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8"/>
      <c r="BG89" s="28"/>
      <c r="BH89" s="2"/>
      <c r="BI89" s="2"/>
      <c r="BJ89" s="2"/>
      <c r="BK89" s="2"/>
      <c r="BL89" s="2"/>
      <c r="BM89" s="2"/>
      <c r="BN89" s="2"/>
      <c r="BO89" s="2"/>
      <c r="BP89" s="2"/>
      <c r="BQ89" s="2"/>
      <c r="BR89" s="2"/>
      <c r="BS89" s="2"/>
      <c r="BT89" s="2"/>
      <c r="BU89" s="2"/>
      <c r="BV89" s="2"/>
      <c r="BW89" s="2"/>
      <c r="BX89" s="2"/>
      <c r="BY89" s="2"/>
      <c r="BZ89" s="55"/>
      <c r="CA89" s="137"/>
      <c r="CB89" s="138">
        <v>1</v>
      </c>
      <c r="CC89" s="16"/>
      <c r="CD89" s="2"/>
    </row>
    <row r="90" ht="12.7" customHeight="1">
      <c r="A90" s="41"/>
      <c r="B90" t="s" s="42">
        <v>179</v>
      </c>
      <c r="C90" s="44"/>
      <c r="D90" s="44"/>
      <c r="E90" s="44"/>
      <c r="F90" s="45"/>
      <c r="G90" s="46"/>
      <c r="H90" s="46"/>
      <c r="I90" s="16"/>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55"/>
      <c r="BF90" s="137"/>
      <c r="BG90" s="139"/>
      <c r="BH90" s="16"/>
      <c r="BI90" s="2"/>
      <c r="BJ90" s="2"/>
      <c r="BK90" s="2"/>
      <c r="BL90" s="2"/>
      <c r="BM90" s="2"/>
      <c r="BN90" s="2"/>
      <c r="BO90" s="2"/>
      <c r="BP90" s="2"/>
      <c r="BQ90" s="2"/>
      <c r="BR90" s="2"/>
      <c r="BS90" s="2"/>
      <c r="BT90" s="2"/>
      <c r="BU90" s="2"/>
      <c r="BV90" s="2"/>
      <c r="BW90" s="2"/>
      <c r="BX90" s="2"/>
      <c r="BY90" s="2"/>
      <c r="BZ90" s="2"/>
      <c r="CA90" s="2"/>
      <c r="CB90" s="2"/>
      <c r="CC90" s="2"/>
      <c r="CD90" s="2"/>
    </row>
    <row r="91" ht="12.7" customHeight="1">
      <c r="A91" t="s" s="140">
        <v>180</v>
      </c>
      <c r="B91" t="s" s="58">
        <v>181</v>
      </c>
      <c r="C91" s="60"/>
      <c r="D91" s="60"/>
      <c r="E91" s="60"/>
      <c r="F91" s="61">
        <v>1</v>
      </c>
      <c r="G91" s="62"/>
      <c r="H91" s="62" cm="1">
        <f t="array" ref="H91">G91*F91</f>
        <v>0</v>
      </c>
      <c r="I91" s="16"/>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row>
    <row r="92" ht="75.5" customHeight="1">
      <c r="A92" t="s" s="141">
        <v>182</v>
      </c>
      <c r="B92" t="s" s="142">
        <v>183</v>
      </c>
      <c r="C92" s="66"/>
      <c r="D92" t="s" s="67">
        <v>184</v>
      </c>
      <c r="E92" t="s" s="119">
        <v>185</v>
      </c>
      <c r="F92" s="68">
        <v>1</v>
      </c>
      <c r="G92" s="69"/>
      <c r="H92" s="69" cm="1">
        <f t="array" ref="H92">G92*F92</f>
        <v>0</v>
      </c>
      <c r="I92" s="40"/>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row>
    <row r="93" ht="12.7" customHeight="1">
      <c r="A93" s="74"/>
      <c r="B93" s="73"/>
      <c r="C93" s="74"/>
      <c r="D93" s="74"/>
      <c r="E93" s="74"/>
      <c r="F93" s="74"/>
      <c r="G93" s="75"/>
      <c r="H93" s="143"/>
      <c r="I93" s="40"/>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row>
    <row r="94" ht="12.7" customHeight="1">
      <c r="A94" s="72"/>
      <c r="B94" s="144"/>
      <c r="C94" s="119"/>
      <c r="D94" s="145"/>
      <c r="E94" s="74"/>
      <c r="F94" s="120"/>
      <c r="G94" s="143"/>
      <c r="H94" s="75"/>
      <c r="I94" s="40"/>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row>
    <row r="95" ht="12.7" customHeight="1">
      <c r="A95" s="72"/>
      <c r="B95" s="73"/>
      <c r="C95" s="74"/>
      <c r="D95" s="74"/>
      <c r="E95" s="74"/>
      <c r="F95" s="74"/>
      <c r="G95" s="75"/>
      <c r="H95" s="75"/>
      <c r="I95" s="40"/>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row>
    <row r="96" ht="12.7" customHeight="1">
      <c r="A96" s="72"/>
      <c r="B96" t="s" s="77">
        <v>23</v>
      </c>
      <c r="C96" s="78"/>
      <c r="D96" s="78"/>
      <c r="E96" s="78"/>
      <c r="F96" s="78"/>
      <c r="G96" s="79"/>
      <c r="H96" s="80" cm="1">
        <f t="array" ref="H96">SUM(H1:H95)</f>
        <v>0</v>
      </c>
      <c r="I96" s="40"/>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row>
    <row r="97" ht="10.7" customHeight="1">
      <c r="A97" s="76"/>
      <c r="B97" s="81"/>
      <c r="C97" s="83"/>
      <c r="D97" s="83"/>
      <c r="E97" s="83"/>
      <c r="F97" s="83"/>
      <c r="G97" s="84"/>
      <c r="H97" s="85"/>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row>
    <row r="98" ht="33.35" customHeight="1">
      <c r="A98" t="s" s="86">
        <v>24</v>
      </c>
      <c r="B98" t="s" s="87">
        <v>25</v>
      </c>
      <c r="C98" s="88"/>
      <c r="D98" s="88"/>
      <c r="E98" s="88"/>
      <c r="F98" s="88"/>
      <c r="G98" s="88"/>
      <c r="H98" s="88"/>
      <c r="I98" s="16"/>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row>
    <row r="99" ht="15.5" customHeight="1">
      <c r="A99" t="s" s="89">
        <v>24</v>
      </c>
      <c r="B99" s="90"/>
      <c r="C99" s="92"/>
      <c r="D99" s="92"/>
      <c r="E99" s="92"/>
      <c r="F99" s="92"/>
      <c r="G99" s="93"/>
      <c r="H99" s="94"/>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row>
    <row r="100" ht="25.9" customHeight="1">
      <c r="A100" t="s" s="95">
        <v>24</v>
      </c>
      <c r="B100" t="s" s="96">
        <v>26</v>
      </c>
      <c r="C100" s="98"/>
      <c r="D100" s="98"/>
      <c r="E100" s="98"/>
      <c r="F100" s="98"/>
      <c r="G100" s="98"/>
      <c r="H100" s="99" cm="1">
        <f t="array" ref="H100">H96</f>
        <v>0</v>
      </c>
      <c r="I100" s="40"/>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row>
    <row r="101" ht="40.65" customHeight="1">
      <c r="A101" s="100"/>
      <c r="B101" t="s" s="101">
        <v>27</v>
      </c>
      <c r="C101" s="97"/>
      <c r="D101" s="98"/>
      <c r="E101" s="98"/>
      <c r="F101" s="98"/>
      <c r="G101" t="s" s="102">
        <v>28</v>
      </c>
      <c r="H101" s="99">
        <v>0</v>
      </c>
      <c r="I101" s="40"/>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row>
    <row r="102" ht="35.35" customHeight="1">
      <c r="A102" s="100"/>
      <c r="B102" t="s" s="101">
        <v>29</v>
      </c>
      <c r="C102" s="97"/>
      <c r="D102" s="98"/>
      <c r="E102" s="98"/>
      <c r="F102" s="98"/>
      <c r="G102" t="s" s="102">
        <v>28</v>
      </c>
      <c r="H102" s="99">
        <v>0</v>
      </c>
      <c r="I102" s="40"/>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row>
    <row r="103" ht="62.55" customHeight="1">
      <c r="A103" s="100"/>
      <c r="B103" t="s" s="101">
        <v>30</v>
      </c>
      <c r="C103" s="97"/>
      <c r="D103" s="98"/>
      <c r="E103" s="98"/>
      <c r="F103" s="98"/>
      <c r="G103" t="s" s="102">
        <v>28</v>
      </c>
      <c r="H103" s="99">
        <v>0</v>
      </c>
      <c r="I103" s="40"/>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row>
    <row r="104" ht="17.7" customHeight="1">
      <c r="A104" s="100"/>
      <c r="B104" t="s" s="101">
        <v>31</v>
      </c>
      <c r="C104" s="146"/>
      <c r="D104" s="98"/>
      <c r="E104" s="98"/>
      <c r="F104" s="104"/>
      <c r="G104" t="s" s="102">
        <v>28</v>
      </c>
      <c r="H104" s="99">
        <v>0</v>
      </c>
      <c r="I104" s="40"/>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row>
    <row r="105" ht="26.15" customHeight="1">
      <c r="A105" t="s" s="86">
        <v>24</v>
      </c>
      <c r="B105" t="s" s="105">
        <v>32</v>
      </c>
      <c r="C105" s="107"/>
      <c r="D105" s="107"/>
      <c r="E105" s="107"/>
      <c r="F105" s="107"/>
      <c r="G105" s="107"/>
      <c r="H105" s="108" cm="1">
        <f t="array" ref="H105">H102+H100+H104+H101</f>
        <v>0</v>
      </c>
      <c r="I105" s="40"/>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row>
    <row r="106" ht="19.7" customHeight="1">
      <c r="A106" s="109"/>
      <c r="B106" t="s" s="110">
        <v>24</v>
      </c>
      <c r="C106" s="24"/>
      <c r="D106" s="24"/>
      <c r="E106" s="24"/>
      <c r="F106" s="24"/>
      <c r="G106" s="24"/>
      <c r="H106" s="11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row>
  </sheetData>
  <mergeCells count="12">
    <mergeCell ref="F88:G88"/>
    <mergeCell ref="D4:H4"/>
    <mergeCell ref="B98:H98"/>
    <mergeCell ref="F57:G57"/>
    <mergeCell ref="F63:G63"/>
    <mergeCell ref="F64:G64"/>
    <mergeCell ref="F80:G80"/>
    <mergeCell ref="F20:G20"/>
    <mergeCell ref="F42:G42"/>
    <mergeCell ref="F45:G45"/>
    <mergeCell ref="F51:G51"/>
    <mergeCell ref="F56:G56"/>
  </mergeCells>
  <pageMargins left="0.19685" right="0.19685" top="0.393701" bottom="0.590551" header="0.15748" footer="0.15748"/>
  <pageSetup firstPageNumber="1" fitToHeight="1" fitToWidth="1" scale="100"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CD340"/>
  <sheetViews>
    <sheetView workbookViewId="0" showGridLines="0" defaultGridColor="1"/>
  </sheetViews>
  <sheetFormatPr defaultColWidth="10.2" defaultRowHeight="10.35" customHeight="1" outlineLevelRow="0" outlineLevelCol="0"/>
  <cols>
    <col min="1" max="1" width="10.8125" style="147" customWidth="1"/>
    <col min="2" max="2" width="90.8125" style="147" customWidth="1"/>
    <col min="3" max="3" width="10.8125" style="147" customWidth="1"/>
    <col min="4" max="4" width="18.4219" style="147" customWidth="1"/>
    <col min="5" max="5" width="14.8125" style="147" customWidth="1"/>
    <col min="6" max="6" width="6.42188" style="147" customWidth="1"/>
    <col min="7" max="7" width="12.8125" style="147" customWidth="1"/>
    <col min="8" max="8" width="20.6016" style="147" customWidth="1"/>
    <col min="9" max="57" width="10.4219" style="147" customWidth="1"/>
    <col min="58" max="58" width="18" style="147" customWidth="1"/>
    <col min="59" max="82" width="10.4219" style="147" customWidth="1"/>
    <col min="83" max="16384" width="10.2109" style="147" customWidth="1"/>
  </cols>
  <sheetData>
    <row r="1" ht="20"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row>
    <row r="2" ht="15" customHeight="1">
      <c r="A2" s="2"/>
      <c r="B2" s="5"/>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row>
    <row r="3" ht="20.35" customHeight="1">
      <c r="A3" s="6"/>
      <c r="B3" s="7"/>
      <c r="C3" s="2"/>
      <c r="D3" s="9"/>
      <c r="E3" s="10"/>
      <c r="F3" s="10"/>
      <c r="G3" s="10"/>
      <c r="H3" s="10"/>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row>
    <row r="4" ht="15.35" customHeight="1">
      <c r="A4" s="11"/>
      <c r="B4" s="12"/>
      <c r="C4" s="116"/>
      <c r="D4" t="s" s="14">
        <v>0</v>
      </c>
      <c r="E4" s="15"/>
      <c r="F4" s="15"/>
      <c r="G4" s="15"/>
      <c r="H4" s="15"/>
      <c r="I4" s="16"/>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row>
    <row r="5" ht="18" customHeight="1">
      <c r="A5" s="17"/>
      <c r="B5" s="18"/>
      <c r="C5" s="116"/>
      <c r="D5" t="s" s="20">
        <v>1</v>
      </c>
      <c r="E5" s="21">
        <v>45936</v>
      </c>
      <c r="F5" s="22"/>
      <c r="G5" t="s" s="23">
        <v>186</v>
      </c>
      <c r="H5" s="24"/>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row>
    <row r="6" ht="17.7" customHeight="1">
      <c r="A6" s="17"/>
      <c r="B6" s="18"/>
      <c r="C6" s="2"/>
      <c r="D6" s="26"/>
      <c r="E6" s="24"/>
      <c r="F6" s="27"/>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row>
    <row r="7" ht="15" customHeight="1">
      <c r="A7" s="28"/>
      <c r="B7" s="29"/>
      <c r="C7" s="2"/>
      <c r="D7" s="2"/>
      <c r="E7" s="2"/>
      <c r="F7" s="2"/>
      <c r="G7" s="2"/>
      <c r="H7" s="27"/>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row>
    <row r="8" ht="37.5" customHeight="1">
      <c r="A8" t="s" s="30">
        <v>3</v>
      </c>
      <c r="B8" t="s" s="117">
        <v>4</v>
      </c>
      <c r="C8" s="40"/>
      <c r="D8" s="2"/>
      <c r="E8" s="2"/>
      <c r="F8" s="2"/>
      <c r="G8" s="2"/>
      <c r="H8" s="27"/>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row>
    <row r="9" ht="38.25" customHeight="1">
      <c r="A9" t="s" s="33">
        <v>5</v>
      </c>
      <c r="B9" t="s" s="117">
        <v>6</v>
      </c>
      <c r="C9" s="40"/>
      <c r="D9" s="2"/>
      <c r="E9" s="2"/>
      <c r="F9" s="2"/>
      <c r="G9" s="2"/>
      <c r="H9" s="27"/>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row>
    <row r="10" ht="38.25" customHeight="1">
      <c r="A10" t="s" s="34">
        <v>7</v>
      </c>
      <c r="B10" t="s" s="117">
        <v>8</v>
      </c>
      <c r="C10" s="40"/>
      <c r="D10" s="2"/>
      <c r="E10" s="2"/>
      <c r="F10" s="2"/>
      <c r="G10" s="2"/>
      <c r="H10" s="27"/>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row>
    <row r="11" ht="15" customHeight="1">
      <c r="A11" s="35"/>
      <c r="B11" s="36"/>
      <c r="C11" s="28"/>
      <c r="D11" s="28"/>
      <c r="E11" s="28"/>
      <c r="F11" s="28"/>
      <c r="G11" s="28"/>
      <c r="H11" s="37"/>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row>
    <row r="12" ht="20.7" customHeight="1">
      <c r="A12" t="s" s="38">
        <v>9</v>
      </c>
      <c r="B12" t="s" s="38">
        <v>10</v>
      </c>
      <c r="C12" t="s" s="39">
        <v>187</v>
      </c>
      <c r="D12" t="s" s="39">
        <v>12</v>
      </c>
      <c r="E12" t="s" s="39">
        <v>13</v>
      </c>
      <c r="F12" t="s" s="38">
        <v>14</v>
      </c>
      <c r="G12" t="s" s="38">
        <v>15</v>
      </c>
      <c r="H12" t="s" s="38">
        <v>16</v>
      </c>
      <c r="I12" s="40"/>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row>
    <row r="13" ht="18" customHeight="1">
      <c r="A13" s="41"/>
      <c r="B13" t="s" s="42">
        <v>17</v>
      </c>
      <c r="C13" s="44"/>
      <c r="D13" s="44"/>
      <c r="E13" s="44"/>
      <c r="F13" s="45"/>
      <c r="G13" s="46"/>
      <c r="H13" s="46"/>
      <c r="I13" s="16"/>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row>
    <row r="14" ht="18" customHeight="1">
      <c r="A14" s="148"/>
      <c r="B14" t="s" s="58">
        <v>188</v>
      </c>
      <c r="C14" s="60"/>
      <c r="D14" s="60"/>
      <c r="E14" s="60"/>
      <c r="F14" s="61">
        <v>1</v>
      </c>
      <c r="G14" s="62"/>
      <c r="H14" s="62" cm="1">
        <f t="array" ref="H14">G14*F14</f>
        <v>0</v>
      </c>
      <c r="I14" s="16"/>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row>
    <row r="15" ht="76" customHeight="1">
      <c r="A15" t="s" s="141">
        <v>189</v>
      </c>
      <c r="B15" t="s" s="65">
        <v>190</v>
      </c>
      <c r="C15" s="74"/>
      <c r="D15" s="66"/>
      <c r="E15" t="s" s="119">
        <v>191</v>
      </c>
      <c r="F15" s="68">
        <v>1</v>
      </c>
      <c r="G15" s="69"/>
      <c r="H15" s="69" cm="1">
        <f t="array" ref="H15">G15*F15</f>
        <v>0</v>
      </c>
      <c r="I15" s="40"/>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row>
    <row r="16" ht="76" customHeight="1">
      <c r="A16" t="s" s="141">
        <v>192</v>
      </c>
      <c r="B16" t="s" s="65">
        <v>193</v>
      </c>
      <c r="C16" s="74"/>
      <c r="D16" s="66"/>
      <c r="E16" t="s" s="119">
        <v>194</v>
      </c>
      <c r="F16" s="68">
        <v>1</v>
      </c>
      <c r="G16" s="69"/>
      <c r="H16" s="69" cm="1">
        <f t="array" ref="H16">G16*F16</f>
        <v>0</v>
      </c>
      <c r="I16" s="40"/>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row>
    <row r="17" ht="25.35" customHeight="1">
      <c r="A17" t="s" s="141">
        <v>195</v>
      </c>
      <c r="B17" t="s" s="65">
        <v>196</v>
      </c>
      <c r="C17" s="74"/>
      <c r="D17" t="s" s="67">
        <v>197</v>
      </c>
      <c r="E17" t="s" s="119">
        <v>198</v>
      </c>
      <c r="F17" s="68">
        <v>1</v>
      </c>
      <c r="G17" s="69"/>
      <c r="H17" s="69" cm="1">
        <f t="array" ref="H17">G17*F17</f>
        <v>0</v>
      </c>
      <c r="I17" s="40"/>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row>
    <row r="18" ht="17.25" customHeight="1">
      <c r="A18" s="149"/>
      <c r="B18" s="126"/>
      <c r="C18" s="51"/>
      <c r="D18" s="50"/>
      <c r="E18" s="51"/>
      <c r="F18" s="52">
        <v>1</v>
      </c>
      <c r="G18" s="53"/>
      <c r="H18" s="54" cm="1">
        <f t="array" ref="H18">G18*F18</f>
        <v>0</v>
      </c>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row>
    <row r="19" ht="17.25" customHeight="1">
      <c r="A19" s="148"/>
      <c r="B19" t="s" s="58">
        <v>199</v>
      </c>
      <c r="C19" s="60"/>
      <c r="D19" s="60"/>
      <c r="E19" s="60"/>
      <c r="F19" s="61">
        <v>1</v>
      </c>
      <c r="G19" s="62"/>
      <c r="H19" s="62" cm="1">
        <f t="array" ref="H19">G19*F19</f>
        <v>0</v>
      </c>
      <c r="I19" s="16"/>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row>
    <row r="20" ht="63.35" customHeight="1">
      <c r="A20" t="s" s="141">
        <v>200</v>
      </c>
      <c r="B20" t="s" s="65">
        <v>201</v>
      </c>
      <c r="C20" s="74"/>
      <c r="D20" t="s" s="67">
        <v>202</v>
      </c>
      <c r="E20" s="74"/>
      <c r="F20" s="68">
        <v>1</v>
      </c>
      <c r="G20" s="69"/>
      <c r="H20" s="69" cm="1">
        <f t="array" ref="H20">G20*F20</f>
        <v>0</v>
      </c>
      <c r="I20" s="40"/>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row>
    <row r="21" ht="12.7" customHeight="1">
      <c r="A21" t="s" s="141">
        <v>203</v>
      </c>
      <c r="B21" t="s" s="127">
        <v>204</v>
      </c>
      <c r="C21" s="74"/>
      <c r="D21" t="s" s="67">
        <v>205</v>
      </c>
      <c r="E21" t="s" s="119">
        <v>71</v>
      </c>
      <c r="F21" s="68">
        <v>1</v>
      </c>
      <c r="G21" s="69"/>
      <c r="H21" s="69" cm="1">
        <f t="array" ref="H21">G21*F21</f>
        <v>0</v>
      </c>
      <c r="I21" s="40"/>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row>
    <row r="22" ht="38" customHeight="1">
      <c r="A22" t="s" s="141">
        <v>206</v>
      </c>
      <c r="B22" t="s" s="65">
        <v>207</v>
      </c>
      <c r="C22" s="74"/>
      <c r="D22" t="s" s="67">
        <v>208</v>
      </c>
      <c r="E22" s="74"/>
      <c r="F22" s="68">
        <v>3</v>
      </c>
      <c r="G22" s="120"/>
      <c r="H22" s="69" cm="1">
        <f t="array" ref="H22">G22*F22</f>
        <v>0</v>
      </c>
      <c r="I22" s="40"/>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row>
    <row r="23" ht="38" customHeight="1">
      <c r="A23" t="s" s="141">
        <v>209</v>
      </c>
      <c r="B23" t="s" s="65">
        <v>207</v>
      </c>
      <c r="C23" s="74"/>
      <c r="D23" t="s" s="67">
        <v>210</v>
      </c>
      <c r="E23" s="74"/>
      <c r="F23" s="68">
        <v>1</v>
      </c>
      <c r="G23" s="120"/>
      <c r="H23" s="69" cm="1">
        <f t="array" ref="H23">G23*F23</f>
        <v>0</v>
      </c>
      <c r="I23" s="40"/>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row>
    <row r="24" ht="38" customHeight="1">
      <c r="A24" t="s" s="141">
        <v>211</v>
      </c>
      <c r="B24" t="s" s="65">
        <v>207</v>
      </c>
      <c r="C24" s="74"/>
      <c r="D24" t="s" s="67">
        <v>212</v>
      </c>
      <c r="E24" s="74"/>
      <c r="F24" s="68">
        <v>1</v>
      </c>
      <c r="G24" s="120"/>
      <c r="H24" s="69" cm="1">
        <f t="array" ref="H24">G24*F24</f>
        <v>0</v>
      </c>
      <c r="I24" s="40"/>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row>
    <row r="25" ht="38" customHeight="1">
      <c r="A25" t="s" s="141">
        <v>213</v>
      </c>
      <c r="B25" t="s" s="65">
        <v>214</v>
      </c>
      <c r="C25" s="74"/>
      <c r="D25" t="s" s="67">
        <v>215</v>
      </c>
      <c r="E25" s="74"/>
      <c r="F25" s="68">
        <v>1</v>
      </c>
      <c r="G25" s="120"/>
      <c r="H25" s="69" cm="1">
        <f t="array" ref="H25">G25*F25</f>
        <v>0</v>
      </c>
      <c r="I25" s="40"/>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row>
    <row r="26" ht="38" customHeight="1">
      <c r="A26" t="s" s="141">
        <v>216</v>
      </c>
      <c r="B26" t="s" s="65">
        <v>207</v>
      </c>
      <c r="C26" s="74"/>
      <c r="D26" t="s" s="67">
        <v>217</v>
      </c>
      <c r="E26" s="74"/>
      <c r="F26" s="68">
        <v>2</v>
      </c>
      <c r="G26" s="120"/>
      <c r="H26" s="69" cm="1">
        <f t="array" ref="H26">G26*F26</f>
        <v>0</v>
      </c>
      <c r="I26" s="40"/>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row>
    <row r="27" ht="38" customHeight="1">
      <c r="A27" t="s" s="141">
        <v>218</v>
      </c>
      <c r="B27" t="s" s="65">
        <v>207</v>
      </c>
      <c r="C27" s="74"/>
      <c r="D27" t="s" s="67">
        <v>219</v>
      </c>
      <c r="E27" s="74"/>
      <c r="F27" s="68">
        <v>1</v>
      </c>
      <c r="G27" s="120"/>
      <c r="H27" s="69" cm="1">
        <f t="array" ref="H27">G27*F27</f>
        <v>0</v>
      </c>
      <c r="I27" s="40"/>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row>
    <row r="28" ht="38" customHeight="1">
      <c r="A28" t="s" s="141">
        <v>220</v>
      </c>
      <c r="B28" t="s" s="65">
        <v>207</v>
      </c>
      <c r="C28" s="74"/>
      <c r="D28" t="s" s="67">
        <v>221</v>
      </c>
      <c r="E28" s="74"/>
      <c r="F28" s="68">
        <v>1</v>
      </c>
      <c r="G28" s="120"/>
      <c r="H28" s="69" cm="1">
        <f t="array" ref="H28">G28*F28</f>
        <v>0</v>
      </c>
      <c r="I28" s="40"/>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row>
    <row r="29" ht="38" customHeight="1">
      <c r="A29" t="s" s="141">
        <v>222</v>
      </c>
      <c r="B29" t="s" s="127">
        <v>223</v>
      </c>
      <c r="C29" s="74"/>
      <c r="D29" t="s" s="67">
        <v>224</v>
      </c>
      <c r="E29" s="66"/>
      <c r="F29" s="68">
        <v>1</v>
      </c>
      <c r="G29" s="120"/>
      <c r="H29" s="69" cm="1">
        <f t="array" ref="H29">G29*F29</f>
        <v>0</v>
      </c>
      <c r="I29" s="40"/>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row>
    <row r="30" ht="38" customHeight="1">
      <c r="A30" t="s" s="141">
        <v>225</v>
      </c>
      <c r="B30" t="s" s="65">
        <v>226</v>
      </c>
      <c r="C30" s="66"/>
      <c r="D30" t="s" s="67">
        <v>227</v>
      </c>
      <c r="E30" t="s" s="67">
        <v>228</v>
      </c>
      <c r="F30" s="68">
        <v>1</v>
      </c>
      <c r="G30" s="69"/>
      <c r="H30" s="69" cm="1">
        <f t="array" ref="H30">G30*F30</f>
        <v>0</v>
      </c>
      <c r="I30" s="40"/>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row>
    <row r="31" ht="17.25" customHeight="1">
      <c r="A31" s="149"/>
      <c r="B31" s="126"/>
      <c r="C31" s="51"/>
      <c r="D31" s="50"/>
      <c r="E31" s="51"/>
      <c r="F31" s="52">
        <v>1</v>
      </c>
      <c r="G31" s="53"/>
      <c r="H31" s="54" cm="1">
        <f t="array" ref="H31">G31*F31</f>
        <v>0</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row>
    <row r="32" ht="17.25" customHeight="1">
      <c r="A32" s="148"/>
      <c r="B32" t="s" s="58">
        <v>229</v>
      </c>
      <c r="C32" s="60"/>
      <c r="D32" s="60"/>
      <c r="E32" s="60"/>
      <c r="F32" s="61">
        <v>1</v>
      </c>
      <c r="G32" s="62"/>
      <c r="H32" s="62" cm="1">
        <f t="array" ref="H32">G32*F32</f>
        <v>0</v>
      </c>
      <c r="I32" s="16"/>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row>
    <row r="33" ht="25.35" customHeight="1">
      <c r="A33" t="s" s="141">
        <v>230</v>
      </c>
      <c r="B33" t="s" s="127">
        <v>231</v>
      </c>
      <c r="C33" s="74"/>
      <c r="D33" t="s" s="67">
        <v>232</v>
      </c>
      <c r="E33" s="74"/>
      <c r="F33" s="68">
        <v>1</v>
      </c>
      <c r="G33" s="120"/>
      <c r="H33" s="69" cm="1">
        <f t="array" ref="H33">G33*F33</f>
        <v>0</v>
      </c>
      <c r="I33" s="40"/>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row>
    <row r="34" ht="25.35" customHeight="1">
      <c r="A34" t="s" s="141">
        <v>233</v>
      </c>
      <c r="B34" t="s" s="127">
        <v>231</v>
      </c>
      <c r="C34" s="74"/>
      <c r="D34" t="s" s="67">
        <v>234</v>
      </c>
      <c r="E34" s="74"/>
      <c r="F34" s="68">
        <v>1</v>
      </c>
      <c r="G34" s="120"/>
      <c r="H34" s="69" cm="1">
        <f t="array" ref="H34">G34*F34</f>
        <v>0</v>
      </c>
      <c r="I34" s="40"/>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row>
    <row r="35" ht="38" customHeight="1">
      <c r="A35" t="s" s="141">
        <v>235</v>
      </c>
      <c r="B35" t="s" s="65">
        <v>226</v>
      </c>
      <c r="C35" s="66"/>
      <c r="D35" t="s" s="67">
        <v>227</v>
      </c>
      <c r="E35" t="s" s="67">
        <v>228</v>
      </c>
      <c r="F35" s="68">
        <v>1</v>
      </c>
      <c r="G35" s="69"/>
      <c r="H35" s="69" cm="1">
        <f t="array" ref="H35">G35*F35</f>
        <v>0</v>
      </c>
      <c r="I35" s="40"/>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row>
    <row r="36" ht="38" customHeight="1">
      <c r="A36" t="s" s="141">
        <v>236</v>
      </c>
      <c r="B36" t="s" s="127">
        <v>237</v>
      </c>
      <c r="C36" s="74"/>
      <c r="D36" t="s" s="67">
        <v>238</v>
      </c>
      <c r="E36" s="74"/>
      <c r="F36" s="68">
        <v>2</v>
      </c>
      <c r="G36" s="120"/>
      <c r="H36" s="69" cm="1">
        <f t="array" ref="H36">G36*F36</f>
        <v>0</v>
      </c>
      <c r="I36" s="40"/>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row>
    <row r="37" ht="12.7" customHeight="1">
      <c r="A37" t="s" s="141">
        <v>239</v>
      </c>
      <c r="B37" t="s" s="142">
        <v>240</v>
      </c>
      <c r="C37" s="74"/>
      <c r="D37" t="s" s="67">
        <v>241</v>
      </c>
      <c r="E37" s="74"/>
      <c r="F37" s="68">
        <v>1</v>
      </c>
      <c r="G37" s="69"/>
      <c r="H37" s="69" cm="1">
        <f t="array" ref="H37">G37*F37</f>
        <v>0</v>
      </c>
      <c r="I37" s="40"/>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row>
    <row r="38" ht="38" customHeight="1">
      <c r="A38" t="s" s="141">
        <v>242</v>
      </c>
      <c r="B38" t="s" s="127">
        <v>243</v>
      </c>
      <c r="C38" s="74"/>
      <c r="D38" t="s" s="67">
        <v>244</v>
      </c>
      <c r="E38" s="74"/>
      <c r="F38" s="68">
        <v>1</v>
      </c>
      <c r="G38" s="120"/>
      <c r="H38" s="69" cm="1">
        <f t="array" ref="H38">G38*F38</f>
        <v>0</v>
      </c>
      <c r="I38" s="40"/>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row>
    <row r="39" ht="17.25" customHeight="1">
      <c r="A39" t="s" s="141">
        <v>245</v>
      </c>
      <c r="B39" t="s" s="142">
        <v>246</v>
      </c>
      <c r="C39" s="74"/>
      <c r="D39" s="66"/>
      <c r="E39" s="74"/>
      <c r="F39" t="s" s="124">
        <v>53</v>
      </c>
      <c r="G39" s="125"/>
      <c r="H39" s="69"/>
      <c r="I39" s="40"/>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row>
    <row r="40" ht="50.7" customHeight="1">
      <c r="A40" t="s" s="141">
        <v>247</v>
      </c>
      <c r="B40" t="s" s="65">
        <v>248</v>
      </c>
      <c r="C40" s="74"/>
      <c r="D40" t="s" s="67">
        <v>249</v>
      </c>
      <c r="E40" s="74"/>
      <c r="F40" s="68">
        <v>1</v>
      </c>
      <c r="G40" s="120"/>
      <c r="H40" s="69" cm="1">
        <f t="array" ref="H40">G40*F40</f>
        <v>0</v>
      </c>
      <c r="I40" s="40"/>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row>
    <row r="41" ht="38" customHeight="1">
      <c r="A41" t="s" s="141">
        <v>250</v>
      </c>
      <c r="B41" t="s" s="150">
        <v>251</v>
      </c>
      <c r="C41" s="66"/>
      <c r="D41" t="s" s="67">
        <v>252</v>
      </c>
      <c r="E41" t="s" s="67">
        <v>228</v>
      </c>
      <c r="F41" s="68">
        <v>1</v>
      </c>
      <c r="G41" s="122"/>
      <c r="H41" s="122" cm="1">
        <f t="array" ref="H41">G41*F41</f>
        <v>0</v>
      </c>
      <c r="I41" s="40"/>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row>
    <row r="42" ht="12.7" customHeight="1">
      <c r="A42" t="s" s="151">
        <v>35</v>
      </c>
      <c r="B42" t="s" s="65">
        <v>36</v>
      </c>
      <c r="C42" s="66"/>
      <c r="D42" t="s" s="67">
        <v>37</v>
      </c>
      <c r="E42" s="74"/>
      <c r="F42" s="68">
        <v>1</v>
      </c>
      <c r="G42" s="69"/>
      <c r="H42" s="69" cm="1">
        <f t="array" ref="H42">G42*F42</f>
        <v>0</v>
      </c>
      <c r="I42" s="40"/>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row>
    <row r="43" ht="12.7" customHeight="1">
      <c r="A43" t="s" s="151">
        <v>38</v>
      </c>
      <c r="B43" t="s" s="65">
        <v>39</v>
      </c>
      <c r="C43" s="66"/>
      <c r="D43" t="s" s="67">
        <v>37</v>
      </c>
      <c r="E43" s="74"/>
      <c r="F43" s="68">
        <v>1</v>
      </c>
      <c r="G43" s="69"/>
      <c r="H43" s="69" cm="1">
        <f t="array" ref="H43">G43*F43</f>
        <v>0</v>
      </c>
      <c r="I43" s="40"/>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row>
    <row r="44" ht="50.7" customHeight="1">
      <c r="A44" t="s" s="141">
        <v>253</v>
      </c>
      <c r="B44" t="s" s="127">
        <v>254</v>
      </c>
      <c r="C44" s="74"/>
      <c r="D44" t="s" s="67">
        <v>255</v>
      </c>
      <c r="E44" s="74"/>
      <c r="F44" s="68">
        <v>2</v>
      </c>
      <c r="G44" s="120"/>
      <c r="H44" s="69" cm="1">
        <f t="array" ref="H44">G44*F44</f>
        <v>0</v>
      </c>
      <c r="I44" s="40"/>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row>
    <row r="45" ht="50.7" customHeight="1">
      <c r="A45" t="s" s="141">
        <v>256</v>
      </c>
      <c r="B45" t="s" s="127">
        <v>254</v>
      </c>
      <c r="C45" s="74"/>
      <c r="D45" t="s" s="67">
        <v>257</v>
      </c>
      <c r="E45" s="74"/>
      <c r="F45" s="68">
        <v>1</v>
      </c>
      <c r="G45" s="120"/>
      <c r="H45" s="69" cm="1">
        <f t="array" ref="H45">G45*F45</f>
        <v>0</v>
      </c>
      <c r="I45" s="40"/>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row>
    <row r="46" ht="25.35" customHeight="1">
      <c r="A46" t="s" s="141">
        <v>258</v>
      </c>
      <c r="B46" t="s" s="65">
        <v>259</v>
      </c>
      <c r="C46" s="66"/>
      <c r="D46" t="s" s="67">
        <v>260</v>
      </c>
      <c r="E46" s="66"/>
      <c r="F46" s="68">
        <v>1</v>
      </c>
      <c r="G46" s="122"/>
      <c r="H46" s="69" cm="1">
        <f t="array" ref="H46">G46*F46</f>
        <v>0</v>
      </c>
      <c r="I46" s="40"/>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row>
    <row r="47" ht="17.25" customHeight="1">
      <c r="A47" t="s" s="141">
        <v>261</v>
      </c>
      <c r="B47" t="s" s="65">
        <v>262</v>
      </c>
      <c r="C47" t="s" s="67">
        <v>52</v>
      </c>
      <c r="D47" s="66"/>
      <c r="E47" s="66"/>
      <c r="F47" t="s" s="124">
        <v>53</v>
      </c>
      <c r="G47" s="125"/>
      <c r="H47" s="69"/>
      <c r="I47" s="40"/>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row>
    <row r="48" ht="17.25" customHeight="1">
      <c r="A48" s="149"/>
      <c r="B48" s="126"/>
      <c r="C48" s="51"/>
      <c r="D48" s="50"/>
      <c r="E48" s="51"/>
      <c r="F48" s="50"/>
      <c r="G48" s="53"/>
      <c r="H48" s="54"/>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row>
    <row r="49" ht="17.25" customHeight="1">
      <c r="A49" s="148"/>
      <c r="B49" t="s" s="58">
        <v>263</v>
      </c>
      <c r="C49" s="60"/>
      <c r="D49" s="60"/>
      <c r="E49" s="60"/>
      <c r="F49" s="61">
        <v>1</v>
      </c>
      <c r="G49" s="62"/>
      <c r="H49" s="62" cm="1">
        <f t="array" ref="H49">G49*F49</f>
        <v>0</v>
      </c>
      <c r="I49" s="16"/>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row>
    <row r="50" ht="63.35" customHeight="1">
      <c r="A50" t="s" s="141">
        <v>264</v>
      </c>
      <c r="B50" t="s" s="65">
        <v>265</v>
      </c>
      <c r="C50" s="74"/>
      <c r="D50" t="s" s="67">
        <v>266</v>
      </c>
      <c r="E50" s="74"/>
      <c r="F50" s="68">
        <v>1</v>
      </c>
      <c r="G50" s="69"/>
      <c r="H50" s="69" cm="1">
        <f t="array" ref="H50">G50*F50</f>
        <v>0</v>
      </c>
      <c r="I50" s="40"/>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row>
    <row r="51" ht="27.3" customHeight="1">
      <c r="A51" t="s" s="141">
        <v>267</v>
      </c>
      <c r="B51" t="s" s="65">
        <v>268</v>
      </c>
      <c r="C51" s="74"/>
      <c r="D51" s="66"/>
      <c r="E51" t="s" s="119">
        <v>71</v>
      </c>
      <c r="F51" s="68">
        <v>1</v>
      </c>
      <c r="G51" s="69"/>
      <c r="H51" s="69" cm="1">
        <f t="array" ref="H51">G51*F51</f>
        <v>0</v>
      </c>
      <c r="I51" s="40"/>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row>
    <row r="52" ht="17.25" customHeight="1">
      <c r="A52" t="s" s="141">
        <v>269</v>
      </c>
      <c r="B52" t="s" s="65">
        <v>270</v>
      </c>
      <c r="C52" s="74"/>
      <c r="D52" s="66"/>
      <c r="E52" t="s" s="119">
        <v>271</v>
      </c>
      <c r="F52" s="68">
        <v>1</v>
      </c>
      <c r="G52" s="69"/>
      <c r="H52" s="69" cm="1">
        <f t="array" ref="H52">G52*F52</f>
        <v>0</v>
      </c>
      <c r="I52" s="40"/>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row>
    <row r="53" ht="38" customHeight="1">
      <c r="A53" t="s" s="141">
        <v>272</v>
      </c>
      <c r="B53" t="s" s="65">
        <v>207</v>
      </c>
      <c r="C53" s="74"/>
      <c r="D53" t="s" s="67">
        <v>273</v>
      </c>
      <c r="E53" s="74"/>
      <c r="F53" s="68">
        <v>2</v>
      </c>
      <c r="G53" s="120"/>
      <c r="H53" s="69" cm="1">
        <f t="array" ref="H53">G53*F53</f>
        <v>0</v>
      </c>
      <c r="I53" s="40"/>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row>
    <row r="54" ht="38" customHeight="1">
      <c r="A54" t="s" s="141">
        <v>274</v>
      </c>
      <c r="B54" t="s" s="65">
        <v>214</v>
      </c>
      <c r="C54" s="74"/>
      <c r="D54" t="s" s="67">
        <v>275</v>
      </c>
      <c r="E54" s="74"/>
      <c r="F54" s="68">
        <v>1</v>
      </c>
      <c r="G54" s="120"/>
      <c r="H54" s="69" cm="1">
        <f t="array" ref="H54">G54*F54</f>
        <v>0</v>
      </c>
      <c r="I54" s="40"/>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row>
    <row r="55" ht="38" customHeight="1">
      <c r="A55" t="s" s="141">
        <v>276</v>
      </c>
      <c r="B55" t="s" s="65">
        <v>207</v>
      </c>
      <c r="C55" s="74"/>
      <c r="D55" t="s" s="67">
        <v>277</v>
      </c>
      <c r="E55" s="74"/>
      <c r="F55" s="68">
        <v>2</v>
      </c>
      <c r="G55" s="120"/>
      <c r="H55" s="69" cm="1">
        <f t="array" ref="H55">G55*F55</f>
        <v>0</v>
      </c>
      <c r="I55" s="40"/>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row>
    <row r="56" ht="38" customHeight="1">
      <c r="A56" t="s" s="141">
        <v>278</v>
      </c>
      <c r="B56" t="s" s="65">
        <v>207</v>
      </c>
      <c r="C56" s="74"/>
      <c r="D56" t="s" s="67">
        <v>279</v>
      </c>
      <c r="E56" s="74"/>
      <c r="F56" s="68">
        <v>1</v>
      </c>
      <c r="G56" s="120"/>
      <c r="H56" s="69" cm="1">
        <f t="array" ref="H56">G56*F56</f>
        <v>0</v>
      </c>
      <c r="I56" s="40"/>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row>
    <row r="57" ht="17.25" customHeight="1">
      <c r="A57" s="149"/>
      <c r="B57" s="126"/>
      <c r="C57" s="51"/>
      <c r="D57" s="50"/>
      <c r="E57" s="51"/>
      <c r="F57" s="50"/>
      <c r="G57" s="53"/>
      <c r="H57" s="54"/>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row>
    <row r="58" ht="17.25" customHeight="1">
      <c r="A58" s="148"/>
      <c r="B58" t="s" s="58">
        <v>280</v>
      </c>
      <c r="C58" s="60"/>
      <c r="D58" s="60"/>
      <c r="E58" s="60"/>
      <c r="F58" s="61">
        <v>1</v>
      </c>
      <c r="G58" s="62"/>
      <c r="H58" s="62" cm="1">
        <f t="array" ref="H58">G58*F58</f>
        <v>0</v>
      </c>
      <c r="I58" s="16"/>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row>
    <row r="59" ht="63.35" customHeight="1">
      <c r="A59" t="s" s="141">
        <v>281</v>
      </c>
      <c r="B59" t="s" s="65">
        <v>282</v>
      </c>
      <c r="C59" s="74"/>
      <c r="D59" t="s" s="67">
        <v>283</v>
      </c>
      <c r="E59" s="74"/>
      <c r="F59" s="68">
        <v>1</v>
      </c>
      <c r="G59" s="69"/>
      <c r="H59" s="69" cm="1">
        <f t="array" ref="H59">G59*F59</f>
        <v>0</v>
      </c>
      <c r="I59" s="40"/>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row>
    <row r="60" ht="12.7" customHeight="1">
      <c r="A60" t="s" s="141">
        <v>284</v>
      </c>
      <c r="B60" t="s" s="65">
        <v>285</v>
      </c>
      <c r="C60" s="74"/>
      <c r="D60" s="66"/>
      <c r="E60" t="s" s="119">
        <v>71</v>
      </c>
      <c r="F60" s="68">
        <v>1</v>
      </c>
      <c r="G60" s="69"/>
      <c r="H60" s="69" cm="1">
        <f t="array" ref="H60">G60*F60</f>
        <v>0</v>
      </c>
      <c r="I60" s="40"/>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row>
    <row r="61" ht="38" customHeight="1">
      <c r="A61" t="s" s="141">
        <v>286</v>
      </c>
      <c r="B61" t="s" s="65">
        <v>207</v>
      </c>
      <c r="C61" s="74"/>
      <c r="D61" t="s" s="67">
        <v>273</v>
      </c>
      <c r="E61" s="74"/>
      <c r="F61" s="68">
        <v>1</v>
      </c>
      <c r="G61" s="120"/>
      <c r="H61" s="69" cm="1">
        <f t="array" ref="H61">G61*F61</f>
        <v>0</v>
      </c>
      <c r="I61" s="40"/>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row>
    <row r="62" ht="38" customHeight="1">
      <c r="A62" t="s" s="141">
        <v>287</v>
      </c>
      <c r="B62" t="s" s="65">
        <v>214</v>
      </c>
      <c r="C62" s="74"/>
      <c r="D62" t="s" s="67">
        <v>288</v>
      </c>
      <c r="E62" s="74"/>
      <c r="F62" s="68">
        <v>1</v>
      </c>
      <c r="G62" s="120"/>
      <c r="H62" s="69" cm="1">
        <f t="array" ref="H62">G62*F62</f>
        <v>0</v>
      </c>
      <c r="I62" s="40"/>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row>
    <row r="63" ht="12.7" customHeight="1">
      <c r="A63" t="s" s="141">
        <v>289</v>
      </c>
      <c r="B63" t="s" s="65">
        <v>290</v>
      </c>
      <c r="C63" s="74"/>
      <c r="D63" t="s" s="67">
        <v>291</v>
      </c>
      <c r="E63" s="74"/>
      <c r="F63" s="68">
        <v>2</v>
      </c>
      <c r="G63" s="120"/>
      <c r="H63" s="69" cm="1">
        <f t="array" ref="H63">G63*F63</f>
        <v>0</v>
      </c>
      <c r="I63" s="40"/>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row>
    <row r="64" ht="38" customHeight="1">
      <c r="A64" t="s" s="141">
        <v>292</v>
      </c>
      <c r="B64" t="s" s="127">
        <v>223</v>
      </c>
      <c r="C64" s="74"/>
      <c r="D64" t="s" s="67">
        <v>293</v>
      </c>
      <c r="E64" s="74"/>
      <c r="F64" s="68">
        <v>1</v>
      </c>
      <c r="G64" s="120"/>
      <c r="H64" s="69" cm="1">
        <f t="array" ref="H64">G64*F64</f>
        <v>0</v>
      </c>
      <c r="I64" s="40"/>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row>
    <row r="65" ht="38" customHeight="1">
      <c r="A65" t="s" s="141">
        <v>294</v>
      </c>
      <c r="B65" t="s" s="65">
        <v>226</v>
      </c>
      <c r="C65" s="66"/>
      <c r="D65" t="s" s="67">
        <v>227</v>
      </c>
      <c r="E65" t="s" s="67">
        <v>228</v>
      </c>
      <c r="F65" s="68">
        <v>1</v>
      </c>
      <c r="G65" s="69"/>
      <c r="H65" s="69" cm="1">
        <f t="array" ref="H65">G65*F65</f>
        <v>0</v>
      </c>
      <c r="I65" s="40"/>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row>
    <row r="66" ht="38" customHeight="1">
      <c r="A66" t="s" s="141">
        <v>295</v>
      </c>
      <c r="B66" t="s" s="65">
        <v>207</v>
      </c>
      <c r="C66" s="74"/>
      <c r="D66" t="s" s="67">
        <v>279</v>
      </c>
      <c r="E66" s="74"/>
      <c r="F66" s="68">
        <v>1</v>
      </c>
      <c r="G66" s="120"/>
      <c r="H66" s="69" cm="1">
        <f t="array" ref="H66">G66*F66</f>
        <v>0</v>
      </c>
      <c r="I66" s="40"/>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row>
    <row r="67" ht="12.7" customHeight="1">
      <c r="A67" s="152"/>
      <c r="B67" s="73"/>
      <c r="C67" s="74"/>
      <c r="D67" s="66"/>
      <c r="E67" s="74"/>
      <c r="F67" s="66"/>
      <c r="G67" s="120"/>
      <c r="H67" s="69"/>
      <c r="I67" s="40"/>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row>
    <row r="68" ht="12.7" customHeight="1">
      <c r="A68" s="57"/>
      <c r="B68" t="s" s="58">
        <v>296</v>
      </c>
      <c r="C68" s="60"/>
      <c r="D68" s="60"/>
      <c r="E68" s="60"/>
      <c r="F68" s="61">
        <v>1</v>
      </c>
      <c r="G68" s="62"/>
      <c r="H68" s="62" cm="1">
        <f t="array" ref="H68">G68*F68</f>
        <v>0</v>
      </c>
      <c r="I68" s="16"/>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row>
    <row r="69" ht="12.7" customHeight="1">
      <c r="A69" t="s" s="64">
        <v>297</v>
      </c>
      <c r="B69" t="s" s="142">
        <v>298</v>
      </c>
      <c r="C69" s="74"/>
      <c r="D69" s="66"/>
      <c r="E69" s="74"/>
      <c r="F69" t="s" s="124">
        <v>53</v>
      </c>
      <c r="G69" s="125"/>
      <c r="H69" s="69"/>
      <c r="I69" s="40"/>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row>
    <row r="70" ht="12.7" customHeight="1">
      <c r="A70" t="s" s="64">
        <v>299</v>
      </c>
      <c r="B70" t="s" s="142">
        <v>298</v>
      </c>
      <c r="C70" s="74"/>
      <c r="D70" s="66"/>
      <c r="E70" s="74"/>
      <c r="F70" t="s" s="124">
        <v>53</v>
      </c>
      <c r="G70" s="125"/>
      <c r="H70" s="69"/>
      <c r="I70" s="40"/>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row>
    <row r="71" ht="18" customHeight="1">
      <c r="A71" s="153"/>
      <c r="B71" s="154"/>
      <c r="C71" s="155"/>
      <c r="D71" s="155"/>
      <c r="E71" s="155"/>
      <c r="F71" s="156"/>
      <c r="G71" s="157"/>
      <c r="H71" s="157"/>
      <c r="I71" s="40"/>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8"/>
      <c r="BG71" s="28"/>
      <c r="BH71" s="2"/>
      <c r="BI71" s="2"/>
      <c r="BJ71" s="2"/>
      <c r="BK71" s="2"/>
      <c r="BL71" s="2"/>
      <c r="BM71" s="2"/>
      <c r="BN71" s="2"/>
      <c r="BO71" s="2"/>
      <c r="BP71" s="2"/>
      <c r="BQ71" s="2"/>
      <c r="BR71" s="2"/>
      <c r="BS71" s="2"/>
      <c r="BT71" s="2"/>
      <c r="BU71" s="2"/>
      <c r="BV71" s="2"/>
      <c r="BW71" s="2"/>
      <c r="BX71" s="2"/>
      <c r="BY71" s="2"/>
      <c r="BZ71" s="2"/>
      <c r="CA71" s="2"/>
      <c r="CB71" s="2"/>
      <c r="CC71" s="2"/>
      <c r="CD71" s="2"/>
    </row>
    <row r="72" ht="12.7" customHeight="1">
      <c r="A72" s="41"/>
      <c r="B72" t="s" s="42">
        <v>179</v>
      </c>
      <c r="C72" s="44"/>
      <c r="D72" s="44"/>
      <c r="E72" s="44"/>
      <c r="F72" s="45"/>
      <c r="G72" s="46"/>
      <c r="H72" s="46"/>
      <c r="I72" s="16"/>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55"/>
      <c r="BF72" s="158"/>
      <c r="BG72" s="159"/>
      <c r="BH72" s="16"/>
      <c r="BI72" s="2"/>
      <c r="BJ72" s="2"/>
      <c r="BK72" s="2"/>
      <c r="BL72" s="2"/>
      <c r="BM72" s="2"/>
      <c r="BN72" s="2"/>
      <c r="BO72" s="2"/>
      <c r="BP72" s="2"/>
      <c r="BQ72" s="2"/>
      <c r="BR72" s="2"/>
      <c r="BS72" s="2"/>
      <c r="BT72" s="2"/>
      <c r="BU72" s="2"/>
      <c r="BV72" s="2"/>
      <c r="BW72" s="2"/>
      <c r="BX72" s="2"/>
      <c r="BY72" s="2"/>
      <c r="BZ72" s="2"/>
      <c r="CA72" s="2"/>
      <c r="CB72" s="2"/>
      <c r="CC72" s="2"/>
      <c r="CD72" s="2"/>
    </row>
    <row r="73" ht="12.7" customHeight="1">
      <c r="A73" t="s" s="140">
        <v>300</v>
      </c>
      <c r="B73" t="s" s="58">
        <v>301</v>
      </c>
      <c r="C73" s="60"/>
      <c r="D73" s="60"/>
      <c r="E73" s="60"/>
      <c r="F73" s="61">
        <v>1</v>
      </c>
      <c r="G73" s="62"/>
      <c r="H73" s="62" cm="1">
        <f t="array" ref="H73">G73*F73</f>
        <v>0</v>
      </c>
      <c r="I73" s="16"/>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55"/>
      <c r="BF73" s="160"/>
      <c r="BG73" s="161"/>
      <c r="BH73" s="16"/>
      <c r="BI73" s="2"/>
      <c r="BJ73" s="2"/>
      <c r="BK73" s="2"/>
      <c r="BL73" s="2"/>
      <c r="BM73" s="2"/>
      <c r="BN73" s="2"/>
      <c r="BO73" s="2"/>
      <c r="BP73" s="2"/>
      <c r="BQ73" s="2"/>
      <c r="BR73" s="2"/>
      <c r="BS73" s="2"/>
      <c r="BT73" s="2"/>
      <c r="BU73" s="2"/>
      <c r="BV73" s="2"/>
      <c r="BW73" s="2"/>
      <c r="BX73" s="2"/>
      <c r="BY73" s="2"/>
      <c r="BZ73" s="2"/>
      <c r="CA73" s="2"/>
      <c r="CB73" s="2"/>
      <c r="CC73" s="2"/>
      <c r="CD73" s="2"/>
    </row>
    <row r="74" ht="266" customHeight="1">
      <c r="A74" t="s" s="141">
        <v>302</v>
      </c>
      <c r="B74" t="s" s="127">
        <v>157</v>
      </c>
      <c r="C74" s="128"/>
      <c r="D74" t="s" s="129">
        <v>66</v>
      </c>
      <c r="E74" s="128"/>
      <c r="F74" s="68">
        <v>5</v>
      </c>
      <c r="G74" s="69"/>
      <c r="H74" s="69" cm="1">
        <f t="array" ref="H74">G74*F74</f>
        <v>0</v>
      </c>
      <c r="I74" s="40"/>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55"/>
      <c r="BF74" s="160"/>
      <c r="BG74" s="161"/>
      <c r="BH74" s="16"/>
      <c r="BI74" s="2"/>
      <c r="BJ74" s="2"/>
      <c r="BK74" s="2"/>
      <c r="BL74" s="2"/>
      <c r="BM74" s="2"/>
      <c r="BN74" s="2"/>
      <c r="BO74" s="2"/>
      <c r="BP74" s="2"/>
      <c r="BQ74" s="2"/>
      <c r="BR74" s="2"/>
      <c r="BS74" s="2"/>
      <c r="BT74" s="2"/>
      <c r="BU74" s="2"/>
      <c r="BV74" s="2"/>
      <c r="BW74" s="2"/>
      <c r="BX74" s="2"/>
      <c r="BY74" s="2"/>
      <c r="BZ74" s="2"/>
      <c r="CA74" s="2"/>
      <c r="CB74" s="2"/>
      <c r="CC74" s="2"/>
      <c r="CD74" s="2"/>
    </row>
    <row r="75" ht="266" customHeight="1">
      <c r="A75" t="s" s="141">
        <v>303</v>
      </c>
      <c r="B75" t="s" s="127">
        <v>304</v>
      </c>
      <c r="C75" s="128"/>
      <c r="D75" t="s" s="129">
        <v>66</v>
      </c>
      <c r="E75" s="128"/>
      <c r="F75" s="68">
        <v>3</v>
      </c>
      <c r="G75" s="69"/>
      <c r="H75" s="69" cm="1">
        <f t="array" ref="H75">G75*F75</f>
        <v>0</v>
      </c>
      <c r="I75" s="40"/>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55"/>
      <c r="BF75" s="160"/>
      <c r="BG75" s="161"/>
      <c r="BH75" s="16"/>
      <c r="BI75" s="2"/>
      <c r="BJ75" s="2"/>
      <c r="BK75" s="2"/>
      <c r="BL75" s="2"/>
      <c r="BM75" s="2"/>
      <c r="BN75" s="2"/>
      <c r="BO75" s="2"/>
      <c r="BP75" s="2"/>
      <c r="BQ75" s="2"/>
      <c r="BR75" s="2"/>
      <c r="BS75" s="2"/>
      <c r="BT75" s="2"/>
      <c r="BU75" s="2"/>
      <c r="BV75" s="2"/>
      <c r="BW75" s="2"/>
      <c r="BX75" s="2"/>
      <c r="BY75" s="2"/>
      <c r="BZ75" s="2"/>
      <c r="CA75" s="2"/>
      <c r="CB75" s="2"/>
      <c r="CC75" s="2"/>
      <c r="CD75" s="2"/>
    </row>
    <row r="76" ht="38" customHeight="1">
      <c r="A76" t="s" s="141">
        <v>305</v>
      </c>
      <c r="B76" t="s" s="65">
        <v>207</v>
      </c>
      <c r="C76" s="74"/>
      <c r="D76" t="s" s="67">
        <v>306</v>
      </c>
      <c r="E76" s="74"/>
      <c r="F76" s="68">
        <v>1</v>
      </c>
      <c r="G76" s="120"/>
      <c r="H76" s="69" cm="1">
        <f t="array" ref="H76">G76*F76</f>
        <v>0</v>
      </c>
      <c r="I76" s="40"/>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55"/>
      <c r="BF76" s="160"/>
      <c r="BG76" s="161"/>
      <c r="BH76" s="16"/>
      <c r="BI76" s="2"/>
      <c r="BJ76" s="2"/>
      <c r="BK76" s="2"/>
      <c r="BL76" s="2"/>
      <c r="BM76" s="2"/>
      <c r="BN76" s="2"/>
      <c r="BO76" s="2"/>
      <c r="BP76" s="2"/>
      <c r="BQ76" s="2"/>
      <c r="BR76" s="2"/>
      <c r="BS76" s="2"/>
      <c r="BT76" s="2"/>
      <c r="BU76" s="2"/>
      <c r="BV76" s="2"/>
      <c r="BW76" s="2"/>
      <c r="BX76" s="2"/>
      <c r="BY76" s="2"/>
      <c r="BZ76" s="2"/>
      <c r="CA76" s="2"/>
      <c r="CB76" s="2"/>
      <c r="CC76" s="2"/>
      <c r="CD76" s="2"/>
    </row>
    <row r="77" ht="38" customHeight="1">
      <c r="A77" t="s" s="141">
        <v>307</v>
      </c>
      <c r="B77" t="s" s="65">
        <v>207</v>
      </c>
      <c r="C77" s="74"/>
      <c r="D77" t="s" s="67">
        <v>308</v>
      </c>
      <c r="E77" s="74"/>
      <c r="F77" s="68">
        <v>1</v>
      </c>
      <c r="G77" s="120"/>
      <c r="H77" s="69" cm="1">
        <f t="array" ref="H77">G77*F77</f>
        <v>0</v>
      </c>
      <c r="I77" s="40"/>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55"/>
      <c r="BF77" s="160"/>
      <c r="BG77" s="161"/>
      <c r="BH77" s="16"/>
      <c r="BI77" s="2"/>
      <c r="BJ77" s="2"/>
      <c r="BK77" s="2"/>
      <c r="BL77" s="2"/>
      <c r="BM77" s="2"/>
      <c r="BN77" s="2"/>
      <c r="BO77" s="2"/>
      <c r="BP77" s="2"/>
      <c r="BQ77" s="2"/>
      <c r="BR77" s="2"/>
      <c r="BS77" s="2"/>
      <c r="BT77" s="2"/>
      <c r="BU77" s="2"/>
      <c r="BV77" s="2"/>
      <c r="BW77" s="2"/>
      <c r="BX77" s="2"/>
      <c r="BY77" s="2"/>
      <c r="BZ77" s="2"/>
      <c r="CA77" s="2"/>
      <c r="CB77" s="2"/>
      <c r="CC77" s="2"/>
      <c r="CD77" s="2"/>
    </row>
    <row r="78" ht="38" customHeight="1">
      <c r="A78" t="s" s="141">
        <v>309</v>
      </c>
      <c r="B78" t="s" s="65">
        <v>207</v>
      </c>
      <c r="C78" s="74"/>
      <c r="D78" t="s" s="67">
        <v>310</v>
      </c>
      <c r="E78" s="74"/>
      <c r="F78" s="68">
        <v>1</v>
      </c>
      <c r="G78" s="120"/>
      <c r="H78" s="69" cm="1">
        <f t="array" ref="H78">G78*F78</f>
        <v>0</v>
      </c>
      <c r="I78" s="40"/>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55"/>
      <c r="BF78" s="160"/>
      <c r="BG78" s="161"/>
      <c r="BH78" s="16"/>
      <c r="BI78" s="2"/>
      <c r="BJ78" s="2"/>
      <c r="BK78" s="2"/>
      <c r="BL78" s="2"/>
      <c r="BM78" s="2"/>
      <c r="BN78" s="2"/>
      <c r="BO78" s="2"/>
      <c r="BP78" s="2"/>
      <c r="BQ78" s="2"/>
      <c r="BR78" s="2"/>
      <c r="BS78" s="2"/>
      <c r="BT78" s="2"/>
      <c r="BU78" s="2"/>
      <c r="BV78" s="2"/>
      <c r="BW78" s="2"/>
      <c r="BX78" s="2"/>
      <c r="BY78" s="2"/>
      <c r="BZ78" s="2"/>
      <c r="CA78" s="2"/>
      <c r="CB78" s="2"/>
      <c r="CC78" s="2"/>
      <c r="CD78" s="2"/>
    </row>
    <row r="79" ht="12.7" customHeight="1">
      <c r="A79" t="s" s="162">
        <v>311</v>
      </c>
      <c r="B79" s="126"/>
      <c r="C79" s="51"/>
      <c r="D79" s="50"/>
      <c r="E79" s="51"/>
      <c r="F79" s="52">
        <v>1</v>
      </c>
      <c r="G79" s="53"/>
      <c r="H79" s="54" cm="1">
        <f t="array" ref="H79">G79*F79</f>
        <v>0</v>
      </c>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55"/>
      <c r="BF79" s="160"/>
      <c r="BG79" s="161"/>
      <c r="BH79" s="16"/>
      <c r="BI79" s="2"/>
      <c r="BJ79" s="2"/>
      <c r="BK79" s="2"/>
      <c r="BL79" s="2"/>
      <c r="BM79" s="2"/>
      <c r="BN79" s="2"/>
      <c r="BO79" s="2"/>
      <c r="BP79" s="2"/>
      <c r="BQ79" s="2"/>
      <c r="BR79" s="2"/>
      <c r="BS79" s="2"/>
      <c r="BT79" s="2"/>
      <c r="BU79" s="2"/>
      <c r="BV79" s="2"/>
      <c r="BW79" s="2"/>
      <c r="BX79" s="2"/>
      <c r="BY79" s="2"/>
      <c r="BZ79" s="2"/>
      <c r="CA79" s="2"/>
      <c r="CB79" s="2"/>
      <c r="CC79" s="2"/>
      <c r="CD79" s="2"/>
    </row>
    <row r="80" ht="12.7" customHeight="1">
      <c r="A80" t="s" s="140">
        <v>311</v>
      </c>
      <c r="B80" t="s" s="58">
        <v>312</v>
      </c>
      <c r="C80" s="60"/>
      <c r="D80" s="60"/>
      <c r="E80" s="60"/>
      <c r="F80" s="61">
        <v>1</v>
      </c>
      <c r="G80" s="62"/>
      <c r="H80" s="62" cm="1">
        <f t="array" ref="H80">G80*F80</f>
        <v>0</v>
      </c>
      <c r="I80" s="16"/>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55"/>
      <c r="BF80" s="160"/>
      <c r="BG80" s="161"/>
      <c r="BH80" s="16"/>
      <c r="BI80" s="2"/>
      <c r="BJ80" s="2"/>
      <c r="BK80" s="2"/>
      <c r="BL80" s="2"/>
      <c r="BM80" s="2"/>
      <c r="BN80" s="2"/>
      <c r="BO80" s="2"/>
      <c r="BP80" s="2"/>
      <c r="BQ80" s="2"/>
      <c r="BR80" s="2"/>
      <c r="BS80" s="2"/>
      <c r="BT80" s="2"/>
      <c r="BU80" s="2"/>
      <c r="BV80" s="2"/>
      <c r="BW80" s="2"/>
      <c r="BX80" s="2"/>
      <c r="BY80" s="2"/>
      <c r="BZ80" s="2"/>
      <c r="CA80" s="2"/>
      <c r="CB80" s="2"/>
      <c r="CC80" s="2"/>
      <c r="CD80" s="2"/>
    </row>
    <row r="81" ht="38" customHeight="1">
      <c r="A81" t="s" s="141">
        <v>313</v>
      </c>
      <c r="B81" t="s" s="65">
        <v>207</v>
      </c>
      <c r="C81" s="74"/>
      <c r="D81" t="s" s="67">
        <v>314</v>
      </c>
      <c r="E81" s="74"/>
      <c r="F81" s="68">
        <v>1</v>
      </c>
      <c r="G81" s="120"/>
      <c r="H81" s="69" cm="1">
        <f t="array" ref="H81">G81*F81</f>
        <v>0</v>
      </c>
      <c r="I81" s="40"/>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55"/>
      <c r="BF81" s="160"/>
      <c r="BG81" s="161"/>
      <c r="BH81" s="16"/>
      <c r="BI81" s="2"/>
      <c r="BJ81" s="2"/>
      <c r="BK81" s="2"/>
      <c r="BL81" s="2"/>
      <c r="BM81" s="2"/>
      <c r="BN81" s="2"/>
      <c r="BO81" s="2"/>
      <c r="BP81" s="2"/>
      <c r="BQ81" s="2"/>
      <c r="BR81" s="2"/>
      <c r="BS81" s="2"/>
      <c r="BT81" s="2"/>
      <c r="BU81" s="2"/>
      <c r="BV81" s="2"/>
      <c r="BW81" s="2"/>
      <c r="BX81" s="2"/>
      <c r="BY81" s="2"/>
      <c r="BZ81" s="2"/>
      <c r="CA81" s="2"/>
      <c r="CB81" s="2"/>
      <c r="CC81" s="2"/>
      <c r="CD81" s="2"/>
    </row>
    <row r="82" ht="12.7" customHeight="1">
      <c r="A82" t="s" s="141">
        <v>315</v>
      </c>
      <c r="B82" t="s" s="142">
        <v>316</v>
      </c>
      <c r="C82" s="74"/>
      <c r="D82" s="66"/>
      <c r="E82" s="74"/>
      <c r="F82" t="s" s="124">
        <v>53</v>
      </c>
      <c r="G82" s="125"/>
      <c r="H82" s="69"/>
      <c r="I82" s="40"/>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163"/>
      <c r="BG82" s="163"/>
      <c r="BH82" s="2"/>
      <c r="BI82" s="2"/>
      <c r="BJ82" s="2"/>
      <c r="BK82" s="2"/>
      <c r="BL82" s="2"/>
      <c r="BM82" s="2"/>
      <c r="BN82" s="2"/>
      <c r="BO82" s="2"/>
      <c r="BP82" s="2"/>
      <c r="BQ82" s="2"/>
      <c r="BR82" s="2"/>
      <c r="BS82" s="2"/>
      <c r="BT82" s="2"/>
      <c r="BU82" s="2"/>
      <c r="BV82" s="2"/>
      <c r="BW82" s="2"/>
      <c r="BX82" s="2"/>
      <c r="BY82" s="2"/>
      <c r="BZ82" s="2"/>
      <c r="CA82" s="2"/>
      <c r="CB82" s="2"/>
      <c r="CC82" s="2"/>
      <c r="CD82" s="2"/>
    </row>
    <row r="83" ht="12.7" customHeight="1">
      <c r="A83" t="s" s="141">
        <v>317</v>
      </c>
      <c r="B83" t="s" s="142">
        <v>318</v>
      </c>
      <c r="C83" s="74"/>
      <c r="D83" s="66"/>
      <c r="E83" s="74"/>
      <c r="F83" t="s" s="124">
        <v>53</v>
      </c>
      <c r="G83" s="125"/>
      <c r="H83" s="69"/>
      <c r="I83" s="40"/>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row>
    <row r="84" ht="12.7" customHeight="1">
      <c r="A84" s="149"/>
      <c r="B84" s="126"/>
      <c r="C84" s="51"/>
      <c r="D84" s="50"/>
      <c r="E84" s="51"/>
      <c r="F84" s="52">
        <v>1</v>
      </c>
      <c r="G84" s="53"/>
      <c r="H84" s="54" cm="1">
        <f t="array" ref="H84">G84*F84</f>
        <v>0</v>
      </c>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row>
    <row r="85" ht="12.7" customHeight="1">
      <c r="A85" t="s" s="140">
        <v>319</v>
      </c>
      <c r="B85" t="s" s="58">
        <v>320</v>
      </c>
      <c r="C85" s="60"/>
      <c r="D85" s="60"/>
      <c r="E85" s="60"/>
      <c r="F85" s="61">
        <v>1</v>
      </c>
      <c r="G85" s="62"/>
      <c r="H85" s="62" cm="1">
        <f t="array" ref="H85">G85*F85</f>
        <v>0</v>
      </c>
      <c r="I85" s="16"/>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row>
    <row r="86" ht="63.35" customHeight="1">
      <c r="A86" t="s" s="141">
        <v>321</v>
      </c>
      <c r="B86" t="s" s="65">
        <v>201</v>
      </c>
      <c r="C86" s="74"/>
      <c r="D86" t="s" s="129">
        <v>322</v>
      </c>
      <c r="E86" s="74"/>
      <c r="F86" s="68">
        <v>1</v>
      </c>
      <c r="G86" s="69"/>
      <c r="H86" s="69" cm="1">
        <f t="array" ref="H86">G86*F86</f>
        <v>0</v>
      </c>
      <c r="I86" s="40"/>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row>
    <row r="87" ht="12.7" customHeight="1">
      <c r="A87" t="s" s="141">
        <v>323</v>
      </c>
      <c r="B87" t="s" s="65">
        <v>324</v>
      </c>
      <c r="C87" s="74"/>
      <c r="D87" s="128"/>
      <c r="E87" t="s" s="119">
        <v>198</v>
      </c>
      <c r="F87" s="68">
        <v>1</v>
      </c>
      <c r="G87" s="69"/>
      <c r="H87" s="69" cm="1">
        <f t="array" ref="H87">G87*F87</f>
        <v>0</v>
      </c>
      <c r="I87" s="40"/>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row>
    <row r="88" ht="38" customHeight="1">
      <c r="A88" t="s" s="141">
        <v>325</v>
      </c>
      <c r="B88" t="s" s="65">
        <v>207</v>
      </c>
      <c r="C88" s="74"/>
      <c r="D88" t="s" s="129">
        <v>326</v>
      </c>
      <c r="E88" s="74"/>
      <c r="F88" s="68">
        <v>1</v>
      </c>
      <c r="G88" s="120"/>
      <c r="H88" s="69" cm="1">
        <f t="array" ref="H88">G88*F88</f>
        <v>0</v>
      </c>
      <c r="I88" s="40"/>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row>
    <row r="89" ht="12.7" customHeight="1">
      <c r="A89" s="149"/>
      <c r="B89" s="126"/>
      <c r="C89" s="51"/>
      <c r="D89" s="50"/>
      <c r="E89" s="51"/>
      <c r="F89" s="52">
        <v>1</v>
      </c>
      <c r="G89" s="53"/>
      <c r="H89" s="54" cm="1">
        <f t="array" ref="H89">G89*F89</f>
        <v>0</v>
      </c>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row>
    <row r="90" ht="12.7" customHeight="1">
      <c r="A90" t="s" s="140">
        <v>327</v>
      </c>
      <c r="B90" t="s" s="58">
        <v>328</v>
      </c>
      <c r="C90" s="60"/>
      <c r="D90" s="60"/>
      <c r="E90" s="60"/>
      <c r="F90" s="61">
        <v>1</v>
      </c>
      <c r="G90" s="62"/>
      <c r="H90" s="62" cm="1">
        <f t="array" ref="H90">G90*F90</f>
        <v>0</v>
      </c>
      <c r="I90" s="16"/>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row>
    <row r="91" ht="63.35" customHeight="1">
      <c r="A91" t="s" s="141">
        <v>329</v>
      </c>
      <c r="B91" t="s" s="65">
        <v>201</v>
      </c>
      <c r="C91" s="74"/>
      <c r="D91" t="s" s="67">
        <v>330</v>
      </c>
      <c r="E91" s="74"/>
      <c r="F91" s="68">
        <v>1</v>
      </c>
      <c r="G91" s="69"/>
      <c r="H91" s="69" cm="1">
        <f t="array" ref="H91">G91*F91</f>
        <v>0</v>
      </c>
      <c r="I91" s="40"/>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row>
    <row r="92" ht="12.7" customHeight="1">
      <c r="A92" t="s" s="141">
        <v>331</v>
      </c>
      <c r="B92" t="s" s="65">
        <v>332</v>
      </c>
      <c r="C92" s="74"/>
      <c r="D92" s="66"/>
      <c r="E92" t="s" s="119">
        <v>198</v>
      </c>
      <c r="F92" s="68">
        <v>1</v>
      </c>
      <c r="G92" s="69"/>
      <c r="H92" s="69" cm="1">
        <f t="array" ref="H92">G92*F92</f>
        <v>0</v>
      </c>
      <c r="I92" s="40"/>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row>
    <row r="93" ht="38" customHeight="1">
      <c r="A93" t="s" s="141">
        <v>333</v>
      </c>
      <c r="B93" t="s" s="65">
        <v>207</v>
      </c>
      <c r="C93" s="74"/>
      <c r="D93" t="s" s="67">
        <v>334</v>
      </c>
      <c r="E93" s="74"/>
      <c r="F93" s="68">
        <v>2</v>
      </c>
      <c r="G93" s="120"/>
      <c r="H93" s="69" cm="1">
        <f t="array" ref="H93">G93*F93</f>
        <v>0</v>
      </c>
      <c r="I93" s="40"/>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row>
    <row r="94" ht="38" customHeight="1">
      <c r="A94" t="s" s="141">
        <v>335</v>
      </c>
      <c r="B94" t="s" s="65">
        <v>207</v>
      </c>
      <c r="C94" s="74"/>
      <c r="D94" t="s" s="67">
        <v>336</v>
      </c>
      <c r="E94" s="74"/>
      <c r="F94" s="68">
        <v>2</v>
      </c>
      <c r="G94" s="120"/>
      <c r="H94" s="69" cm="1">
        <f t="array" ref="H94">G94*F94</f>
        <v>0</v>
      </c>
      <c r="I94" s="40"/>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row>
    <row r="95" ht="38" customHeight="1">
      <c r="A95" t="s" s="141">
        <v>337</v>
      </c>
      <c r="B95" t="s" s="65">
        <v>207</v>
      </c>
      <c r="C95" s="74"/>
      <c r="D95" t="s" s="67">
        <v>338</v>
      </c>
      <c r="E95" s="74"/>
      <c r="F95" s="68">
        <v>1</v>
      </c>
      <c r="G95" s="120"/>
      <c r="H95" s="69" cm="1">
        <f t="array" ref="H95">G95*F95</f>
        <v>0</v>
      </c>
      <c r="I95" s="40"/>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row>
    <row r="96" ht="38" customHeight="1">
      <c r="A96" t="s" s="141">
        <v>339</v>
      </c>
      <c r="B96" t="s" s="65">
        <v>214</v>
      </c>
      <c r="C96" s="74"/>
      <c r="D96" t="s" s="67">
        <v>340</v>
      </c>
      <c r="E96" s="74"/>
      <c r="F96" s="68">
        <v>1</v>
      </c>
      <c r="G96" s="120"/>
      <c r="H96" s="69" cm="1">
        <f t="array" ref="H96">G96*F96</f>
        <v>0</v>
      </c>
      <c r="I96" s="40"/>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row>
    <row r="97" ht="12.7" customHeight="1">
      <c r="A97" s="149"/>
      <c r="B97" s="126"/>
      <c r="C97" s="51"/>
      <c r="D97" s="50"/>
      <c r="E97" s="51"/>
      <c r="F97" s="52">
        <v>1</v>
      </c>
      <c r="G97" s="53"/>
      <c r="H97" s="54" cm="1">
        <f t="array" ref="H97">G97*F97</f>
        <v>0</v>
      </c>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row>
    <row r="98" ht="12.7" customHeight="1">
      <c r="A98" t="s" s="140">
        <v>180</v>
      </c>
      <c r="B98" t="s" s="58">
        <v>181</v>
      </c>
      <c r="C98" s="60"/>
      <c r="D98" s="60"/>
      <c r="E98" s="60"/>
      <c r="F98" s="61">
        <v>1</v>
      </c>
      <c r="G98" s="62"/>
      <c r="H98" s="62" cm="1">
        <f t="array" ref="H98">G98*F98</f>
        <v>0</v>
      </c>
      <c r="I98" s="16"/>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row>
    <row r="99" ht="25.35" customHeight="1">
      <c r="A99" t="s" s="141">
        <v>341</v>
      </c>
      <c r="B99" t="s" s="65">
        <v>103</v>
      </c>
      <c r="C99" s="66"/>
      <c r="D99" t="s" s="67">
        <v>104</v>
      </c>
      <c r="E99" s="66"/>
      <c r="F99" s="68">
        <v>1</v>
      </c>
      <c r="G99" s="69"/>
      <c r="H99" s="122" cm="1">
        <f t="array" ref="H99">G99*F99</f>
        <v>0</v>
      </c>
      <c r="I99" s="40"/>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row>
    <row r="100" ht="63.35" customHeight="1">
      <c r="A100" t="s" s="141">
        <v>342</v>
      </c>
      <c r="B100" t="s" s="164">
        <v>343</v>
      </c>
      <c r="C100" s="165"/>
      <c r="D100" t="s" s="129">
        <v>344</v>
      </c>
      <c r="E100" s="165"/>
      <c r="F100" s="68">
        <v>1</v>
      </c>
      <c r="G100" s="120"/>
      <c r="H100" s="69" cm="1">
        <f t="array" ref="H100">G100*F100</f>
        <v>0</v>
      </c>
      <c r="I100" s="40"/>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row>
    <row r="101" ht="12.7" customHeight="1">
      <c r="A101" t="s" s="141">
        <v>345</v>
      </c>
      <c r="B101" t="s" s="164">
        <v>346</v>
      </c>
      <c r="C101" s="165"/>
      <c r="D101" s="128"/>
      <c r="E101" s="165"/>
      <c r="F101" s="68">
        <v>1</v>
      </c>
      <c r="G101" s="69"/>
      <c r="H101" s="69" cm="1">
        <f t="array" ref="H101">G101*F101</f>
        <v>0</v>
      </c>
      <c r="I101" s="40"/>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row>
    <row r="102" ht="50.7" customHeight="1">
      <c r="A102" t="s" s="141">
        <v>347</v>
      </c>
      <c r="B102" t="s" s="127">
        <v>348</v>
      </c>
      <c r="C102" s="165"/>
      <c r="D102" t="s" s="129">
        <v>349</v>
      </c>
      <c r="E102" s="165"/>
      <c r="F102" s="68">
        <v>1</v>
      </c>
      <c r="G102" s="120"/>
      <c r="H102" s="69" cm="1">
        <f t="array" ref="H102">G102*F102</f>
        <v>0</v>
      </c>
      <c r="I102" s="40"/>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row>
    <row r="103" ht="25.35" customHeight="1">
      <c r="A103" t="s" s="141">
        <v>350</v>
      </c>
      <c r="B103" t="s" s="127">
        <v>351</v>
      </c>
      <c r="C103" s="165"/>
      <c r="D103" t="s" s="129">
        <v>344</v>
      </c>
      <c r="E103" s="165"/>
      <c r="F103" s="68">
        <v>1</v>
      </c>
      <c r="G103" s="120"/>
      <c r="H103" s="69" cm="1">
        <f t="array" ref="H103">G103*F103</f>
        <v>0</v>
      </c>
      <c r="I103" s="40"/>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row>
    <row r="104" ht="25.35" customHeight="1">
      <c r="A104" t="s" s="141">
        <v>352</v>
      </c>
      <c r="B104" t="s" s="127">
        <v>353</v>
      </c>
      <c r="C104" s="128"/>
      <c r="D104" t="s" s="129">
        <v>354</v>
      </c>
      <c r="E104" t="s" s="129">
        <v>355</v>
      </c>
      <c r="F104" s="68">
        <v>1</v>
      </c>
      <c r="G104" s="69"/>
      <c r="H104" s="69" cm="1">
        <f t="array" ref="H104">G104*F104</f>
        <v>0</v>
      </c>
      <c r="I104" s="40"/>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row>
    <row r="105" ht="25.35" customHeight="1">
      <c r="A105" t="s" s="141">
        <v>356</v>
      </c>
      <c r="B105" t="s" s="127">
        <v>357</v>
      </c>
      <c r="C105" s="165"/>
      <c r="D105" t="s" s="129">
        <v>358</v>
      </c>
      <c r="E105" s="165"/>
      <c r="F105" s="68">
        <v>1</v>
      </c>
      <c r="G105" s="120"/>
      <c r="H105" s="69" cm="1">
        <f t="array" ref="H105">G105*F105</f>
        <v>0</v>
      </c>
      <c r="I105" s="40"/>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row>
    <row r="106" ht="38" customHeight="1">
      <c r="A106" t="s" s="141">
        <v>359</v>
      </c>
      <c r="B106" t="s" s="127">
        <v>360</v>
      </c>
      <c r="C106" s="165"/>
      <c r="D106" t="s" s="129">
        <v>361</v>
      </c>
      <c r="E106" s="165"/>
      <c r="F106" s="68">
        <v>1</v>
      </c>
      <c r="G106" s="120"/>
      <c r="H106" s="69" cm="1">
        <f t="array" ref="H106">G106*F106</f>
        <v>0</v>
      </c>
      <c r="I106" s="40"/>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row>
    <row r="107" ht="76" customHeight="1">
      <c r="A107" t="s" s="141">
        <v>362</v>
      </c>
      <c r="B107" t="s" s="127">
        <v>363</v>
      </c>
      <c r="C107" s="128"/>
      <c r="D107" t="s" s="129">
        <v>364</v>
      </c>
      <c r="E107" t="s" s="166">
        <v>365</v>
      </c>
      <c r="F107" s="68">
        <v>1</v>
      </c>
      <c r="G107" s="69"/>
      <c r="H107" s="69" cm="1">
        <f t="array" ref="H107">G107*F107</f>
        <v>0</v>
      </c>
      <c r="I107" s="40"/>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row>
    <row r="108" ht="38" customHeight="1">
      <c r="A108" t="s" s="141">
        <v>366</v>
      </c>
      <c r="B108" t="s" s="164">
        <v>367</v>
      </c>
      <c r="C108" s="165"/>
      <c r="D108" s="128"/>
      <c r="E108" s="165"/>
      <c r="F108" s="68">
        <v>1</v>
      </c>
      <c r="G108" s="69"/>
      <c r="H108" s="69" cm="1">
        <f t="array" ref="H108">G108*F108</f>
        <v>0</v>
      </c>
      <c r="I108" s="40"/>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row>
    <row r="109" ht="38" customHeight="1">
      <c r="A109" t="s" s="141">
        <v>368</v>
      </c>
      <c r="B109" t="s" s="164">
        <v>369</v>
      </c>
      <c r="C109" s="165"/>
      <c r="D109" t="s" s="129">
        <v>370</v>
      </c>
      <c r="E109" s="165"/>
      <c r="F109" s="68">
        <v>1</v>
      </c>
      <c r="G109" s="120"/>
      <c r="H109" s="69" cm="1">
        <f t="array" ref="H109">G109*F109</f>
        <v>0</v>
      </c>
      <c r="I109" s="40"/>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row>
    <row r="110" ht="12.7" customHeight="1">
      <c r="A110" t="s" s="141">
        <v>371</v>
      </c>
      <c r="B110" t="s" s="164">
        <v>372</v>
      </c>
      <c r="C110" t="s" s="166">
        <v>52</v>
      </c>
      <c r="D110" s="128"/>
      <c r="E110" s="165"/>
      <c r="F110" t="s" s="124">
        <v>53</v>
      </c>
      <c r="G110" s="125"/>
      <c r="H110" s="69"/>
      <c r="I110" s="40"/>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row>
    <row r="111" ht="25.35" customHeight="1">
      <c r="A111" t="s" s="141">
        <v>373</v>
      </c>
      <c r="B111" t="s" s="127">
        <v>374</v>
      </c>
      <c r="C111" s="165"/>
      <c r="D111" t="s" s="129">
        <v>375</v>
      </c>
      <c r="E111" s="165"/>
      <c r="F111" s="68">
        <v>1</v>
      </c>
      <c r="G111" s="120"/>
      <c r="H111" s="69" cm="1">
        <f t="array" ref="H111">G111*F111</f>
        <v>0</v>
      </c>
      <c r="I111" s="40"/>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row>
    <row r="112" ht="266" customHeight="1">
      <c r="A112" t="s" s="141">
        <v>376</v>
      </c>
      <c r="B112" t="s" s="127">
        <v>157</v>
      </c>
      <c r="C112" s="128"/>
      <c r="D112" t="s" s="129">
        <v>66</v>
      </c>
      <c r="E112" s="128"/>
      <c r="F112" s="68">
        <v>2</v>
      </c>
      <c r="G112" s="69"/>
      <c r="H112" s="69" cm="1">
        <f t="array" ref="H112">G112*F112</f>
        <v>0</v>
      </c>
      <c r="I112" s="40"/>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row>
    <row r="113" ht="25.35" customHeight="1">
      <c r="A113" t="s" s="141">
        <v>377</v>
      </c>
      <c r="B113" t="s" s="127">
        <v>378</v>
      </c>
      <c r="C113" s="74"/>
      <c r="D113" t="s" s="67">
        <v>379</v>
      </c>
      <c r="E113" s="74"/>
      <c r="F113" s="68">
        <v>2</v>
      </c>
      <c r="G113" s="120"/>
      <c r="H113" s="69" cm="1">
        <f t="array" ref="H113">G113*F113</f>
        <v>0</v>
      </c>
      <c r="I113" s="40"/>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row>
    <row r="114" ht="12.7" customHeight="1">
      <c r="A114" t="s" s="141">
        <v>380</v>
      </c>
      <c r="B114" t="s" s="164">
        <v>381</v>
      </c>
      <c r="C114" s="74"/>
      <c r="D114" t="s" s="67">
        <v>382</v>
      </c>
      <c r="E114" t="s" s="119">
        <v>198</v>
      </c>
      <c r="F114" s="68">
        <v>1</v>
      </c>
      <c r="G114" s="69"/>
      <c r="H114" s="69" cm="1">
        <f t="array" ref="H114">G114*F114</f>
        <v>0</v>
      </c>
      <c r="I114" s="40"/>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row>
    <row r="115" ht="57.65" customHeight="1">
      <c r="A115" t="s" s="141">
        <v>383</v>
      </c>
      <c r="B115" t="s" s="127">
        <v>384</v>
      </c>
      <c r="C115" s="66"/>
      <c r="D115" t="s" s="167">
        <v>385</v>
      </c>
      <c r="E115" t="s" s="167">
        <v>386</v>
      </c>
      <c r="F115" s="68">
        <v>1</v>
      </c>
      <c r="G115" s="69"/>
      <c r="H115" s="69" cm="1">
        <f t="array" ref="H115">G115*F115</f>
        <v>0</v>
      </c>
      <c r="I115" s="40"/>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row>
    <row r="116" ht="49.95" customHeight="1">
      <c r="A116" t="s" s="141">
        <v>387</v>
      </c>
      <c r="B116" t="s" s="127">
        <v>254</v>
      </c>
      <c r="C116" s="74"/>
      <c r="D116" t="s" s="67">
        <v>388</v>
      </c>
      <c r="E116" s="74"/>
      <c r="F116" s="68">
        <v>4</v>
      </c>
      <c r="G116" s="120"/>
      <c r="H116" s="69" cm="1">
        <f t="array" ref="H116">G116*F116</f>
        <v>0</v>
      </c>
      <c r="I116" s="40"/>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row>
    <row r="117" ht="38" customHeight="1">
      <c r="A117" t="s" s="141">
        <v>389</v>
      </c>
      <c r="B117" t="s" s="168">
        <v>390</v>
      </c>
      <c r="C117" s="74"/>
      <c r="D117" t="s" s="119">
        <v>391</v>
      </c>
      <c r="E117" t="s" s="67">
        <v>392</v>
      </c>
      <c r="F117" s="68">
        <v>1</v>
      </c>
      <c r="G117" s="69"/>
      <c r="H117" s="69" cm="1">
        <f t="array" ref="H117">G117*F117</f>
        <v>0</v>
      </c>
      <c r="I117" s="40"/>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row>
    <row r="118" ht="53.2" customHeight="1">
      <c r="A118" t="s" s="141">
        <v>393</v>
      </c>
      <c r="B118" t="s" s="65">
        <v>226</v>
      </c>
      <c r="C118" s="66"/>
      <c r="D118" t="s" s="67">
        <v>227</v>
      </c>
      <c r="E118" t="s" s="67">
        <v>228</v>
      </c>
      <c r="F118" s="68">
        <v>1</v>
      </c>
      <c r="G118" s="69"/>
      <c r="H118" s="69" cm="1">
        <f t="array" ref="H118">G118*F118</f>
        <v>0</v>
      </c>
      <c r="I118" s="40"/>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row>
    <row r="119" ht="12.7" customHeight="1">
      <c r="A119" s="149"/>
      <c r="B119" s="126"/>
      <c r="C119" s="51"/>
      <c r="D119" s="50"/>
      <c r="E119" s="51"/>
      <c r="F119" s="52">
        <v>1</v>
      </c>
      <c r="G119" s="53"/>
      <c r="H119" s="54" cm="1">
        <f t="array" ref="H119">G119*F119</f>
        <v>0</v>
      </c>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row>
    <row r="120" ht="12.7" customHeight="1">
      <c r="A120" t="s" s="140">
        <v>394</v>
      </c>
      <c r="B120" t="s" s="58">
        <v>395</v>
      </c>
      <c r="C120" s="60"/>
      <c r="D120" s="60"/>
      <c r="E120" s="60"/>
      <c r="F120" s="61">
        <v>1</v>
      </c>
      <c r="G120" s="62"/>
      <c r="H120" s="62" cm="1">
        <f t="array" ref="H120">G120*F120</f>
        <v>0</v>
      </c>
      <c r="I120" s="16"/>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row>
    <row r="121" ht="26.75" customHeight="1">
      <c r="A121" t="s" s="141">
        <v>396</v>
      </c>
      <c r="B121" t="s" s="169">
        <v>397</v>
      </c>
      <c r="C121" s="128"/>
      <c r="D121" s="128"/>
      <c r="E121" s="74"/>
      <c r="F121" s="68">
        <v>0</v>
      </c>
      <c r="G121" s="69"/>
      <c r="H121" s="69"/>
      <c r="I121" s="40"/>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row>
    <row r="122" ht="50.7" customHeight="1">
      <c r="A122" t="s" s="141">
        <v>398</v>
      </c>
      <c r="B122" t="s" s="164">
        <v>399</v>
      </c>
      <c r="C122" s="165"/>
      <c r="D122" t="s" s="129">
        <v>400</v>
      </c>
      <c r="E122" s="74"/>
      <c r="F122" s="68">
        <v>1</v>
      </c>
      <c r="G122" s="120"/>
      <c r="H122" s="69" cm="1">
        <f t="array" ref="H122">G122*F122</f>
        <v>0</v>
      </c>
      <c r="I122" s="40"/>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row>
    <row r="123" ht="12.7" customHeight="1">
      <c r="A123" t="s" s="141">
        <v>401</v>
      </c>
      <c r="B123" t="s" s="164">
        <v>346</v>
      </c>
      <c r="C123" s="165"/>
      <c r="D123" s="128"/>
      <c r="E123" s="74"/>
      <c r="F123" s="68">
        <v>1</v>
      </c>
      <c r="G123" s="69"/>
      <c r="H123" s="69" cm="1">
        <f t="array" ref="H123">G123*F123</f>
        <v>0</v>
      </c>
      <c r="I123" s="40"/>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row>
    <row r="124" ht="38" customHeight="1">
      <c r="A124" t="s" s="141">
        <v>402</v>
      </c>
      <c r="B124" t="s" s="164">
        <v>403</v>
      </c>
      <c r="C124" s="165"/>
      <c r="D124" t="s" s="129">
        <v>404</v>
      </c>
      <c r="E124" s="170"/>
      <c r="F124" s="68">
        <v>1</v>
      </c>
      <c r="G124" s="120"/>
      <c r="H124" s="69" cm="1">
        <f t="array" ref="H124">G124*F124</f>
        <v>0</v>
      </c>
      <c r="I124" s="40"/>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row>
    <row r="125" ht="25.35" customHeight="1">
      <c r="A125" t="s" s="141">
        <v>405</v>
      </c>
      <c r="B125" t="s" s="164">
        <v>406</v>
      </c>
      <c r="C125" s="165"/>
      <c r="D125" t="s" s="129">
        <v>407</v>
      </c>
      <c r="E125" t="s" s="119">
        <v>408</v>
      </c>
      <c r="F125" s="68">
        <v>1</v>
      </c>
      <c r="G125" s="69"/>
      <c r="H125" s="69" cm="1">
        <f t="array" ref="H125">G125*F125</f>
        <v>0</v>
      </c>
      <c r="I125" s="40"/>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row>
    <row r="126" ht="38" customHeight="1">
      <c r="A126" t="s" s="141">
        <v>409</v>
      </c>
      <c r="B126" t="s" s="127">
        <v>410</v>
      </c>
      <c r="C126" s="165"/>
      <c r="D126" t="s" s="129">
        <v>411</v>
      </c>
      <c r="E126" s="74"/>
      <c r="F126" s="68">
        <v>1</v>
      </c>
      <c r="G126" s="120"/>
      <c r="H126" s="69" cm="1">
        <f t="array" ref="H126">G126*F126</f>
        <v>0</v>
      </c>
      <c r="I126" s="40"/>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row>
    <row r="127" ht="25.35" customHeight="1">
      <c r="A127" t="s" s="141">
        <v>412</v>
      </c>
      <c r="B127" t="s" s="127">
        <v>351</v>
      </c>
      <c r="C127" s="165"/>
      <c r="D127" t="s" s="129">
        <v>349</v>
      </c>
      <c r="E127" s="74"/>
      <c r="F127" s="68">
        <v>1</v>
      </c>
      <c r="G127" s="120"/>
      <c r="H127" s="69" cm="1">
        <f t="array" ref="H127">G127*F127</f>
        <v>0</v>
      </c>
      <c r="I127" s="40"/>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row>
    <row r="128" ht="38" customHeight="1">
      <c r="A128" t="s" s="141">
        <v>413</v>
      </c>
      <c r="B128" t="s" s="127">
        <v>414</v>
      </c>
      <c r="C128" s="165"/>
      <c r="D128" t="s" s="129">
        <v>415</v>
      </c>
      <c r="E128" s="74"/>
      <c r="F128" s="68">
        <v>1</v>
      </c>
      <c r="G128" s="120"/>
      <c r="H128" s="69" cm="1">
        <f t="array" ref="H128">G128*F128</f>
        <v>0</v>
      </c>
      <c r="I128" s="40"/>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row>
    <row r="129" ht="38" customHeight="1">
      <c r="A129" t="s" s="141">
        <v>416</v>
      </c>
      <c r="B129" t="s" s="127">
        <v>410</v>
      </c>
      <c r="C129" s="165"/>
      <c r="D129" t="s" s="129">
        <v>417</v>
      </c>
      <c r="E129" s="74"/>
      <c r="F129" s="68">
        <v>1</v>
      </c>
      <c r="G129" s="120"/>
      <c r="H129" s="69" cm="1">
        <f t="array" ref="H129">G129*F129</f>
        <v>0</v>
      </c>
      <c r="I129" s="40"/>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row>
    <row r="130" ht="25.35" customHeight="1">
      <c r="A130" t="s" s="141">
        <v>418</v>
      </c>
      <c r="B130" t="s" s="65">
        <v>419</v>
      </c>
      <c r="C130" s="66"/>
      <c r="D130" t="s" s="119">
        <v>420</v>
      </c>
      <c r="E130" t="s" s="119">
        <v>421</v>
      </c>
      <c r="F130" s="68">
        <v>1</v>
      </c>
      <c r="G130" s="69"/>
      <c r="H130" s="69" cm="1">
        <f t="array" ref="H130">G130*F130</f>
        <v>0</v>
      </c>
      <c r="I130" s="40"/>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row>
    <row r="131" ht="25.35" customHeight="1">
      <c r="A131" t="s" s="141">
        <v>422</v>
      </c>
      <c r="B131" t="s" s="65">
        <v>423</v>
      </c>
      <c r="C131" s="66"/>
      <c r="D131" t="s" s="67">
        <v>424</v>
      </c>
      <c r="E131" t="s" s="119">
        <v>425</v>
      </c>
      <c r="F131" s="68">
        <v>1</v>
      </c>
      <c r="G131" s="69"/>
      <c r="H131" s="69" cm="1">
        <f t="array" ref="H131">G131*F131</f>
        <v>0</v>
      </c>
      <c r="I131" s="40"/>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row>
    <row r="132" ht="76" customHeight="1">
      <c r="A132" t="s" s="141">
        <v>426</v>
      </c>
      <c r="B132" t="s" s="65">
        <v>363</v>
      </c>
      <c r="C132" s="66"/>
      <c r="D132" t="s" s="67">
        <v>364</v>
      </c>
      <c r="E132" t="s" s="119">
        <v>365</v>
      </c>
      <c r="F132" s="68">
        <v>1</v>
      </c>
      <c r="G132" s="69"/>
      <c r="H132" s="69" cm="1">
        <f t="array" ref="H132">G132*F132</f>
        <v>0</v>
      </c>
      <c r="I132" s="40"/>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row>
    <row r="133" ht="206.45" customHeight="1">
      <c r="A133" t="s" s="141">
        <v>427</v>
      </c>
      <c r="B133" t="s" s="171">
        <v>428</v>
      </c>
      <c r="C133" s="128"/>
      <c r="D133" s="128"/>
      <c r="E133" s="128"/>
      <c r="F133" s="68">
        <v>1</v>
      </c>
      <c r="G133" s="69"/>
      <c r="H133" s="69" cm="1">
        <f t="array" ref="H133">G133*F133</f>
        <v>0</v>
      </c>
      <c r="I133" s="40"/>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row>
    <row r="134" ht="25.35" customHeight="1">
      <c r="A134" t="s" s="141">
        <v>429</v>
      </c>
      <c r="B134" t="s" s="127">
        <v>430</v>
      </c>
      <c r="C134" s="172"/>
      <c r="D134" s="165"/>
      <c r="E134" s="165"/>
      <c r="F134" s="68">
        <v>1</v>
      </c>
      <c r="G134" s="69"/>
      <c r="H134" s="69" cm="1">
        <f t="array" ref="H134">G134*F134</f>
        <v>0</v>
      </c>
      <c r="I134" s="40"/>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row>
    <row r="135" ht="25.35" customHeight="1">
      <c r="A135" t="s" s="141">
        <v>431</v>
      </c>
      <c r="B135" t="s" s="127">
        <v>432</v>
      </c>
      <c r="C135" s="128"/>
      <c r="D135" t="s" s="129">
        <v>433</v>
      </c>
      <c r="E135" s="165"/>
      <c r="F135" s="68">
        <v>1</v>
      </c>
      <c r="G135" s="69"/>
      <c r="H135" s="69" cm="1">
        <f t="array" ref="H135">G135*F135</f>
        <v>0</v>
      </c>
      <c r="I135" s="40"/>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row>
    <row r="136" ht="38" customHeight="1">
      <c r="A136" t="s" s="141">
        <v>434</v>
      </c>
      <c r="B136" t="s" s="127">
        <v>435</v>
      </c>
      <c r="C136" s="165"/>
      <c r="D136" t="s" s="129">
        <v>436</v>
      </c>
      <c r="E136" s="165"/>
      <c r="F136" s="68">
        <v>2</v>
      </c>
      <c r="G136" s="120"/>
      <c r="H136" s="69" cm="1">
        <f t="array" ref="H136">G136*F136</f>
        <v>0</v>
      </c>
      <c r="I136" s="40"/>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row>
    <row r="137" ht="25.35" customHeight="1">
      <c r="A137" t="s" s="141">
        <v>437</v>
      </c>
      <c r="B137" t="s" s="127">
        <v>438</v>
      </c>
      <c r="C137" s="165"/>
      <c r="D137" t="s" s="129">
        <v>415</v>
      </c>
      <c r="E137" s="165"/>
      <c r="F137" s="68">
        <v>2</v>
      </c>
      <c r="G137" s="120"/>
      <c r="H137" s="69" cm="1">
        <f t="array" ref="H137">G137*F137</f>
        <v>0</v>
      </c>
      <c r="I137" s="40"/>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row>
    <row r="138" ht="50.7" customHeight="1">
      <c r="A138" t="s" s="141">
        <v>439</v>
      </c>
      <c r="B138" t="s" s="127">
        <v>254</v>
      </c>
      <c r="C138" s="165"/>
      <c r="D138" t="s" s="129">
        <v>388</v>
      </c>
      <c r="E138" s="165"/>
      <c r="F138" s="68">
        <v>1</v>
      </c>
      <c r="G138" s="120"/>
      <c r="H138" s="69" cm="1">
        <f t="array" ref="H138">G138*F138</f>
        <v>0</v>
      </c>
      <c r="I138" s="40"/>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row>
    <row r="139" ht="50.7" customHeight="1">
      <c r="A139" t="s" s="141">
        <v>440</v>
      </c>
      <c r="B139" t="s" s="127">
        <v>254</v>
      </c>
      <c r="C139" s="165"/>
      <c r="D139" t="s" s="129">
        <v>388</v>
      </c>
      <c r="E139" s="165"/>
      <c r="F139" s="68">
        <v>1</v>
      </c>
      <c r="G139" s="120"/>
      <c r="H139" s="69" cm="1">
        <f t="array" ref="H139">G139*F139</f>
        <v>0</v>
      </c>
      <c r="I139" s="40"/>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row>
    <row r="140" ht="50.7" customHeight="1">
      <c r="A140" t="s" s="141">
        <v>441</v>
      </c>
      <c r="B140" t="s" s="127">
        <v>442</v>
      </c>
      <c r="C140" s="165"/>
      <c r="D140" t="s" s="129">
        <v>443</v>
      </c>
      <c r="E140" s="165"/>
      <c r="F140" s="68">
        <v>2</v>
      </c>
      <c r="G140" s="120"/>
      <c r="H140" s="69" cm="1">
        <f t="array" ref="H140">G140*F140</f>
        <v>0</v>
      </c>
      <c r="I140" s="40"/>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row>
    <row r="141" ht="56.05" customHeight="1">
      <c r="A141" t="s" s="141">
        <v>444</v>
      </c>
      <c r="B141" t="s" s="127">
        <v>254</v>
      </c>
      <c r="C141" s="165"/>
      <c r="D141" t="s" s="129">
        <v>445</v>
      </c>
      <c r="E141" s="165"/>
      <c r="F141" s="68">
        <v>1</v>
      </c>
      <c r="G141" s="120"/>
      <c r="H141" s="69" cm="1">
        <f t="array" ref="H141">G141*F141</f>
        <v>0</v>
      </c>
      <c r="I141" s="40"/>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row>
    <row r="142" ht="57.25" customHeight="1">
      <c r="A142" t="s" s="141">
        <v>446</v>
      </c>
      <c r="B142" t="s" s="65">
        <v>226</v>
      </c>
      <c r="C142" s="66"/>
      <c r="D142" t="s" s="67">
        <v>227</v>
      </c>
      <c r="E142" t="s" s="67">
        <v>228</v>
      </c>
      <c r="F142" s="68">
        <v>1</v>
      </c>
      <c r="G142" s="69"/>
      <c r="H142" s="69" cm="1">
        <f t="array" ref="H142">G142*F142</f>
        <v>0</v>
      </c>
      <c r="I142" s="40"/>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row>
    <row r="143" ht="12.7" customHeight="1">
      <c r="A143" s="149"/>
      <c r="B143" s="126"/>
      <c r="C143" s="51"/>
      <c r="D143" s="50"/>
      <c r="E143" s="51"/>
      <c r="F143" s="52">
        <v>1</v>
      </c>
      <c r="G143" s="53"/>
      <c r="H143" s="54" cm="1">
        <f t="array" ref="H143">G143*F143</f>
        <v>0</v>
      </c>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row>
    <row r="144" ht="12.7" customHeight="1">
      <c r="A144" t="s" s="140">
        <v>447</v>
      </c>
      <c r="B144" t="s" s="58">
        <v>448</v>
      </c>
      <c r="C144" s="60"/>
      <c r="D144" s="60"/>
      <c r="E144" s="60"/>
      <c r="F144" s="61">
        <v>1</v>
      </c>
      <c r="G144" s="62"/>
      <c r="H144" s="62" cm="1">
        <f t="array" ref="H144">G144*F144</f>
        <v>0</v>
      </c>
      <c r="I144" s="16"/>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row>
    <row r="145" ht="38" customHeight="1">
      <c r="A145" t="s" s="141">
        <v>449</v>
      </c>
      <c r="B145" t="s" s="127">
        <v>450</v>
      </c>
      <c r="C145" s="66"/>
      <c r="D145" t="s" s="67">
        <v>451</v>
      </c>
      <c r="E145" t="s" s="119">
        <v>452</v>
      </c>
      <c r="F145" s="68">
        <v>1</v>
      </c>
      <c r="G145" s="69"/>
      <c r="H145" s="69" cm="1">
        <f t="array" ref="H145">G145*F145</f>
        <v>0</v>
      </c>
      <c r="I145" s="40"/>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row>
    <row r="146" ht="63.35" customHeight="1">
      <c r="A146" t="s" s="141">
        <v>453</v>
      </c>
      <c r="B146" t="s" s="127">
        <v>454</v>
      </c>
      <c r="C146" s="74"/>
      <c r="D146" t="s" s="67">
        <v>455</v>
      </c>
      <c r="E146" s="74"/>
      <c r="F146" s="68">
        <v>1</v>
      </c>
      <c r="G146" s="120"/>
      <c r="H146" s="69" cm="1">
        <f t="array" ref="H146">G146*F146</f>
        <v>0</v>
      </c>
      <c r="I146" s="40"/>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row>
    <row r="147" ht="12.7" customHeight="1">
      <c r="A147" t="s" s="141">
        <v>456</v>
      </c>
      <c r="B147" t="s" s="127">
        <v>36</v>
      </c>
      <c r="C147" s="66"/>
      <c r="D147" t="s" s="67">
        <v>37</v>
      </c>
      <c r="E147" s="74"/>
      <c r="F147" s="68">
        <v>1</v>
      </c>
      <c r="G147" s="69"/>
      <c r="H147" s="69" cm="1">
        <f t="array" ref="H147">G147*F147</f>
        <v>0</v>
      </c>
      <c r="I147" s="40"/>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row>
    <row r="148" ht="12.7" customHeight="1">
      <c r="A148" t="s" s="141">
        <v>457</v>
      </c>
      <c r="B148" t="s" s="127">
        <v>39</v>
      </c>
      <c r="C148" s="66"/>
      <c r="D148" t="s" s="67">
        <v>37</v>
      </c>
      <c r="E148" s="74"/>
      <c r="F148" s="68">
        <v>1</v>
      </c>
      <c r="G148" s="69"/>
      <c r="H148" s="69" cm="1">
        <f t="array" ref="H148">G148*F148</f>
        <v>0</v>
      </c>
      <c r="I148" s="40"/>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row>
    <row r="149" ht="76" customHeight="1">
      <c r="A149" t="s" s="141">
        <v>458</v>
      </c>
      <c r="B149" t="s" s="127">
        <v>363</v>
      </c>
      <c r="C149" s="66"/>
      <c r="D149" t="s" s="67">
        <v>364</v>
      </c>
      <c r="E149" t="s" s="119">
        <v>365</v>
      </c>
      <c r="F149" s="68">
        <v>1</v>
      </c>
      <c r="G149" s="69"/>
      <c r="H149" s="69" cm="1">
        <f t="array" ref="H149">G149*F149</f>
        <v>0</v>
      </c>
      <c r="I149" s="40"/>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row>
    <row r="150" ht="25.35" customHeight="1">
      <c r="A150" t="s" s="141">
        <v>459</v>
      </c>
      <c r="B150" t="s" s="164">
        <v>460</v>
      </c>
      <c r="C150" s="74"/>
      <c r="D150" t="s" s="67">
        <v>461</v>
      </c>
      <c r="E150" s="74"/>
      <c r="F150" s="68">
        <v>1</v>
      </c>
      <c r="G150" s="69"/>
      <c r="H150" s="69" cm="1">
        <f t="array" ref="H150">G150*F150</f>
        <v>0</v>
      </c>
      <c r="I150" s="40"/>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row>
    <row r="151" ht="38" customHeight="1">
      <c r="A151" t="s" s="141">
        <v>462</v>
      </c>
      <c r="B151" t="s" s="164">
        <v>463</v>
      </c>
      <c r="C151" s="66"/>
      <c r="D151" t="s" s="67">
        <v>464</v>
      </c>
      <c r="E151" t="s" s="119">
        <v>185</v>
      </c>
      <c r="F151" s="68">
        <v>1</v>
      </c>
      <c r="G151" s="69"/>
      <c r="H151" s="69" cm="1">
        <f t="array" ref="H151">G151*F151</f>
        <v>0</v>
      </c>
      <c r="I151" s="40"/>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row>
    <row r="152" ht="76" customHeight="1">
      <c r="A152" t="s" s="141">
        <v>465</v>
      </c>
      <c r="B152" t="s" s="127">
        <v>466</v>
      </c>
      <c r="C152" s="66"/>
      <c r="D152" t="s" s="67">
        <v>467</v>
      </c>
      <c r="E152" t="s" s="119">
        <v>468</v>
      </c>
      <c r="F152" s="68">
        <v>1</v>
      </c>
      <c r="G152" s="69"/>
      <c r="H152" s="69" cm="1">
        <f t="array" ref="H152">G152*F152</f>
        <v>0</v>
      </c>
      <c r="I152" s="40"/>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row>
    <row r="153" ht="25.35" customHeight="1">
      <c r="A153" t="s" s="141">
        <v>469</v>
      </c>
      <c r="B153" t="s" s="164">
        <v>374</v>
      </c>
      <c r="C153" s="74"/>
      <c r="D153" t="s" s="67">
        <v>470</v>
      </c>
      <c r="E153" s="74"/>
      <c r="F153" s="68">
        <v>1</v>
      </c>
      <c r="G153" s="120"/>
      <c r="H153" s="69" cm="1">
        <f t="array" ref="H153">G153*F153</f>
        <v>0</v>
      </c>
      <c r="I153" s="40"/>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row>
    <row r="154" ht="88.7" customHeight="1">
      <c r="A154" t="s" s="141">
        <v>471</v>
      </c>
      <c r="B154" t="s" s="169">
        <v>472</v>
      </c>
      <c r="C154" s="66"/>
      <c r="D154" t="s" s="67">
        <v>473</v>
      </c>
      <c r="E154" t="s" s="119">
        <v>474</v>
      </c>
      <c r="F154" s="68">
        <v>1</v>
      </c>
      <c r="G154" s="69"/>
      <c r="H154" s="69" cm="1">
        <f t="array" ref="H154">G154*F154</f>
        <v>0</v>
      </c>
      <c r="I154" s="40"/>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row>
    <row r="155" ht="25.35" customHeight="1">
      <c r="A155" t="s" s="141">
        <v>475</v>
      </c>
      <c r="B155" t="s" s="164">
        <v>476</v>
      </c>
      <c r="C155" s="74"/>
      <c r="D155" t="s" s="67">
        <v>477</v>
      </c>
      <c r="E155" s="74"/>
      <c r="F155" s="68">
        <v>1</v>
      </c>
      <c r="G155" s="120"/>
      <c r="H155" s="69" cm="1">
        <f t="array" ref="H155">G155*F155</f>
        <v>0</v>
      </c>
      <c r="I155" s="40"/>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row>
    <row r="156" ht="25.35" customHeight="1">
      <c r="A156" t="s" s="141">
        <v>478</v>
      </c>
      <c r="B156" t="s" s="164">
        <v>479</v>
      </c>
      <c r="C156" s="74"/>
      <c r="D156" t="s" s="67">
        <v>480</v>
      </c>
      <c r="E156" s="74"/>
      <c r="F156" s="68">
        <v>1</v>
      </c>
      <c r="G156" s="120"/>
      <c r="H156" s="69" cm="1">
        <f t="array" ref="H156">G156*F156</f>
        <v>0</v>
      </c>
      <c r="I156" s="40"/>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row>
    <row r="157" ht="25.35" customHeight="1">
      <c r="A157" t="s" s="141">
        <v>481</v>
      </c>
      <c r="B157" t="s" s="164">
        <v>482</v>
      </c>
      <c r="C157" s="74"/>
      <c r="D157" t="s" s="67">
        <v>483</v>
      </c>
      <c r="E157" s="74"/>
      <c r="F157" s="68">
        <v>1</v>
      </c>
      <c r="G157" s="120"/>
      <c r="H157" s="69" cm="1">
        <f t="array" ref="H157">G157*F157</f>
        <v>0</v>
      </c>
      <c r="I157" s="40"/>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row>
    <row r="158" ht="25.35" customHeight="1">
      <c r="A158" t="s" s="141">
        <v>484</v>
      </c>
      <c r="B158" t="s" s="164">
        <v>479</v>
      </c>
      <c r="C158" s="74"/>
      <c r="D158" t="s" s="67">
        <v>485</v>
      </c>
      <c r="E158" s="74"/>
      <c r="F158" s="68">
        <v>1</v>
      </c>
      <c r="G158" s="120"/>
      <c r="H158" s="69" cm="1">
        <f t="array" ref="H158">G158*F158</f>
        <v>0</v>
      </c>
      <c r="I158" s="40"/>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row>
    <row r="159" ht="12.7" customHeight="1">
      <c r="A159" t="s" s="141">
        <v>486</v>
      </c>
      <c r="B159" t="s" s="127">
        <v>487</v>
      </c>
      <c r="C159" s="66"/>
      <c r="D159" t="s" s="67">
        <v>488</v>
      </c>
      <c r="E159" s="74"/>
      <c r="F159" s="68">
        <v>1</v>
      </c>
      <c r="G159" s="69"/>
      <c r="H159" s="69" cm="1">
        <f t="array" ref="H159">G159*F159</f>
        <v>0</v>
      </c>
      <c r="I159" s="40"/>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row>
    <row r="160" ht="25.35" customHeight="1">
      <c r="A160" t="s" s="141">
        <v>489</v>
      </c>
      <c r="B160" t="s" s="164">
        <v>490</v>
      </c>
      <c r="C160" s="66"/>
      <c r="D160" t="s" s="67">
        <v>244</v>
      </c>
      <c r="E160" s="74"/>
      <c r="F160" s="68">
        <v>1</v>
      </c>
      <c r="G160" s="120"/>
      <c r="H160" s="69" cm="1">
        <f t="array" ref="H160">G160*F160</f>
        <v>0</v>
      </c>
      <c r="I160" s="40"/>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row>
    <row r="161" ht="12.7" customHeight="1">
      <c r="A161" t="s" s="141">
        <v>491</v>
      </c>
      <c r="B161" t="s" s="164">
        <v>246</v>
      </c>
      <c r="C161" s="74"/>
      <c r="D161" s="66"/>
      <c r="E161" s="74"/>
      <c r="F161" t="s" s="124">
        <v>53</v>
      </c>
      <c r="G161" s="125"/>
      <c r="H161" s="69"/>
      <c r="I161" s="40"/>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row>
    <row r="162" ht="38" customHeight="1">
      <c r="A162" t="s" s="141">
        <v>492</v>
      </c>
      <c r="B162" t="s" s="127">
        <v>493</v>
      </c>
      <c r="C162" s="66"/>
      <c r="D162" t="s" s="67">
        <v>494</v>
      </c>
      <c r="E162" s="74"/>
      <c r="F162" s="68">
        <v>1</v>
      </c>
      <c r="G162" s="120"/>
      <c r="H162" s="69" cm="1">
        <f t="array" ref="H162">G162*F162</f>
        <v>0</v>
      </c>
      <c r="I162" s="40"/>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row>
    <row r="163" ht="38" customHeight="1">
      <c r="A163" t="s" s="141">
        <v>495</v>
      </c>
      <c r="B163" t="s" s="127">
        <v>496</v>
      </c>
      <c r="C163" s="74"/>
      <c r="D163" t="s" s="67">
        <v>497</v>
      </c>
      <c r="E163" s="74"/>
      <c r="F163" s="68">
        <v>1</v>
      </c>
      <c r="G163" s="120"/>
      <c r="H163" s="69" cm="1">
        <f t="array" ref="H163">G163*F163</f>
        <v>0</v>
      </c>
      <c r="I163" s="40"/>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row>
    <row r="164" ht="63.35" customHeight="1">
      <c r="A164" t="s" s="141">
        <v>498</v>
      </c>
      <c r="B164" t="s" s="127">
        <v>499</v>
      </c>
      <c r="C164" s="66"/>
      <c r="D164" t="s" s="67">
        <v>500</v>
      </c>
      <c r="E164" t="s" s="119">
        <v>468</v>
      </c>
      <c r="F164" s="68">
        <v>1</v>
      </c>
      <c r="G164" s="69"/>
      <c r="H164" s="69" cm="1">
        <f t="array" ref="H164">G164*F164</f>
        <v>0</v>
      </c>
      <c r="I164" s="40"/>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row>
    <row r="165" ht="50.7" customHeight="1">
      <c r="A165" t="s" s="141">
        <v>501</v>
      </c>
      <c r="B165" t="s" s="127">
        <v>254</v>
      </c>
      <c r="C165" s="74"/>
      <c r="D165" t="s" s="67">
        <v>502</v>
      </c>
      <c r="E165" s="66"/>
      <c r="F165" s="68">
        <v>2</v>
      </c>
      <c r="G165" s="120"/>
      <c r="H165" s="69" cm="1">
        <f t="array" ref="H165">G165*F165</f>
        <v>0</v>
      </c>
      <c r="I165" s="40"/>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row>
    <row r="166" ht="50.7" customHeight="1">
      <c r="A166" t="s" s="141">
        <v>503</v>
      </c>
      <c r="B166" t="s" s="127">
        <v>254</v>
      </c>
      <c r="C166" s="74"/>
      <c r="D166" t="s" s="67">
        <v>504</v>
      </c>
      <c r="E166" s="66"/>
      <c r="F166" s="68">
        <v>2</v>
      </c>
      <c r="G166" s="120"/>
      <c r="H166" s="69" cm="1">
        <f t="array" ref="H166">G166*F166</f>
        <v>0</v>
      </c>
      <c r="I166" s="40"/>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row>
    <row r="167" ht="38" customHeight="1">
      <c r="A167" t="s" s="141">
        <v>505</v>
      </c>
      <c r="B167" t="s" s="65">
        <v>226</v>
      </c>
      <c r="C167" s="66"/>
      <c r="D167" t="s" s="67">
        <v>227</v>
      </c>
      <c r="E167" t="s" s="67">
        <v>228</v>
      </c>
      <c r="F167" s="68">
        <v>1</v>
      </c>
      <c r="G167" s="69"/>
      <c r="H167" s="69" cm="1">
        <f t="array" ref="H167">G167*F167</f>
        <v>0</v>
      </c>
      <c r="I167" s="40"/>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row>
    <row r="168" ht="12.7" customHeight="1">
      <c r="A168" t="s" s="141">
        <v>506</v>
      </c>
      <c r="B168" t="s" s="65">
        <v>507</v>
      </c>
      <c r="C168" s="66"/>
      <c r="D168" t="s" s="67">
        <v>382</v>
      </c>
      <c r="E168" t="s" s="67">
        <v>154</v>
      </c>
      <c r="F168" s="68">
        <v>1</v>
      </c>
      <c r="G168" s="122"/>
      <c r="H168" s="69" cm="1">
        <f t="array" ref="H168">G168*F168</f>
        <v>0</v>
      </c>
      <c r="I168" s="40"/>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row>
    <row r="169" ht="12.7" customHeight="1">
      <c r="A169" t="s" s="141">
        <v>508</v>
      </c>
      <c r="B169" t="s" s="65">
        <v>509</v>
      </c>
      <c r="C169" s="66"/>
      <c r="D169" t="s" s="67">
        <v>510</v>
      </c>
      <c r="E169" s="66"/>
      <c r="F169" s="68">
        <v>1</v>
      </c>
      <c r="G169" s="74"/>
      <c r="H169" s="69" cm="1">
        <f t="array" ref="H169">G169*F169</f>
        <v>0</v>
      </c>
      <c r="I169" s="40"/>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row>
    <row r="170" ht="266" customHeight="1">
      <c r="A170" t="s" s="141">
        <v>511</v>
      </c>
      <c r="B170" t="s" s="127">
        <v>157</v>
      </c>
      <c r="C170" s="128"/>
      <c r="D170" t="s" s="129">
        <v>66</v>
      </c>
      <c r="E170" s="128"/>
      <c r="F170" s="68">
        <v>1</v>
      </c>
      <c r="G170" s="69"/>
      <c r="H170" s="69" cm="1">
        <f t="array" ref="H170">G170*F170</f>
        <v>0</v>
      </c>
      <c r="I170" s="40"/>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row>
    <row r="171" ht="24.65" customHeight="1">
      <c r="A171" t="s" s="141">
        <v>512</v>
      </c>
      <c r="B171" t="s" s="127">
        <v>374</v>
      </c>
      <c r="C171" s="128"/>
      <c r="D171" t="s" s="129">
        <v>513</v>
      </c>
      <c r="E171" s="165"/>
      <c r="F171" s="68">
        <v>1</v>
      </c>
      <c r="G171" s="120"/>
      <c r="H171" s="69" cm="1">
        <f t="array" ref="H171">G171*F171</f>
        <v>0</v>
      </c>
      <c r="I171" s="40"/>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row>
    <row r="172" ht="12.7" customHeight="1">
      <c r="A172" s="149"/>
      <c r="B172" s="126"/>
      <c r="C172" s="51"/>
      <c r="D172" s="50"/>
      <c r="E172" s="51"/>
      <c r="F172" s="52">
        <v>1</v>
      </c>
      <c r="G172" s="53"/>
      <c r="H172" s="54" cm="1">
        <f t="array" ref="H172">G172*F172</f>
        <v>0</v>
      </c>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row>
    <row r="173" ht="12.7" customHeight="1">
      <c r="A173" t="s" s="140">
        <v>514</v>
      </c>
      <c r="B173" t="s" s="58">
        <v>515</v>
      </c>
      <c r="C173" s="60"/>
      <c r="D173" s="60"/>
      <c r="E173" s="60"/>
      <c r="F173" s="61">
        <v>1</v>
      </c>
      <c r="G173" s="62"/>
      <c r="H173" s="62" cm="1">
        <f t="array" ref="H173">G173*F173</f>
        <v>0</v>
      </c>
      <c r="I173" s="16"/>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row>
    <row r="174" ht="12.7" customHeight="1">
      <c r="A174" t="s" s="141">
        <v>516</v>
      </c>
      <c r="B174" t="s" s="65">
        <v>36</v>
      </c>
      <c r="C174" s="66"/>
      <c r="D174" t="s" s="67">
        <v>37</v>
      </c>
      <c r="E174" s="74"/>
      <c r="F174" s="68">
        <v>1</v>
      </c>
      <c r="G174" s="69"/>
      <c r="H174" s="69" cm="1">
        <f t="array" ref="H174">G174*F174</f>
        <v>0</v>
      </c>
      <c r="I174" s="40"/>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row>
    <row r="175" ht="12.7" customHeight="1">
      <c r="A175" t="s" s="141">
        <v>517</v>
      </c>
      <c r="B175" t="s" s="65">
        <v>39</v>
      </c>
      <c r="C175" s="66"/>
      <c r="D175" t="s" s="67">
        <v>37</v>
      </c>
      <c r="E175" s="74"/>
      <c r="F175" s="68">
        <v>1</v>
      </c>
      <c r="G175" s="69"/>
      <c r="H175" s="69" cm="1">
        <f t="array" ref="H175">G175*F175</f>
        <v>0</v>
      </c>
      <c r="I175" s="40"/>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row>
    <row r="176" ht="63.35" customHeight="1">
      <c r="A176" t="s" s="141">
        <v>518</v>
      </c>
      <c r="B176" t="s" s="127">
        <v>454</v>
      </c>
      <c r="C176" s="66"/>
      <c r="D176" t="s" s="67">
        <v>519</v>
      </c>
      <c r="E176" s="74"/>
      <c r="F176" s="68">
        <v>1</v>
      </c>
      <c r="G176" s="120"/>
      <c r="H176" s="69" cm="1">
        <f t="array" ref="H176">G176*F176</f>
        <v>0</v>
      </c>
      <c r="I176" s="40"/>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row>
    <row r="177" ht="38" customHeight="1">
      <c r="A177" t="s" s="141">
        <v>520</v>
      </c>
      <c r="B177" t="s" s="127">
        <v>521</v>
      </c>
      <c r="C177" s="66"/>
      <c r="D177" t="s" s="67">
        <v>232</v>
      </c>
      <c r="E177" s="74"/>
      <c r="F177" s="68">
        <v>1</v>
      </c>
      <c r="G177" s="120"/>
      <c r="H177" s="69" cm="1">
        <f t="array" ref="H177">G177*F177</f>
        <v>0</v>
      </c>
      <c r="I177" s="40"/>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row>
    <row r="178" ht="25.35" customHeight="1">
      <c r="A178" t="s" s="141">
        <v>522</v>
      </c>
      <c r="B178" t="s" s="127">
        <v>351</v>
      </c>
      <c r="C178" s="74"/>
      <c r="D178" t="s" s="67">
        <v>523</v>
      </c>
      <c r="E178" s="74"/>
      <c r="F178" s="68">
        <v>1</v>
      </c>
      <c r="G178" s="120"/>
      <c r="H178" s="69" cm="1">
        <f t="array" ref="H178">G178*F178</f>
        <v>0</v>
      </c>
      <c r="I178" s="40"/>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row>
    <row r="179" ht="25.35" customHeight="1">
      <c r="A179" t="s" s="141">
        <v>524</v>
      </c>
      <c r="B179" t="s" s="127">
        <v>482</v>
      </c>
      <c r="C179" s="74"/>
      <c r="D179" t="s" s="67">
        <v>525</v>
      </c>
      <c r="E179" s="74"/>
      <c r="F179" s="68">
        <v>1</v>
      </c>
      <c r="G179" s="120"/>
      <c r="H179" s="69" cm="1">
        <f t="array" ref="H179">G179*F179</f>
        <v>0</v>
      </c>
      <c r="I179" s="40"/>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row>
    <row r="180" ht="38" customHeight="1">
      <c r="A180" t="s" s="141">
        <v>526</v>
      </c>
      <c r="B180" t="s" s="127">
        <v>527</v>
      </c>
      <c r="C180" s="74"/>
      <c r="D180" t="s" s="67">
        <v>370</v>
      </c>
      <c r="E180" s="74"/>
      <c r="F180" s="68">
        <v>1</v>
      </c>
      <c r="G180" s="120"/>
      <c r="H180" s="69" cm="1">
        <f t="array" ref="H180">G180*F180</f>
        <v>0</v>
      </c>
      <c r="I180" s="40"/>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row>
    <row r="181" ht="88.7" customHeight="1">
      <c r="A181" t="s" s="141">
        <v>528</v>
      </c>
      <c r="B181" t="s" s="127">
        <v>529</v>
      </c>
      <c r="C181" s="66"/>
      <c r="D181" s="74"/>
      <c r="E181" t="s" s="119">
        <v>530</v>
      </c>
      <c r="F181" s="68">
        <v>1</v>
      </c>
      <c r="G181" s="69"/>
      <c r="H181" s="69" cm="1">
        <f t="array" ref="H181">G181*F181</f>
        <v>0</v>
      </c>
      <c r="I181" s="40"/>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row>
    <row r="182" ht="38" customHeight="1">
      <c r="A182" t="s" s="141">
        <v>531</v>
      </c>
      <c r="B182" t="s" s="127">
        <v>532</v>
      </c>
      <c r="C182" s="66"/>
      <c r="D182" s="66"/>
      <c r="E182" s="66"/>
      <c r="F182" s="68">
        <v>1</v>
      </c>
      <c r="G182" s="69"/>
      <c r="H182" s="69" cm="1">
        <f t="array" ref="H182">G182*F182</f>
        <v>0</v>
      </c>
      <c r="I182" s="40"/>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row>
    <row r="183" ht="25.35" customHeight="1">
      <c r="A183" t="s" s="141">
        <v>533</v>
      </c>
      <c r="B183" t="s" s="127">
        <v>534</v>
      </c>
      <c r="C183" s="66"/>
      <c r="D183" t="s" s="67">
        <v>535</v>
      </c>
      <c r="E183" s="74"/>
      <c r="F183" s="68">
        <v>1</v>
      </c>
      <c r="G183" s="69"/>
      <c r="H183" s="69" cm="1">
        <f t="array" ref="H183">G183*F183</f>
        <v>0</v>
      </c>
      <c r="I183" s="40"/>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row>
    <row r="184" ht="25.35" customHeight="1">
      <c r="A184" t="s" s="141">
        <v>536</v>
      </c>
      <c r="B184" t="s" s="127">
        <v>351</v>
      </c>
      <c r="C184" s="74"/>
      <c r="D184" t="s" s="67">
        <v>537</v>
      </c>
      <c r="E184" s="74"/>
      <c r="F184" s="68">
        <v>1</v>
      </c>
      <c r="G184" s="120"/>
      <c r="H184" s="69" cm="1">
        <f t="array" ref="H184">G184*F184</f>
        <v>0</v>
      </c>
      <c r="I184" s="40"/>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row>
    <row r="185" ht="38" customHeight="1">
      <c r="A185" t="s" s="141">
        <v>538</v>
      </c>
      <c r="B185" t="s" s="164">
        <v>539</v>
      </c>
      <c r="C185" s="74"/>
      <c r="D185" t="s" s="67">
        <v>107</v>
      </c>
      <c r="E185" s="74"/>
      <c r="F185" s="68">
        <v>1</v>
      </c>
      <c r="G185" s="120"/>
      <c r="H185" s="69" cm="1">
        <f t="array" ref="H185">G185*F185</f>
        <v>0</v>
      </c>
      <c r="I185" s="40"/>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row>
    <row r="186" ht="12.7" customHeight="1">
      <c r="A186" t="s" s="141">
        <v>540</v>
      </c>
      <c r="B186" t="s" s="164">
        <v>246</v>
      </c>
      <c r="C186" s="74"/>
      <c r="D186" s="66"/>
      <c r="E186" s="74"/>
      <c r="F186" s="68">
        <v>1</v>
      </c>
      <c r="G186" s="69"/>
      <c r="H186" s="69" cm="1">
        <f t="array" ref="H186">G186*F186</f>
        <v>0</v>
      </c>
      <c r="I186" s="40"/>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row>
    <row r="187" ht="38" customHeight="1">
      <c r="A187" t="s" s="141">
        <v>541</v>
      </c>
      <c r="B187" t="s" s="127">
        <v>496</v>
      </c>
      <c r="C187" s="74"/>
      <c r="D187" t="s" s="67">
        <v>542</v>
      </c>
      <c r="E187" s="74"/>
      <c r="F187" s="68">
        <v>1</v>
      </c>
      <c r="G187" s="120"/>
      <c r="H187" s="69" cm="1">
        <f t="array" ref="H187">G187*F187</f>
        <v>0</v>
      </c>
      <c r="I187" s="40"/>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row>
    <row r="188" ht="50.7" customHeight="1">
      <c r="A188" t="s" s="141">
        <v>543</v>
      </c>
      <c r="B188" t="s" s="127">
        <v>254</v>
      </c>
      <c r="C188" s="66"/>
      <c r="D188" t="s" s="67">
        <v>544</v>
      </c>
      <c r="E188" s="74"/>
      <c r="F188" s="68">
        <v>2</v>
      </c>
      <c r="G188" s="120"/>
      <c r="H188" s="69" cm="1">
        <f t="array" ref="H188">G188*F188</f>
        <v>0</v>
      </c>
      <c r="I188" s="40"/>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row>
    <row r="189" ht="50.7" customHeight="1">
      <c r="A189" t="s" s="141">
        <v>545</v>
      </c>
      <c r="B189" t="s" s="127">
        <v>254</v>
      </c>
      <c r="C189" s="66"/>
      <c r="D189" t="s" s="67">
        <v>546</v>
      </c>
      <c r="E189" s="74"/>
      <c r="F189" s="68">
        <v>1</v>
      </c>
      <c r="G189" s="120"/>
      <c r="H189" s="69" cm="1">
        <f t="array" ref="H189">G189*F189</f>
        <v>0</v>
      </c>
      <c r="I189" s="40"/>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row>
    <row r="190" ht="50.7" customHeight="1">
      <c r="A190" t="s" s="141">
        <v>547</v>
      </c>
      <c r="B190" t="s" s="127">
        <v>254</v>
      </c>
      <c r="C190" s="66"/>
      <c r="D190" t="s" s="67">
        <v>255</v>
      </c>
      <c r="E190" s="74"/>
      <c r="F190" s="68">
        <v>1</v>
      </c>
      <c r="G190" s="120"/>
      <c r="H190" s="69" cm="1">
        <f t="array" ref="H190">G190*F190</f>
        <v>0</v>
      </c>
      <c r="I190" s="40"/>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row>
    <row r="191" ht="38" customHeight="1">
      <c r="A191" t="s" s="141">
        <v>548</v>
      </c>
      <c r="B191" t="s" s="65">
        <v>226</v>
      </c>
      <c r="C191" s="66"/>
      <c r="D191" t="s" s="67">
        <v>227</v>
      </c>
      <c r="E191" t="s" s="67">
        <v>228</v>
      </c>
      <c r="F191" s="68">
        <v>1</v>
      </c>
      <c r="G191" s="69"/>
      <c r="H191" s="69" cm="1">
        <f t="array" ref="H191">G191*F191</f>
        <v>0</v>
      </c>
      <c r="I191" s="40"/>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row>
    <row r="192" ht="266" customHeight="1">
      <c r="A192" t="s" s="141">
        <v>549</v>
      </c>
      <c r="B192" t="s" s="127">
        <v>157</v>
      </c>
      <c r="C192" s="128"/>
      <c r="D192" t="s" s="129">
        <v>66</v>
      </c>
      <c r="E192" s="128"/>
      <c r="F192" s="68">
        <v>1</v>
      </c>
      <c r="G192" s="69"/>
      <c r="H192" s="69" cm="1">
        <f t="array" ref="H192">G192*F192</f>
        <v>0</v>
      </c>
      <c r="I192" s="40"/>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row>
    <row r="193" ht="12.7" customHeight="1">
      <c r="A193" s="149"/>
      <c r="B193" s="126"/>
      <c r="C193" s="51"/>
      <c r="D193" s="50"/>
      <c r="E193" s="51"/>
      <c r="F193" s="52">
        <v>1</v>
      </c>
      <c r="G193" s="53"/>
      <c r="H193" s="54" cm="1">
        <f t="array" ref="H193">G193*F193</f>
        <v>0</v>
      </c>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row>
    <row r="194" ht="12.7" customHeight="1">
      <c r="A194" t="s" s="140">
        <v>550</v>
      </c>
      <c r="B194" t="s" s="58">
        <v>551</v>
      </c>
      <c r="C194" s="60"/>
      <c r="D194" s="60"/>
      <c r="E194" s="60"/>
      <c r="F194" s="61">
        <v>1</v>
      </c>
      <c r="G194" s="62"/>
      <c r="H194" s="62" cm="1">
        <f t="array" ref="H194">G194*F194</f>
        <v>0</v>
      </c>
      <c r="I194" s="16"/>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row>
    <row r="195" ht="54.65" customHeight="1">
      <c r="A195" t="s" s="141">
        <v>552</v>
      </c>
      <c r="B195" t="s" s="127">
        <v>493</v>
      </c>
      <c r="C195" s="128"/>
      <c r="D195" t="s" s="129">
        <v>494</v>
      </c>
      <c r="E195" s="165"/>
      <c r="F195" s="173">
        <v>4</v>
      </c>
      <c r="G195" s="120"/>
      <c r="H195" s="69" cm="1">
        <f t="array" ref="H195">G195*F195</f>
        <v>0</v>
      </c>
      <c r="I195" s="40"/>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row>
    <row r="196" ht="151.5" customHeight="1">
      <c r="A196" t="s" s="141">
        <v>553</v>
      </c>
      <c r="B196" t="s" s="169">
        <v>554</v>
      </c>
      <c r="C196" s="128"/>
      <c r="D196" s="128"/>
      <c r="E196" s="165"/>
      <c r="F196" s="173">
        <v>2</v>
      </c>
      <c r="G196" s="69"/>
      <c r="H196" s="69" cm="1">
        <f t="array" ref="H196">G196*F196</f>
        <v>0</v>
      </c>
      <c r="I196" s="40"/>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row>
    <row r="197" ht="50.7" customHeight="1">
      <c r="A197" t="s" s="141">
        <v>555</v>
      </c>
      <c r="B197" t="s" s="164">
        <v>556</v>
      </c>
      <c r="C197" s="165"/>
      <c r="D197" s="128"/>
      <c r="E197" s="165"/>
      <c r="F197" s="173">
        <v>2</v>
      </c>
      <c r="G197" s="69"/>
      <c r="H197" s="69" cm="1">
        <f t="array" ref="H197">G197*F197</f>
        <v>0</v>
      </c>
      <c r="I197" s="40"/>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row>
    <row r="198" ht="12.7" customHeight="1">
      <c r="A198" t="s" s="141">
        <v>557</v>
      </c>
      <c r="B198" t="s" s="164">
        <v>397</v>
      </c>
      <c r="C198" s="165"/>
      <c r="D198" s="128"/>
      <c r="E198" s="165"/>
      <c r="F198" s="173">
        <v>0</v>
      </c>
      <c r="G198" s="69"/>
      <c r="H198" s="69"/>
      <c r="I198" s="40"/>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row>
    <row r="199" ht="63.35" customHeight="1">
      <c r="A199" t="s" s="141">
        <v>558</v>
      </c>
      <c r="B199" t="s" s="127">
        <v>559</v>
      </c>
      <c r="C199" s="128"/>
      <c r="D199" t="s" s="129">
        <v>560</v>
      </c>
      <c r="E199" s="165"/>
      <c r="F199" s="173">
        <v>1</v>
      </c>
      <c r="G199" s="120"/>
      <c r="H199" s="69" cm="1">
        <f t="array" ref="H199">G199*F199</f>
        <v>0</v>
      </c>
      <c r="I199" s="40"/>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row>
    <row r="200" ht="38" customHeight="1">
      <c r="A200" t="s" s="141">
        <v>561</v>
      </c>
      <c r="B200" t="s" s="142">
        <v>562</v>
      </c>
      <c r="C200" s="66"/>
      <c r="D200" t="s" s="67">
        <v>563</v>
      </c>
      <c r="E200" t="s" s="119">
        <v>564</v>
      </c>
      <c r="F200" s="68">
        <v>1</v>
      </c>
      <c r="G200" s="69"/>
      <c r="H200" s="69" cm="1">
        <f t="array" ref="H200">G200*F200</f>
        <v>0</v>
      </c>
      <c r="I200" s="40"/>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row>
    <row r="201" ht="52.7" customHeight="1">
      <c r="A201" t="s" s="141">
        <v>565</v>
      </c>
      <c r="B201" t="s" s="65">
        <v>566</v>
      </c>
      <c r="C201" s="66"/>
      <c r="D201" t="s" s="67">
        <v>567</v>
      </c>
      <c r="E201" t="s" s="119">
        <v>568</v>
      </c>
      <c r="F201" s="68">
        <v>1</v>
      </c>
      <c r="G201" s="69"/>
      <c r="H201" s="69" cm="1">
        <f t="array" ref="H201">G201*F201</f>
        <v>0</v>
      </c>
      <c r="I201" s="40"/>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row>
    <row r="202" ht="12.7" customHeight="1">
      <c r="A202" s="149"/>
      <c r="B202" s="126"/>
      <c r="C202" s="51"/>
      <c r="D202" s="50"/>
      <c r="E202" s="51"/>
      <c r="F202" s="52">
        <v>1</v>
      </c>
      <c r="G202" s="53"/>
      <c r="H202" s="54" cm="1">
        <f t="array" ref="H202">G202*F202</f>
        <v>0</v>
      </c>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row>
    <row r="203" ht="12.7" customHeight="1">
      <c r="A203" t="s" s="140">
        <v>569</v>
      </c>
      <c r="B203" t="s" s="58">
        <v>570</v>
      </c>
      <c r="C203" s="60"/>
      <c r="D203" s="60"/>
      <c r="E203" s="60"/>
      <c r="F203" s="61">
        <v>1</v>
      </c>
      <c r="G203" s="62"/>
      <c r="H203" s="62" cm="1">
        <f t="array" ref="H203">G203*F203</f>
        <v>0</v>
      </c>
      <c r="I203" s="16"/>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row>
    <row r="204" ht="137.9" customHeight="1">
      <c r="A204" s="174"/>
      <c r="B204" t="s" s="175">
        <v>571</v>
      </c>
      <c r="C204" s="66"/>
      <c r="D204" s="66"/>
      <c r="E204" s="74"/>
      <c r="F204" s="68">
        <v>1</v>
      </c>
      <c r="G204" s="69"/>
      <c r="H204" s="69" cm="1">
        <f t="array" ref="H204">G204*F204</f>
        <v>0</v>
      </c>
      <c r="I204" s="40"/>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row>
    <row r="205" ht="18.65" customHeight="1">
      <c r="A205" s="140"/>
      <c r="B205" t="s" s="58">
        <v>572</v>
      </c>
      <c r="C205" s="60"/>
      <c r="D205" s="60"/>
      <c r="E205" s="60"/>
      <c r="F205" s="61">
        <v>1</v>
      </c>
      <c r="G205" s="62"/>
      <c r="H205" s="62" cm="1">
        <f t="array" ref="H205">G205*F205</f>
        <v>0</v>
      </c>
      <c r="I205" s="16"/>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row>
    <row r="206" ht="18.95" customHeight="1">
      <c r="A206" s="174"/>
      <c r="B206" t="s" s="176">
        <v>573</v>
      </c>
      <c r="C206" s="177"/>
      <c r="D206" s="74"/>
      <c r="E206" s="74"/>
      <c r="F206" s="66"/>
      <c r="G206" s="69"/>
      <c r="H206" s="69"/>
      <c r="I206" s="40"/>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row>
    <row r="207" ht="73.55" customHeight="1">
      <c r="A207" s="174"/>
      <c r="B207" t="s" s="169">
        <v>574</v>
      </c>
      <c r="C207" s="177"/>
      <c r="D207" s="74"/>
      <c r="E207" s="74"/>
      <c r="F207" s="68">
        <v>1</v>
      </c>
      <c r="G207" s="69"/>
      <c r="H207" s="69" cm="1">
        <f t="array" ref="H207">G207*F207</f>
        <v>0</v>
      </c>
      <c r="I207" s="40"/>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row>
    <row r="208" ht="217.3" customHeight="1">
      <c r="A208" s="174"/>
      <c r="B208" t="s" s="169">
        <v>575</v>
      </c>
      <c r="C208" s="177"/>
      <c r="D208" s="74"/>
      <c r="E208" s="74"/>
      <c r="F208" s="68">
        <v>1</v>
      </c>
      <c r="G208" s="69"/>
      <c r="H208" s="69" cm="1">
        <f t="array" ref="H208">G208*F208</f>
        <v>0</v>
      </c>
      <c r="I208" s="40"/>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row>
    <row r="209" ht="196.5" customHeight="1">
      <c r="A209" s="174"/>
      <c r="B209" t="s" s="127">
        <v>576</v>
      </c>
      <c r="C209" s="177"/>
      <c r="D209" s="74"/>
      <c r="E209" s="74"/>
      <c r="F209" s="68">
        <v>1</v>
      </c>
      <c r="G209" s="69"/>
      <c r="H209" s="69" cm="1">
        <f t="array" ref="H209">G209*F209</f>
        <v>0</v>
      </c>
      <c r="I209" s="40"/>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row>
    <row r="210" ht="268.05" customHeight="1">
      <c r="A210" s="174"/>
      <c r="B210" t="s" s="127">
        <v>577</v>
      </c>
      <c r="C210" s="177"/>
      <c r="D210" s="74"/>
      <c r="E210" s="74"/>
      <c r="F210" s="68">
        <v>1</v>
      </c>
      <c r="G210" s="69"/>
      <c r="H210" s="69" cm="1">
        <f t="array" ref="H210">G210*F210</f>
        <v>0</v>
      </c>
      <c r="I210" s="40"/>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row>
    <row r="211" ht="26.6" customHeight="1">
      <c r="A211" s="174"/>
      <c r="B211" t="s" s="178">
        <v>578</v>
      </c>
      <c r="C211" s="177"/>
      <c r="D211" s="74"/>
      <c r="E211" s="74"/>
      <c r="F211" s="66"/>
      <c r="G211" s="69"/>
      <c r="H211" s="69"/>
      <c r="I211" s="40"/>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row>
    <row r="212" ht="178.65" customHeight="1">
      <c r="A212" s="174"/>
      <c r="B212" t="s" s="127">
        <v>579</v>
      </c>
      <c r="C212" s="177"/>
      <c r="D212" s="74"/>
      <c r="E212" s="74"/>
      <c r="F212" s="68">
        <v>1</v>
      </c>
      <c r="G212" s="69"/>
      <c r="H212" s="69" cm="1">
        <f t="array" ref="H212">G212*F212</f>
        <v>0</v>
      </c>
      <c r="I212" s="40"/>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row>
    <row r="213" ht="154.45" customHeight="1">
      <c r="A213" s="174"/>
      <c r="B213" t="s" s="127">
        <v>580</v>
      </c>
      <c r="C213" s="177"/>
      <c r="D213" s="74"/>
      <c r="E213" s="74"/>
      <c r="F213" s="68">
        <v>1</v>
      </c>
      <c r="G213" s="69"/>
      <c r="H213" s="69" cm="1">
        <f t="array" ref="H213">G213*F213</f>
        <v>0</v>
      </c>
      <c r="I213" s="40"/>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row>
    <row r="214" ht="167.65" customHeight="1">
      <c r="A214" s="174"/>
      <c r="B214" t="s" s="127">
        <v>581</v>
      </c>
      <c r="C214" s="177"/>
      <c r="D214" s="74"/>
      <c r="E214" s="74"/>
      <c r="F214" s="68">
        <v>1</v>
      </c>
      <c r="G214" s="69"/>
      <c r="H214" s="69" cm="1">
        <f t="array" ref="H214">G214*F214</f>
        <v>0</v>
      </c>
      <c r="I214" s="40"/>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row>
    <row r="215" ht="24.4" customHeight="1">
      <c r="A215" s="140"/>
      <c r="B215" t="s" s="58">
        <v>582</v>
      </c>
      <c r="C215" s="60"/>
      <c r="D215" s="60"/>
      <c r="E215" s="60"/>
      <c r="F215" s="61">
        <v>1</v>
      </c>
      <c r="G215" s="62"/>
      <c r="H215" s="62" cm="1">
        <f t="array" ref="H215">G215*F215</f>
        <v>0</v>
      </c>
      <c r="I215" s="16"/>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row>
    <row r="216" ht="455" customHeight="1">
      <c r="A216" s="174"/>
      <c r="B216" t="s" s="179">
        <v>583</v>
      </c>
      <c r="C216" s="74"/>
      <c r="D216" s="66"/>
      <c r="E216" s="74"/>
      <c r="F216" s="68">
        <v>2</v>
      </c>
      <c r="G216" s="69"/>
      <c r="H216" s="69" cm="1">
        <f t="array" ref="H216">G216*F216</f>
        <v>0</v>
      </c>
      <c r="I216" s="40"/>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row>
    <row r="217" ht="202.55" customHeight="1">
      <c r="A217" t="s" s="141">
        <v>584</v>
      </c>
      <c r="B217" t="s" s="171">
        <v>428</v>
      </c>
      <c r="C217" s="128"/>
      <c r="D217" s="128"/>
      <c r="E217" s="128"/>
      <c r="F217" s="68">
        <v>1</v>
      </c>
      <c r="G217" s="69"/>
      <c r="H217" s="69" cm="1">
        <f t="array" ref="H217">G217*F217</f>
        <v>0</v>
      </c>
      <c r="I217" s="40"/>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row>
    <row r="218" ht="25.35" customHeight="1">
      <c r="A218" t="s" s="141">
        <v>585</v>
      </c>
      <c r="B218" t="s" s="127">
        <v>586</v>
      </c>
      <c r="C218" s="172"/>
      <c r="D218" s="165"/>
      <c r="E218" s="165"/>
      <c r="F218" s="68">
        <v>1</v>
      </c>
      <c r="G218" s="69"/>
      <c r="H218" s="69" cm="1">
        <f t="array" ref="H218">G218*F218</f>
        <v>0</v>
      </c>
      <c r="I218" s="40"/>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row>
    <row r="219" ht="25.35" customHeight="1">
      <c r="A219" t="s" s="141">
        <v>587</v>
      </c>
      <c r="B219" t="s" s="127">
        <v>588</v>
      </c>
      <c r="C219" s="128"/>
      <c r="D219" s="128"/>
      <c r="E219" s="165"/>
      <c r="F219" s="68">
        <v>1</v>
      </c>
      <c r="G219" s="69"/>
      <c r="H219" s="69" cm="1">
        <f t="array" ref="H219">G219*F219</f>
        <v>0</v>
      </c>
      <c r="I219" s="40"/>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row>
    <row r="220" ht="192.15" customHeight="1">
      <c r="A220" t="s" s="141">
        <v>589</v>
      </c>
      <c r="B220" t="s" s="171">
        <v>590</v>
      </c>
      <c r="C220" s="128"/>
      <c r="D220" s="128"/>
      <c r="E220" s="128"/>
      <c r="F220" s="68">
        <v>1</v>
      </c>
      <c r="G220" s="69"/>
      <c r="H220" s="69" cm="1">
        <f t="array" ref="H220">G220*F220</f>
        <v>0</v>
      </c>
      <c r="I220" s="40"/>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row>
    <row r="221" ht="25.35" customHeight="1">
      <c r="A221" t="s" s="141">
        <v>591</v>
      </c>
      <c r="B221" t="s" s="127">
        <v>592</v>
      </c>
      <c r="C221" s="172"/>
      <c r="D221" s="165"/>
      <c r="E221" s="165"/>
      <c r="F221" s="68">
        <v>1</v>
      </c>
      <c r="G221" s="69"/>
      <c r="H221" s="69" cm="1">
        <f t="array" ref="H221">G221*F221</f>
        <v>0</v>
      </c>
      <c r="I221" s="40"/>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row>
    <row r="222" ht="38" customHeight="1">
      <c r="A222" t="s" s="141">
        <v>593</v>
      </c>
      <c r="B222" t="s" s="127">
        <v>594</v>
      </c>
      <c r="C222" s="128"/>
      <c r="D222" s="128"/>
      <c r="E222" s="165"/>
      <c r="F222" s="68">
        <v>1</v>
      </c>
      <c r="G222" s="69"/>
      <c r="H222" s="69" cm="1">
        <f t="array" ref="H222">G222*F222</f>
        <v>0</v>
      </c>
      <c r="I222" s="40"/>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row>
    <row r="223" ht="59.55" customHeight="1">
      <c r="A223" t="s" s="141">
        <v>595</v>
      </c>
      <c r="B223" t="s" s="171">
        <v>596</v>
      </c>
      <c r="C223" s="128"/>
      <c r="D223" t="s" s="129">
        <v>597</v>
      </c>
      <c r="E223" s="165"/>
      <c r="F223" s="68">
        <v>20</v>
      </c>
      <c r="G223" s="69"/>
      <c r="H223" s="69" cm="1">
        <f t="array" ref="H223">G223*F223</f>
        <v>0</v>
      </c>
      <c r="I223" s="40"/>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row>
    <row r="224" ht="199.85" customHeight="1">
      <c r="A224" t="s" s="141">
        <v>598</v>
      </c>
      <c r="B224" t="s" s="171">
        <v>428</v>
      </c>
      <c r="C224" s="128"/>
      <c r="D224" s="128"/>
      <c r="E224" s="128"/>
      <c r="F224" s="68">
        <v>1</v>
      </c>
      <c r="G224" s="69"/>
      <c r="H224" s="69" cm="1">
        <f t="array" ref="H224">G224*F224</f>
        <v>0</v>
      </c>
      <c r="I224" s="40"/>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row>
    <row r="225" ht="25.35" customHeight="1">
      <c r="A225" t="s" s="141">
        <v>599</v>
      </c>
      <c r="B225" t="s" s="127">
        <v>600</v>
      </c>
      <c r="C225" s="172"/>
      <c r="D225" s="165"/>
      <c r="E225" s="165"/>
      <c r="F225" s="68">
        <v>1</v>
      </c>
      <c r="G225" s="69"/>
      <c r="H225" s="69" cm="1">
        <f t="array" ref="H225">G225*F225</f>
        <v>0</v>
      </c>
      <c r="I225" s="40"/>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row>
    <row r="226" ht="38" customHeight="1">
      <c r="A226" t="s" s="141">
        <v>601</v>
      </c>
      <c r="B226" t="s" s="127">
        <v>602</v>
      </c>
      <c r="C226" s="128"/>
      <c r="D226" s="128"/>
      <c r="E226" s="165"/>
      <c r="F226" s="68">
        <v>1</v>
      </c>
      <c r="G226" s="69"/>
      <c r="H226" s="69" cm="1">
        <f t="array" ref="H226">G226*F226</f>
        <v>0</v>
      </c>
      <c r="I226" s="40"/>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row>
    <row r="227" ht="25.35" customHeight="1">
      <c r="A227" t="s" s="141">
        <v>603</v>
      </c>
      <c r="B227" t="s" s="65">
        <v>259</v>
      </c>
      <c r="C227" s="66"/>
      <c r="D227" s="66"/>
      <c r="E227" s="66"/>
      <c r="F227" s="68">
        <v>1</v>
      </c>
      <c r="G227" s="122"/>
      <c r="H227" s="69" cm="1">
        <f t="array" ref="H227">G227*F227</f>
        <v>0</v>
      </c>
      <c r="I227" s="40"/>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row>
    <row r="228" ht="12.7" customHeight="1">
      <c r="A228" t="s" s="141">
        <v>604</v>
      </c>
      <c r="B228" t="s" s="65">
        <v>262</v>
      </c>
      <c r="C228" t="s" s="67">
        <v>52</v>
      </c>
      <c r="D228" s="180"/>
      <c r="E228" s="66"/>
      <c r="F228" t="s" s="124">
        <v>53</v>
      </c>
      <c r="G228" s="125"/>
      <c r="H228" s="69"/>
      <c r="I228" s="40"/>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row>
    <row r="229" ht="12.7" customHeight="1">
      <c r="A229" s="149"/>
      <c r="B229" s="126"/>
      <c r="C229" s="51"/>
      <c r="D229" s="50"/>
      <c r="E229" s="51"/>
      <c r="F229" s="52">
        <v>1</v>
      </c>
      <c r="G229" s="53"/>
      <c r="H229" s="54" cm="1">
        <f t="array" ref="H229">G229*F229</f>
        <v>0</v>
      </c>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row>
    <row r="230" ht="12.7" customHeight="1">
      <c r="A230" t="s" s="140">
        <v>605</v>
      </c>
      <c r="B230" t="s" s="58">
        <v>606</v>
      </c>
      <c r="C230" s="60"/>
      <c r="D230" s="60"/>
      <c r="E230" s="60"/>
      <c r="F230" s="61">
        <v>1</v>
      </c>
      <c r="G230" s="62"/>
      <c r="H230" s="62" cm="1">
        <f t="array" ref="H230">G230*F230</f>
        <v>0</v>
      </c>
      <c r="I230" s="16"/>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row>
    <row r="231" ht="20.2" customHeight="1">
      <c r="A231" s="140"/>
      <c r="B231" t="s" s="58">
        <v>607</v>
      </c>
      <c r="C231" s="60"/>
      <c r="D231" s="60"/>
      <c r="E231" s="60"/>
      <c r="F231" s="61">
        <v>1</v>
      </c>
      <c r="G231" s="62"/>
      <c r="H231" s="62" cm="1">
        <f t="array" ref="H231">G231*F231</f>
        <v>0</v>
      </c>
      <c r="I231" s="16"/>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row>
    <row r="232" ht="25.35" customHeight="1">
      <c r="A232" s="174"/>
      <c r="B232" t="s" s="127">
        <v>608</v>
      </c>
      <c r="C232" s="177"/>
      <c r="D232" s="74"/>
      <c r="E232" s="74"/>
      <c r="F232" s="66"/>
      <c r="G232" s="69"/>
      <c r="H232" s="69"/>
      <c r="I232" s="40"/>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row>
    <row r="233" ht="150.4" customHeight="1">
      <c r="A233" s="174"/>
      <c r="B233" t="s" s="127">
        <v>609</v>
      </c>
      <c r="C233" s="177"/>
      <c r="D233" s="74"/>
      <c r="E233" s="74"/>
      <c r="F233" s="68">
        <v>1</v>
      </c>
      <c r="G233" s="69"/>
      <c r="H233" s="69" cm="1">
        <f t="array" ref="H233">G233*F233</f>
        <v>0</v>
      </c>
      <c r="I233" s="40"/>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row>
    <row r="234" ht="18.9" customHeight="1">
      <c r="A234" s="174"/>
      <c r="B234" t="s" s="171">
        <v>610</v>
      </c>
      <c r="C234" s="74"/>
      <c r="D234" s="66"/>
      <c r="E234" s="74"/>
      <c r="F234" s="66"/>
      <c r="G234" s="69"/>
      <c r="H234" s="69"/>
      <c r="I234" s="40"/>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row>
    <row r="235" ht="134.65" customHeight="1">
      <c r="A235" s="174"/>
      <c r="B235" t="s" s="181">
        <v>611</v>
      </c>
      <c r="C235" s="66"/>
      <c r="D235" s="66"/>
      <c r="E235" s="66"/>
      <c r="F235" s="68">
        <v>1</v>
      </c>
      <c r="G235" s="69"/>
      <c r="H235" s="69" cm="1">
        <f t="array" ref="H235">G235*F235</f>
        <v>0</v>
      </c>
      <c r="I235" s="40"/>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row>
    <row r="236" ht="12.7" customHeight="1">
      <c r="A236" s="174"/>
      <c r="B236" t="s" s="164">
        <v>612</v>
      </c>
      <c r="C236" s="177"/>
      <c r="D236" s="66"/>
      <c r="E236" s="66"/>
      <c r="F236" s="66"/>
      <c r="G236" s="69"/>
      <c r="H236" s="69"/>
      <c r="I236" s="40"/>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row>
    <row r="237" ht="15" customHeight="1">
      <c r="A237" s="174"/>
      <c r="B237" t="s" s="127">
        <v>613</v>
      </c>
      <c r="C237" s="177"/>
      <c r="D237" s="66"/>
      <c r="E237" s="66"/>
      <c r="F237" s="68">
        <v>1</v>
      </c>
      <c r="G237" s="69"/>
      <c r="H237" s="69" cm="1">
        <f t="array" ref="H237">G237*F237</f>
        <v>0</v>
      </c>
      <c r="I237" s="40"/>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row>
    <row r="238" ht="12.7" customHeight="1">
      <c r="A238" s="174"/>
      <c r="B238" t="s" s="164">
        <v>614</v>
      </c>
      <c r="C238" s="177"/>
      <c r="D238" s="66"/>
      <c r="E238" s="66"/>
      <c r="F238" s="66"/>
      <c r="G238" s="69"/>
      <c r="H238" s="69"/>
      <c r="I238" s="40"/>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row>
    <row r="239" ht="39.2" customHeight="1">
      <c r="A239" s="174"/>
      <c r="B239" t="s" s="164">
        <v>615</v>
      </c>
      <c r="C239" s="177"/>
      <c r="D239" s="66"/>
      <c r="E239" s="66"/>
      <c r="F239" s="68">
        <v>1</v>
      </c>
      <c r="G239" s="69"/>
      <c r="H239" s="69" cm="1">
        <f t="array" ref="H239">G239*F239</f>
        <v>0</v>
      </c>
      <c r="I239" s="40"/>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row>
    <row r="240" ht="151.9" customHeight="1">
      <c r="A240" s="174"/>
      <c r="B240" t="s" s="164">
        <v>616</v>
      </c>
      <c r="C240" s="177"/>
      <c r="D240" s="66"/>
      <c r="E240" s="66"/>
      <c r="F240" s="68">
        <v>1</v>
      </c>
      <c r="G240" s="69"/>
      <c r="H240" s="69" cm="1">
        <f t="array" ref="H240">G240*F240</f>
        <v>0</v>
      </c>
      <c r="I240" s="40"/>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row>
    <row r="241" ht="12.7" customHeight="1">
      <c r="A241" s="174"/>
      <c r="B241" s="182"/>
      <c r="C241" s="177"/>
      <c r="D241" s="66"/>
      <c r="E241" s="66"/>
      <c r="F241" s="66"/>
      <c r="G241" s="69"/>
      <c r="H241" s="69"/>
      <c r="I241" s="40"/>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row>
    <row r="242" ht="197" customHeight="1">
      <c r="A242" t="s" s="141">
        <v>617</v>
      </c>
      <c r="B242" t="s" s="171">
        <v>618</v>
      </c>
      <c r="C242" s="128"/>
      <c r="D242" s="128"/>
      <c r="E242" s="128"/>
      <c r="F242" s="68">
        <v>1</v>
      </c>
      <c r="G242" s="69"/>
      <c r="H242" s="69" cm="1">
        <f t="array" ref="H242">G242*F242</f>
        <v>0</v>
      </c>
      <c r="I242" s="40"/>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row>
    <row r="243" ht="25.35" customHeight="1">
      <c r="A243" t="s" s="141">
        <v>619</v>
      </c>
      <c r="B243" t="s" s="127">
        <v>620</v>
      </c>
      <c r="C243" s="172"/>
      <c r="D243" s="165"/>
      <c r="E243" s="165"/>
      <c r="F243" s="68">
        <v>1</v>
      </c>
      <c r="G243" s="69"/>
      <c r="H243" s="69" cm="1">
        <f t="array" ref="H243">G243*F243</f>
        <v>0</v>
      </c>
      <c r="I243" s="40"/>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row>
    <row r="244" ht="38" customHeight="1">
      <c r="A244" t="s" s="141">
        <v>621</v>
      </c>
      <c r="B244" t="s" s="127">
        <v>622</v>
      </c>
      <c r="C244" s="128"/>
      <c r="D244" s="128"/>
      <c r="E244" s="165"/>
      <c r="F244" s="68">
        <v>1</v>
      </c>
      <c r="G244" s="69"/>
      <c r="H244" s="69" cm="1">
        <f t="array" ref="H244">G244*F244</f>
        <v>0</v>
      </c>
      <c r="I244" s="40"/>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row>
    <row r="245" ht="75.2" customHeight="1">
      <c r="A245" t="s" s="141">
        <v>623</v>
      </c>
      <c r="B245" t="s" s="127">
        <v>624</v>
      </c>
      <c r="C245" s="128"/>
      <c r="D245" t="s" s="129">
        <v>625</v>
      </c>
      <c r="E245" s="165"/>
      <c r="F245" s="68">
        <v>1</v>
      </c>
      <c r="G245" s="120"/>
      <c r="H245" s="69" cm="1">
        <f t="array" ref="H245">G245*F245</f>
        <v>0</v>
      </c>
      <c r="I245" s="40"/>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row>
    <row r="246" ht="76" customHeight="1">
      <c r="A246" t="s" s="141">
        <v>626</v>
      </c>
      <c r="B246" t="s" s="127">
        <v>627</v>
      </c>
      <c r="C246" s="128"/>
      <c r="D246" t="s" s="129">
        <v>628</v>
      </c>
      <c r="E246" t="s" s="129">
        <v>629</v>
      </c>
      <c r="F246" s="68">
        <v>1</v>
      </c>
      <c r="G246" s="69"/>
      <c r="H246" s="69" cm="1">
        <f t="array" ref="H246">G246*F246</f>
        <v>0</v>
      </c>
      <c r="I246" s="40"/>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row>
    <row r="247" ht="38" customHeight="1">
      <c r="A247" t="s" s="141">
        <v>630</v>
      </c>
      <c r="B247" t="s" s="164">
        <v>631</v>
      </c>
      <c r="C247" s="128"/>
      <c r="D247" t="s" s="129">
        <v>632</v>
      </c>
      <c r="E247" t="s" s="166">
        <v>452</v>
      </c>
      <c r="F247" s="68">
        <v>1</v>
      </c>
      <c r="G247" s="69"/>
      <c r="H247" s="69" cm="1">
        <f t="array" ref="H247">G247*F247</f>
        <v>0</v>
      </c>
      <c r="I247" s="40"/>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row>
    <row r="248" ht="38" customHeight="1">
      <c r="A248" t="s" s="141">
        <v>633</v>
      </c>
      <c r="B248" t="s" s="183">
        <v>634</v>
      </c>
      <c r="C248" s="128"/>
      <c r="D248" t="s" s="166">
        <v>635</v>
      </c>
      <c r="E248" t="s" s="129">
        <v>408</v>
      </c>
      <c r="F248" s="68">
        <v>1</v>
      </c>
      <c r="G248" s="69"/>
      <c r="H248" s="69" cm="1">
        <f t="array" ref="H248">G248*F248</f>
        <v>0</v>
      </c>
      <c r="I248" s="40"/>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row>
    <row r="249" ht="38" customHeight="1">
      <c r="A249" t="s" s="141">
        <v>636</v>
      </c>
      <c r="B249" t="s" s="127">
        <v>637</v>
      </c>
      <c r="C249" s="165"/>
      <c r="D249" t="s" s="166">
        <v>638</v>
      </c>
      <c r="E249" t="s" s="166">
        <v>639</v>
      </c>
      <c r="F249" s="68">
        <v>1</v>
      </c>
      <c r="G249" s="69"/>
      <c r="H249" s="69" cm="1">
        <f t="array" ref="H249">G249*F249</f>
        <v>0</v>
      </c>
      <c r="I249" s="40"/>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row>
    <row r="250" ht="86.15" customHeight="1">
      <c r="A250" t="s" s="141">
        <v>640</v>
      </c>
      <c r="B250" t="s" s="127">
        <v>641</v>
      </c>
      <c r="C250" s="128"/>
      <c r="D250" t="s" s="129">
        <v>642</v>
      </c>
      <c r="E250" t="s" s="166">
        <v>643</v>
      </c>
      <c r="F250" s="68">
        <v>1</v>
      </c>
      <c r="G250" s="120"/>
      <c r="H250" s="69" cm="1">
        <f t="array" ref="H250">G250*F250</f>
        <v>0</v>
      </c>
      <c r="I250" s="40"/>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row>
    <row r="251" ht="57.65" customHeight="1">
      <c r="A251" t="s" s="141">
        <v>644</v>
      </c>
      <c r="B251" t="s" s="127">
        <v>645</v>
      </c>
      <c r="C251" s="128"/>
      <c r="D251" t="s" s="129">
        <v>646</v>
      </c>
      <c r="E251" s="165"/>
      <c r="F251" s="68">
        <v>1</v>
      </c>
      <c r="G251" s="120"/>
      <c r="H251" s="69" cm="1">
        <f t="array" ref="H251">G251*F251</f>
        <v>0</v>
      </c>
      <c r="I251" s="40"/>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row>
    <row r="252" ht="12.7" customHeight="1">
      <c r="A252" t="s" s="141">
        <v>647</v>
      </c>
      <c r="B252" t="s" s="142">
        <v>346</v>
      </c>
      <c r="C252" s="74"/>
      <c r="D252" s="66"/>
      <c r="E252" s="74"/>
      <c r="F252" s="68">
        <v>1</v>
      </c>
      <c r="G252" s="69"/>
      <c r="H252" s="69" cm="1">
        <f t="array" ref="H252">G252*F252</f>
        <v>0</v>
      </c>
      <c r="I252" s="40"/>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row>
    <row r="253" ht="38" customHeight="1">
      <c r="A253" t="s" s="141">
        <v>648</v>
      </c>
      <c r="B253" t="s" s="127">
        <v>649</v>
      </c>
      <c r="C253" s="165"/>
      <c r="D253" t="s" s="129">
        <v>650</v>
      </c>
      <c r="E253" s="165"/>
      <c r="F253" s="68">
        <v>1</v>
      </c>
      <c r="G253" s="120"/>
      <c r="H253" s="69" cm="1">
        <f t="array" ref="H253">G253*F253</f>
        <v>0</v>
      </c>
      <c r="I253" s="40"/>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row>
    <row r="254" ht="101.35" customHeight="1">
      <c r="A254" t="s" s="141">
        <v>651</v>
      </c>
      <c r="B254" t="s" s="184">
        <v>652</v>
      </c>
      <c r="C254" s="128"/>
      <c r="D254" s="128"/>
      <c r="E254" s="128"/>
      <c r="F254" s="68">
        <v>1</v>
      </c>
      <c r="G254" s="69"/>
      <c r="H254" s="69" cm="1">
        <f t="array" ref="H254">G254*F254</f>
        <v>0</v>
      </c>
      <c r="I254" s="40"/>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row>
    <row r="255" ht="25.35" customHeight="1">
      <c r="A255" t="s" s="141">
        <v>653</v>
      </c>
      <c r="B255" t="s" s="127">
        <v>103</v>
      </c>
      <c r="C255" s="128"/>
      <c r="D255" t="s" s="129">
        <v>104</v>
      </c>
      <c r="E255" s="128"/>
      <c r="F255" s="68">
        <v>1</v>
      </c>
      <c r="G255" s="69"/>
      <c r="H255" s="69" cm="1">
        <f t="array" ref="H255">G255*F255</f>
        <v>0</v>
      </c>
      <c r="I255" s="40"/>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row>
    <row r="256" ht="52.3" customHeight="1">
      <c r="A256" s="174"/>
      <c r="B256" t="s" s="184">
        <v>654</v>
      </c>
      <c r="C256" s="128"/>
      <c r="D256" s="128"/>
      <c r="E256" s="128"/>
      <c r="F256" s="68">
        <v>2</v>
      </c>
      <c r="G256" s="69"/>
      <c r="H256" s="69" cm="1">
        <f t="array" ref="H256">G256*F256</f>
        <v>0</v>
      </c>
      <c r="I256" s="40"/>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row>
    <row r="257" ht="12.7" customHeight="1">
      <c r="A257" s="149"/>
      <c r="B257" s="126"/>
      <c r="C257" s="51"/>
      <c r="D257" s="50"/>
      <c r="E257" s="51"/>
      <c r="F257" s="52">
        <v>1</v>
      </c>
      <c r="G257" s="53"/>
      <c r="H257" s="54" cm="1">
        <f t="array" ref="H257">G257*F257</f>
        <v>0</v>
      </c>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row>
    <row r="258" ht="12.7" customHeight="1">
      <c r="A258" t="s" s="140">
        <v>655</v>
      </c>
      <c r="B258" t="s" s="58">
        <v>656</v>
      </c>
      <c r="C258" s="60"/>
      <c r="D258" s="60"/>
      <c r="E258" s="60"/>
      <c r="F258" s="61">
        <v>1</v>
      </c>
      <c r="G258" s="62"/>
      <c r="H258" s="62" cm="1">
        <f t="array" ref="H258">G258*F258</f>
        <v>0</v>
      </c>
      <c r="I258" s="16"/>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row>
    <row r="259" ht="24.65" customHeight="1">
      <c r="A259" s="140"/>
      <c r="B259" t="s" s="58">
        <v>657</v>
      </c>
      <c r="C259" s="60"/>
      <c r="D259" s="60"/>
      <c r="E259" s="60"/>
      <c r="F259" s="61">
        <v>1</v>
      </c>
      <c r="G259" s="62"/>
      <c r="H259" s="62" cm="1">
        <f t="array" ref="H259">G259*F259</f>
        <v>0</v>
      </c>
      <c r="I259" s="16"/>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row>
    <row r="260" ht="24.65" customHeight="1">
      <c r="A260" s="174"/>
      <c r="B260" t="s" s="164">
        <v>658</v>
      </c>
      <c r="C260" s="177"/>
      <c r="D260" s="66"/>
      <c r="E260" s="66"/>
      <c r="F260" s="66"/>
      <c r="G260" s="69"/>
      <c r="H260" s="69"/>
      <c r="I260" s="40"/>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row>
    <row r="261" ht="35.65" customHeight="1">
      <c r="A261" s="174"/>
      <c r="B261" t="s" s="127">
        <v>659</v>
      </c>
      <c r="C261" s="177"/>
      <c r="D261" s="74"/>
      <c r="E261" s="74"/>
      <c r="F261" s="68">
        <v>1</v>
      </c>
      <c r="G261" s="69"/>
      <c r="H261" s="69" cm="1">
        <f t="array" ref="H261">G261*F261</f>
        <v>0</v>
      </c>
      <c r="I261" s="40"/>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row>
    <row r="262" ht="159.95" customHeight="1">
      <c r="A262" s="174"/>
      <c r="B262" t="s" s="127">
        <v>660</v>
      </c>
      <c r="C262" s="177"/>
      <c r="D262" s="74"/>
      <c r="E262" s="74"/>
      <c r="F262" s="68">
        <v>2</v>
      </c>
      <c r="G262" s="69"/>
      <c r="H262" s="69" cm="1">
        <f t="array" ref="H262">G262*F262</f>
        <v>0</v>
      </c>
      <c r="I262" s="40"/>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row>
    <row r="263" ht="131.35" customHeight="1">
      <c r="A263" s="174"/>
      <c r="B263" t="s" s="127">
        <v>661</v>
      </c>
      <c r="C263" s="177"/>
      <c r="D263" s="74"/>
      <c r="E263" s="74"/>
      <c r="F263" s="68">
        <v>1</v>
      </c>
      <c r="G263" s="69"/>
      <c r="H263" s="69" cm="1">
        <f t="array" ref="H263">G263*F263</f>
        <v>0</v>
      </c>
      <c r="I263" s="40"/>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row>
    <row r="264" ht="36.7" customHeight="1">
      <c r="A264" s="174"/>
      <c r="B264" t="s" s="164">
        <v>662</v>
      </c>
      <c r="C264" s="177"/>
      <c r="D264" s="74"/>
      <c r="E264" s="74"/>
      <c r="F264" s="68">
        <v>1</v>
      </c>
      <c r="G264" s="69"/>
      <c r="H264" s="69" cm="1">
        <f t="array" ref="H264">G264*F264</f>
        <v>0</v>
      </c>
      <c r="I264" s="40"/>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row>
    <row r="265" ht="12.7" customHeight="1">
      <c r="A265" s="185"/>
      <c r="B265" s="186"/>
      <c r="C265" s="51"/>
      <c r="D265" s="50"/>
      <c r="E265" s="51"/>
      <c r="F265" s="52">
        <v>1</v>
      </c>
      <c r="G265" s="53"/>
      <c r="H265" s="54" cm="1">
        <f t="array" ref="H265">G265*F265</f>
        <v>0</v>
      </c>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row>
    <row r="266" ht="12.7" customHeight="1">
      <c r="A266" t="s" s="187">
        <v>663</v>
      </c>
      <c r="B266" t="s" s="58">
        <v>664</v>
      </c>
      <c r="C266" s="60"/>
      <c r="D266" s="60"/>
      <c r="E266" s="60"/>
      <c r="F266" s="61">
        <v>1</v>
      </c>
      <c r="G266" s="62"/>
      <c r="H266" s="62" cm="1">
        <f t="array" ref="H266">G266*F266</f>
        <v>0</v>
      </c>
      <c r="I266" s="16"/>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row>
    <row r="267" ht="73.4" customHeight="1">
      <c r="A267" t="s" s="141">
        <v>665</v>
      </c>
      <c r="B267" t="s" s="127">
        <v>666</v>
      </c>
      <c r="C267" s="66"/>
      <c r="D267" t="s" s="67">
        <v>667</v>
      </c>
      <c r="E267" s="74"/>
      <c r="F267" s="68">
        <v>1</v>
      </c>
      <c r="G267" s="120"/>
      <c r="H267" s="69" cm="1">
        <f t="array" ref="H267">G267*F267</f>
        <v>0</v>
      </c>
      <c r="I267" s="40"/>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row>
    <row r="268" ht="25.35" customHeight="1">
      <c r="A268" t="s" s="141">
        <v>668</v>
      </c>
      <c r="B268" t="s" s="164">
        <v>346</v>
      </c>
      <c r="C268" s="74"/>
      <c r="D268" s="66"/>
      <c r="E268" s="74"/>
      <c r="F268" s="68">
        <v>1</v>
      </c>
      <c r="G268" s="69"/>
      <c r="H268" s="69" cm="1">
        <f t="array" ref="H268">G268*F268</f>
        <v>0</v>
      </c>
      <c r="I268" s="40"/>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row>
    <row r="269" ht="25.35" customHeight="1">
      <c r="A269" t="s" s="141">
        <v>669</v>
      </c>
      <c r="B269" t="s" s="127">
        <v>353</v>
      </c>
      <c r="C269" s="66"/>
      <c r="D269" t="s" s="67">
        <v>354</v>
      </c>
      <c r="E269" t="s" s="67">
        <v>355</v>
      </c>
      <c r="F269" s="68">
        <v>1</v>
      </c>
      <c r="G269" s="69"/>
      <c r="H269" s="69" cm="1">
        <f t="array" ref="H269">G269*F269</f>
        <v>0</v>
      </c>
      <c r="I269" s="40"/>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row>
    <row r="270" ht="78.5" customHeight="1">
      <c r="A270" t="s" s="141">
        <v>670</v>
      </c>
      <c r="B270" t="s" s="127">
        <v>671</v>
      </c>
      <c r="C270" s="66"/>
      <c r="D270" t="s" s="67">
        <v>667</v>
      </c>
      <c r="E270" s="74"/>
      <c r="F270" s="68">
        <v>1</v>
      </c>
      <c r="G270" s="120"/>
      <c r="H270" s="69" cm="1">
        <f t="array" ref="H270">G270*F270</f>
        <v>0</v>
      </c>
      <c r="I270" s="40"/>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row>
    <row r="271" ht="71.9" customHeight="1">
      <c r="A271" t="s" s="141">
        <v>672</v>
      </c>
      <c r="B271" t="s" s="127">
        <v>673</v>
      </c>
      <c r="C271" s="66"/>
      <c r="D271" t="s" s="67">
        <v>667</v>
      </c>
      <c r="E271" s="74"/>
      <c r="F271" s="68">
        <v>1</v>
      </c>
      <c r="G271" s="120"/>
      <c r="H271" s="69" cm="1">
        <f t="array" ref="H271">G271*F271</f>
        <v>0</v>
      </c>
      <c r="I271" s="40"/>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row>
    <row r="272" ht="62.95" customHeight="1">
      <c r="A272" t="s" s="141">
        <v>674</v>
      </c>
      <c r="B272" t="s" s="127">
        <v>675</v>
      </c>
      <c r="C272" s="66"/>
      <c r="D272" t="s" s="67">
        <v>667</v>
      </c>
      <c r="E272" s="74"/>
      <c r="F272" s="68">
        <v>1</v>
      </c>
      <c r="G272" s="120"/>
      <c r="H272" s="69" cm="1">
        <f t="array" ref="H272">G272*F272</f>
        <v>0</v>
      </c>
      <c r="I272" s="40"/>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row>
    <row r="273" ht="75" customHeight="1">
      <c r="A273" t="s" s="141">
        <v>676</v>
      </c>
      <c r="B273" t="s" s="127">
        <v>671</v>
      </c>
      <c r="C273" s="66"/>
      <c r="D273" t="s" s="67">
        <v>677</v>
      </c>
      <c r="E273" s="74"/>
      <c r="F273" s="68">
        <v>1</v>
      </c>
      <c r="G273" s="120"/>
      <c r="H273" s="69" cm="1">
        <f t="array" ref="H273">G273*F273</f>
        <v>0</v>
      </c>
      <c r="I273" s="40"/>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row>
    <row r="274" ht="69.65" customHeight="1">
      <c r="A274" t="s" s="141">
        <v>678</v>
      </c>
      <c r="B274" t="s" s="127">
        <v>675</v>
      </c>
      <c r="C274" s="66"/>
      <c r="D274" t="s" s="67">
        <v>677</v>
      </c>
      <c r="E274" s="74"/>
      <c r="F274" s="68">
        <v>1</v>
      </c>
      <c r="G274" s="120"/>
      <c r="H274" s="69" cm="1">
        <f t="array" ref="H274">G274*F274</f>
        <v>0</v>
      </c>
      <c r="I274" s="40"/>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row>
    <row r="275" ht="71.3" customHeight="1">
      <c r="A275" t="s" s="141">
        <v>679</v>
      </c>
      <c r="B275" t="s" s="127">
        <v>666</v>
      </c>
      <c r="C275" s="66"/>
      <c r="D275" t="s" s="67">
        <v>680</v>
      </c>
      <c r="E275" s="74"/>
      <c r="F275" s="68">
        <v>1</v>
      </c>
      <c r="G275" s="120"/>
      <c r="H275" s="69" cm="1">
        <f t="array" ref="H275">G275*F275</f>
        <v>0</v>
      </c>
      <c r="I275" s="40"/>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row>
    <row r="276" ht="25.35" customHeight="1">
      <c r="A276" t="s" s="141">
        <v>681</v>
      </c>
      <c r="B276" t="s" s="164">
        <v>346</v>
      </c>
      <c r="C276" s="74"/>
      <c r="D276" s="66"/>
      <c r="E276" s="74"/>
      <c r="F276" s="68">
        <v>1</v>
      </c>
      <c r="G276" s="69"/>
      <c r="H276" s="69" cm="1">
        <f t="array" ref="H276">G276*F276</f>
        <v>0</v>
      </c>
      <c r="I276" s="40"/>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row>
    <row r="277" ht="57.5" customHeight="1">
      <c r="A277" t="s" s="141">
        <v>682</v>
      </c>
      <c r="B277" t="s" s="127">
        <v>683</v>
      </c>
      <c r="C277" s="66"/>
      <c r="D277" t="s" s="67">
        <v>684</v>
      </c>
      <c r="E277" s="74"/>
      <c r="F277" s="68">
        <v>1</v>
      </c>
      <c r="G277" s="120"/>
      <c r="H277" s="69" cm="1">
        <f t="array" ref="H277">G277*F277</f>
        <v>0</v>
      </c>
      <c r="I277" s="40"/>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row>
    <row r="278" ht="69.65" customHeight="1">
      <c r="A278" t="s" s="141">
        <v>685</v>
      </c>
      <c r="B278" t="s" s="127">
        <v>686</v>
      </c>
      <c r="C278" s="66"/>
      <c r="D278" t="s" s="67">
        <v>687</v>
      </c>
      <c r="E278" s="74"/>
      <c r="F278" s="68">
        <v>1</v>
      </c>
      <c r="G278" s="120"/>
      <c r="H278" s="69" cm="1">
        <f t="array" ref="H278">G278*F278</f>
        <v>0</v>
      </c>
      <c r="I278" s="40"/>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row>
    <row r="279" ht="64.5" customHeight="1">
      <c r="A279" t="s" s="141">
        <v>688</v>
      </c>
      <c r="B279" t="s" s="127">
        <v>683</v>
      </c>
      <c r="C279" s="66"/>
      <c r="D279" t="s" s="67">
        <v>689</v>
      </c>
      <c r="E279" s="74"/>
      <c r="F279" s="68">
        <v>1</v>
      </c>
      <c r="G279" s="120"/>
      <c r="H279" s="69" cm="1">
        <f t="array" ref="H279">G279*F279</f>
        <v>0</v>
      </c>
      <c r="I279" s="40"/>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row>
    <row r="280" ht="69.6" customHeight="1">
      <c r="A280" t="s" s="141">
        <v>690</v>
      </c>
      <c r="B280" t="s" s="127">
        <v>686</v>
      </c>
      <c r="C280" s="66"/>
      <c r="D280" t="s" s="67">
        <v>684</v>
      </c>
      <c r="E280" s="74"/>
      <c r="F280" s="68">
        <v>1</v>
      </c>
      <c r="G280" s="120"/>
      <c r="H280" s="69" cm="1">
        <f t="array" ref="H280">G280*F280</f>
        <v>0</v>
      </c>
      <c r="I280" s="40"/>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row>
    <row r="281" ht="12.7" customHeight="1">
      <c r="A281" s="149"/>
      <c r="B281" s="126"/>
      <c r="C281" s="51"/>
      <c r="D281" s="50"/>
      <c r="E281" s="51"/>
      <c r="F281" s="52">
        <v>1</v>
      </c>
      <c r="G281" s="53"/>
      <c r="H281" s="54" cm="1">
        <f t="array" ref="H281">G281*F281</f>
        <v>0</v>
      </c>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row>
    <row r="282" ht="12.7" customHeight="1">
      <c r="A282" s="149"/>
      <c r="B282" s="126"/>
      <c r="C282" s="51"/>
      <c r="D282" s="50"/>
      <c r="E282" s="51"/>
      <c r="F282" s="52">
        <v>1</v>
      </c>
      <c r="G282" s="53"/>
      <c r="H282" s="54" cm="1">
        <f t="array" ref="H282">G282*F282</f>
        <v>0</v>
      </c>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row>
    <row r="283" ht="12.7" customHeight="1">
      <c r="A283" t="s" s="140">
        <v>691</v>
      </c>
      <c r="B283" t="s" s="58">
        <v>692</v>
      </c>
      <c r="C283" s="60"/>
      <c r="D283" s="60"/>
      <c r="E283" s="60"/>
      <c r="F283" s="61">
        <v>1</v>
      </c>
      <c r="G283" s="62"/>
      <c r="H283" s="62" cm="1">
        <f t="array" ref="H283">G283*F283</f>
        <v>0</v>
      </c>
      <c r="I283" s="16"/>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row>
    <row r="284" ht="38" customHeight="1">
      <c r="A284" t="s" s="141">
        <v>693</v>
      </c>
      <c r="B284" t="s" s="65">
        <v>694</v>
      </c>
      <c r="C284" t="s" s="119">
        <v>52</v>
      </c>
      <c r="D284" t="s" s="67">
        <v>695</v>
      </c>
      <c r="E284" s="74"/>
      <c r="F284" t="s" s="124">
        <v>53</v>
      </c>
      <c r="G284" s="125"/>
      <c r="H284" s="69"/>
      <c r="I284" s="40"/>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row>
    <row r="285" ht="25.35" customHeight="1">
      <c r="A285" t="s" s="141">
        <v>696</v>
      </c>
      <c r="B285" t="s" s="65">
        <v>103</v>
      </c>
      <c r="C285" s="66"/>
      <c r="D285" t="s" s="67">
        <v>104</v>
      </c>
      <c r="E285" s="66"/>
      <c r="F285" s="68">
        <v>1</v>
      </c>
      <c r="G285" s="120"/>
      <c r="H285" s="69" cm="1">
        <f t="array" ref="H285">G285*F285</f>
        <v>0</v>
      </c>
      <c r="I285" s="40"/>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row>
    <row r="286" ht="25.35" customHeight="1">
      <c r="A286" t="s" s="141">
        <v>697</v>
      </c>
      <c r="B286" t="s" s="65">
        <v>259</v>
      </c>
      <c r="C286" s="66"/>
      <c r="D286" t="s" s="67">
        <v>260</v>
      </c>
      <c r="E286" s="66"/>
      <c r="F286" s="68">
        <v>1</v>
      </c>
      <c r="G286" s="120"/>
      <c r="H286" s="69" cm="1">
        <f t="array" ref="H286">G286*F286</f>
        <v>0</v>
      </c>
      <c r="I286" s="40"/>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row>
    <row r="287" ht="12.7" customHeight="1">
      <c r="A287" t="s" s="141">
        <v>698</v>
      </c>
      <c r="B287" t="s" s="65">
        <v>262</v>
      </c>
      <c r="C287" t="s" s="67">
        <v>52</v>
      </c>
      <c r="D287" s="180"/>
      <c r="E287" s="66"/>
      <c r="F287" t="s" s="124">
        <v>53</v>
      </c>
      <c r="G287" s="125"/>
      <c r="H287" s="69"/>
      <c r="I287" s="40"/>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row>
    <row r="288" ht="12.7" customHeight="1">
      <c r="A288" t="s" s="141">
        <v>699</v>
      </c>
      <c r="B288" t="s" s="65">
        <v>700</v>
      </c>
      <c r="C288" t="s" s="67">
        <v>52</v>
      </c>
      <c r="D288" s="180"/>
      <c r="E288" s="66"/>
      <c r="F288" t="s" s="124">
        <v>53</v>
      </c>
      <c r="G288" s="125"/>
      <c r="H288" s="69"/>
      <c r="I288" s="40"/>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row>
    <row r="289" ht="12.7" customHeight="1">
      <c r="A289" s="149"/>
      <c r="B289" s="126"/>
      <c r="C289" s="51"/>
      <c r="D289" s="50"/>
      <c r="E289" s="51"/>
      <c r="F289" s="52">
        <v>1</v>
      </c>
      <c r="G289" s="53"/>
      <c r="H289" s="54" cm="1">
        <f t="array" ref="H289">G289*F289</f>
        <v>0</v>
      </c>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row>
    <row r="290" ht="12.7" customHeight="1">
      <c r="A290" s="149"/>
      <c r="B290" s="126"/>
      <c r="C290" s="51"/>
      <c r="D290" s="50"/>
      <c r="E290" s="51"/>
      <c r="F290" s="52">
        <v>1</v>
      </c>
      <c r="G290" s="53"/>
      <c r="H290" s="54" cm="1">
        <f t="array" ref="H290">G290*F290</f>
        <v>0</v>
      </c>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row>
    <row r="291" ht="12.7" customHeight="1">
      <c r="A291" t="s" s="140">
        <v>701</v>
      </c>
      <c r="B291" t="s" s="58">
        <v>702</v>
      </c>
      <c r="C291" s="60"/>
      <c r="D291" s="60"/>
      <c r="E291" s="60"/>
      <c r="F291" s="61">
        <v>1</v>
      </c>
      <c r="G291" s="62"/>
      <c r="H291" s="62" cm="1">
        <f t="array" ref="H291">G291*F291</f>
        <v>0</v>
      </c>
      <c r="I291" s="16"/>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row>
    <row r="292" ht="38" customHeight="1">
      <c r="A292" t="s" s="141">
        <v>703</v>
      </c>
      <c r="B292" t="s" s="65">
        <v>704</v>
      </c>
      <c r="C292" t="s" s="119">
        <v>705</v>
      </c>
      <c r="D292" t="s" s="67">
        <v>706</v>
      </c>
      <c r="E292" s="74"/>
      <c r="F292" t="s" s="124">
        <v>53</v>
      </c>
      <c r="G292" s="125"/>
      <c r="H292" s="69"/>
      <c r="I292" s="40"/>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row>
    <row r="293" ht="12.7" customHeight="1">
      <c r="A293" t="s" s="141">
        <v>707</v>
      </c>
      <c r="B293" t="s" s="65">
        <v>708</v>
      </c>
      <c r="C293" t="s" s="67">
        <v>52</v>
      </c>
      <c r="D293" t="s" s="67">
        <v>709</v>
      </c>
      <c r="E293" s="66"/>
      <c r="F293" t="s" s="124">
        <v>53</v>
      </c>
      <c r="G293" s="125"/>
      <c r="H293" s="69"/>
      <c r="I293" s="40"/>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row>
    <row r="294" ht="25.35" customHeight="1">
      <c r="A294" t="s" s="141">
        <v>710</v>
      </c>
      <c r="B294" t="s" s="65">
        <v>259</v>
      </c>
      <c r="C294" s="66"/>
      <c r="D294" t="s" s="67">
        <v>260</v>
      </c>
      <c r="E294" s="66"/>
      <c r="F294" s="68">
        <v>1</v>
      </c>
      <c r="G294" s="122"/>
      <c r="H294" s="69" cm="1">
        <f t="array" ref="H294">G294*F294</f>
        <v>0</v>
      </c>
      <c r="I294" s="40"/>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row>
    <row r="295" ht="12.7" customHeight="1">
      <c r="A295" t="s" s="141">
        <v>711</v>
      </c>
      <c r="B295" t="s" s="65">
        <v>262</v>
      </c>
      <c r="C295" t="s" s="67">
        <v>52</v>
      </c>
      <c r="D295" s="180"/>
      <c r="E295" s="74"/>
      <c r="F295" t="s" s="124">
        <v>53</v>
      </c>
      <c r="G295" s="125"/>
      <c r="H295" s="69"/>
      <c r="I295" s="40"/>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row>
    <row r="296" ht="25.35" customHeight="1">
      <c r="A296" t="s" s="141">
        <v>712</v>
      </c>
      <c r="B296" t="s" s="127">
        <v>103</v>
      </c>
      <c r="C296" s="66"/>
      <c r="D296" t="s" s="67">
        <v>104</v>
      </c>
      <c r="E296" s="66"/>
      <c r="F296" s="68">
        <v>1</v>
      </c>
      <c r="G296" s="120"/>
      <c r="H296" s="69" cm="1">
        <f t="array" ref="H296">G296*F296</f>
        <v>0</v>
      </c>
      <c r="I296" s="40"/>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row>
    <row r="297" ht="38" customHeight="1">
      <c r="A297" t="s" s="141">
        <v>713</v>
      </c>
      <c r="B297" t="s" s="127">
        <v>714</v>
      </c>
      <c r="C297" s="66"/>
      <c r="D297" t="s" s="67">
        <v>715</v>
      </c>
      <c r="E297" s="74"/>
      <c r="F297" s="68">
        <v>2</v>
      </c>
      <c r="G297" s="120"/>
      <c r="H297" s="69" cm="1">
        <f t="array" ref="H297">G297*F297</f>
        <v>0</v>
      </c>
      <c r="I297" s="40"/>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row>
    <row r="298" ht="12.7" customHeight="1">
      <c r="A298" t="s" s="141">
        <v>716</v>
      </c>
      <c r="B298" t="s" s="127">
        <v>717</v>
      </c>
      <c r="C298" s="66"/>
      <c r="D298" s="66"/>
      <c r="E298" s="74"/>
      <c r="F298" s="68">
        <v>3</v>
      </c>
      <c r="G298" s="69"/>
      <c r="H298" s="69" cm="1">
        <f t="array" ref="H298">G298*F298</f>
        <v>0</v>
      </c>
      <c r="I298" s="40"/>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row>
    <row r="299" ht="38" customHeight="1">
      <c r="A299" t="s" s="141">
        <v>718</v>
      </c>
      <c r="B299" t="s" s="127">
        <v>207</v>
      </c>
      <c r="C299" s="66"/>
      <c r="D299" t="s" s="67">
        <v>719</v>
      </c>
      <c r="E299" s="74"/>
      <c r="F299" s="68">
        <v>2</v>
      </c>
      <c r="G299" s="120"/>
      <c r="H299" s="69" cm="1">
        <f t="array" ref="H299">G299*F299</f>
        <v>0</v>
      </c>
      <c r="I299" s="40"/>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row>
    <row r="300" ht="38" customHeight="1">
      <c r="A300" t="s" s="141">
        <v>720</v>
      </c>
      <c r="B300" t="s" s="127">
        <v>721</v>
      </c>
      <c r="C300" s="66"/>
      <c r="D300" t="s" s="67">
        <v>722</v>
      </c>
      <c r="E300" s="74"/>
      <c r="F300" s="68">
        <v>1</v>
      </c>
      <c r="G300" s="120"/>
      <c r="H300" s="69" cm="1">
        <f t="array" ref="H300">G300*F300</f>
        <v>0</v>
      </c>
      <c r="I300" s="40"/>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row>
    <row r="301" ht="12.7" customHeight="1">
      <c r="A301" s="149"/>
      <c r="B301" s="126"/>
      <c r="C301" s="51"/>
      <c r="D301" s="50"/>
      <c r="E301" s="51"/>
      <c r="F301" s="52">
        <v>1</v>
      </c>
      <c r="G301" s="53"/>
      <c r="H301" s="54" cm="1">
        <f t="array" ref="H301">G301*F301</f>
        <v>0</v>
      </c>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row>
    <row r="302" ht="12.7" customHeight="1">
      <c r="A302" t="s" s="140">
        <v>723</v>
      </c>
      <c r="B302" t="s" s="58">
        <v>724</v>
      </c>
      <c r="C302" s="60"/>
      <c r="D302" s="60"/>
      <c r="E302" s="60"/>
      <c r="F302" s="61">
        <v>1</v>
      </c>
      <c r="G302" s="62"/>
      <c r="H302" s="62" cm="1">
        <f t="array" ref="H302">G302*F302</f>
        <v>0</v>
      </c>
      <c r="I302" s="16"/>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row>
    <row r="303" ht="25.35" customHeight="1">
      <c r="A303" t="s" s="141">
        <v>725</v>
      </c>
      <c r="B303" t="s" s="65">
        <v>103</v>
      </c>
      <c r="C303" s="66"/>
      <c r="D303" t="s" s="67">
        <v>104</v>
      </c>
      <c r="E303" s="66"/>
      <c r="F303" s="68">
        <v>1</v>
      </c>
      <c r="G303" s="120"/>
      <c r="H303" s="69" cm="1">
        <f t="array" ref="H303">G303*F303</f>
        <v>0</v>
      </c>
      <c r="I303" s="40"/>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row>
    <row r="304" ht="25.35" customHeight="1">
      <c r="A304" t="s" s="141">
        <v>726</v>
      </c>
      <c r="B304" t="s" s="65">
        <v>259</v>
      </c>
      <c r="C304" s="66"/>
      <c r="D304" t="s" s="67">
        <v>260</v>
      </c>
      <c r="E304" s="66"/>
      <c r="F304" s="68">
        <v>1</v>
      </c>
      <c r="G304" s="122"/>
      <c r="H304" s="69" cm="1">
        <f t="array" ref="H304">G304*F304</f>
        <v>0</v>
      </c>
      <c r="I304" s="40"/>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row>
    <row r="305" ht="12.7" customHeight="1">
      <c r="A305" t="s" s="141">
        <v>727</v>
      </c>
      <c r="B305" t="s" s="65">
        <v>262</v>
      </c>
      <c r="C305" t="s" s="67">
        <v>52</v>
      </c>
      <c r="D305" s="180"/>
      <c r="E305" s="66"/>
      <c r="F305" t="s" s="124">
        <v>53</v>
      </c>
      <c r="G305" s="125"/>
      <c r="H305" s="69"/>
      <c r="I305" s="40"/>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row>
    <row r="306" ht="12.7" customHeight="1">
      <c r="A306" t="s" s="141">
        <v>728</v>
      </c>
      <c r="B306" t="s" s="142">
        <v>316</v>
      </c>
      <c r="C306" t="s" s="67">
        <v>52</v>
      </c>
      <c r="D306" s="66"/>
      <c r="E306" s="74"/>
      <c r="F306" t="s" s="124">
        <v>53</v>
      </c>
      <c r="G306" s="125"/>
      <c r="H306" s="69"/>
      <c r="I306" s="40"/>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row>
    <row r="307" ht="12.7" customHeight="1">
      <c r="A307" t="s" s="141">
        <v>729</v>
      </c>
      <c r="B307" t="s" s="164">
        <v>318</v>
      </c>
      <c r="C307" t="s" s="67">
        <v>52</v>
      </c>
      <c r="D307" s="66"/>
      <c r="E307" s="74"/>
      <c r="F307" t="s" s="124">
        <v>53</v>
      </c>
      <c r="G307" s="125"/>
      <c r="H307" s="69"/>
      <c r="I307" s="40"/>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row>
    <row r="308" ht="38" customHeight="1">
      <c r="A308" t="s" s="141">
        <v>730</v>
      </c>
      <c r="B308" t="s" s="127">
        <v>731</v>
      </c>
      <c r="C308" s="66"/>
      <c r="D308" t="s" s="67">
        <v>470</v>
      </c>
      <c r="E308" s="74"/>
      <c r="F308" s="68">
        <v>1</v>
      </c>
      <c r="G308" s="120"/>
      <c r="H308" s="69" cm="1">
        <f t="array" ref="H308">G308*F308</f>
        <v>0</v>
      </c>
      <c r="I308" s="40"/>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row>
    <row r="309" ht="12.7" customHeight="1">
      <c r="A309" t="s" s="141">
        <v>732</v>
      </c>
      <c r="B309" t="s" s="164">
        <v>318</v>
      </c>
      <c r="C309" t="s" s="67">
        <v>52</v>
      </c>
      <c r="D309" s="66"/>
      <c r="E309" s="74"/>
      <c r="F309" t="s" s="124">
        <v>53</v>
      </c>
      <c r="G309" s="125"/>
      <c r="H309" s="69"/>
      <c r="I309" s="40"/>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row>
    <row r="310" ht="143.15" customHeight="1">
      <c r="A310" t="s" s="141">
        <v>733</v>
      </c>
      <c r="B310" t="s" s="169">
        <v>734</v>
      </c>
      <c r="C310" s="66"/>
      <c r="D310" s="66"/>
      <c r="E310" s="66"/>
      <c r="F310" s="68">
        <v>1</v>
      </c>
      <c r="G310" s="69"/>
      <c r="H310" s="69" cm="1">
        <f t="array" ref="H310">G310*F310</f>
        <v>0</v>
      </c>
      <c r="I310" s="40"/>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row>
    <row r="311" ht="25.35" customHeight="1">
      <c r="A311" t="s" s="141">
        <v>735</v>
      </c>
      <c r="B311" t="s" s="65">
        <v>736</v>
      </c>
      <c r="C311" s="177"/>
      <c r="D311" s="74"/>
      <c r="E311" s="74"/>
      <c r="F311" s="68">
        <v>1</v>
      </c>
      <c r="G311" s="69"/>
      <c r="H311" s="69" cm="1">
        <f t="array" ref="H311">G311*F311</f>
        <v>0</v>
      </c>
      <c r="I311" s="40"/>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row>
    <row r="312" ht="12.7" customHeight="1">
      <c r="A312" t="s" s="141">
        <v>737</v>
      </c>
      <c r="B312" t="s" s="65">
        <v>738</v>
      </c>
      <c r="C312" s="177"/>
      <c r="D312" s="74"/>
      <c r="E312" s="74"/>
      <c r="F312" s="68">
        <v>1</v>
      </c>
      <c r="G312" s="69"/>
      <c r="H312" s="69" cm="1">
        <f t="array" ref="H312">G312*F312</f>
        <v>0</v>
      </c>
      <c r="I312" s="40"/>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row>
    <row r="313" ht="25.35" customHeight="1">
      <c r="A313" t="s" s="141">
        <v>739</v>
      </c>
      <c r="B313" t="s" s="65">
        <v>740</v>
      </c>
      <c r="C313" s="177"/>
      <c r="D313" s="74"/>
      <c r="E313" s="74"/>
      <c r="F313" s="68">
        <v>1</v>
      </c>
      <c r="G313" s="69"/>
      <c r="H313" s="69" cm="1">
        <f t="array" ref="H313">G313*F313</f>
        <v>0</v>
      </c>
      <c r="I313" s="40"/>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row>
    <row r="314" ht="38" customHeight="1">
      <c r="A314" t="s" s="141">
        <v>741</v>
      </c>
      <c r="B314" t="s" s="65">
        <v>742</v>
      </c>
      <c r="C314" s="177"/>
      <c r="D314" s="66"/>
      <c r="E314" s="74"/>
      <c r="F314" s="68">
        <v>1</v>
      </c>
      <c r="G314" s="69"/>
      <c r="H314" s="69" cm="1">
        <f t="array" ref="H314">G314*F314</f>
        <v>0</v>
      </c>
      <c r="I314" s="40"/>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row>
    <row r="315" ht="38" customHeight="1">
      <c r="A315" t="s" s="141">
        <v>743</v>
      </c>
      <c r="B315" t="s" s="65">
        <v>207</v>
      </c>
      <c r="C315" s="74"/>
      <c r="D315" t="s" s="67">
        <v>744</v>
      </c>
      <c r="E315" s="74"/>
      <c r="F315" s="68">
        <v>2</v>
      </c>
      <c r="G315" s="120"/>
      <c r="H315" s="69" cm="1">
        <f t="array" ref="H315">G315*F315</f>
        <v>0</v>
      </c>
      <c r="I315" s="40"/>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row>
    <row r="316" ht="38" customHeight="1">
      <c r="A316" t="s" s="141">
        <v>745</v>
      </c>
      <c r="B316" t="s" s="65">
        <v>207</v>
      </c>
      <c r="C316" s="74"/>
      <c r="D316" t="s" s="67">
        <v>310</v>
      </c>
      <c r="E316" s="74"/>
      <c r="F316" s="68">
        <v>1</v>
      </c>
      <c r="G316" s="120"/>
      <c r="H316" s="69" cm="1">
        <f t="array" ref="H316">G316*F316</f>
        <v>0</v>
      </c>
      <c r="I316" s="40"/>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row>
    <row r="317" ht="38" customHeight="1">
      <c r="A317" t="s" s="141">
        <v>746</v>
      </c>
      <c r="B317" t="s" s="65">
        <v>207</v>
      </c>
      <c r="C317" s="74"/>
      <c r="D317" t="s" s="67">
        <v>747</v>
      </c>
      <c r="E317" s="74"/>
      <c r="F317" s="68">
        <v>1</v>
      </c>
      <c r="G317" s="120"/>
      <c r="H317" s="69" cm="1">
        <f t="array" ref="H317">G317*F317</f>
        <v>0</v>
      </c>
      <c r="I317" s="40"/>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row>
    <row r="318" ht="38" customHeight="1">
      <c r="A318" t="s" s="141">
        <v>748</v>
      </c>
      <c r="B318" t="s" s="65">
        <v>207</v>
      </c>
      <c r="C318" s="74"/>
      <c r="D318" t="s" s="67">
        <v>749</v>
      </c>
      <c r="E318" s="74"/>
      <c r="F318" s="68">
        <v>1</v>
      </c>
      <c r="G318" s="120"/>
      <c r="H318" s="69" cm="1">
        <f t="array" ref="H318">G318*F318</f>
        <v>0</v>
      </c>
      <c r="I318" s="40"/>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row>
    <row r="319" ht="38" customHeight="1">
      <c r="A319" t="s" s="141">
        <v>750</v>
      </c>
      <c r="B319" t="s" s="65">
        <v>207</v>
      </c>
      <c r="C319" s="74"/>
      <c r="D319" t="s" s="67">
        <v>751</v>
      </c>
      <c r="E319" s="74"/>
      <c r="F319" s="68">
        <v>1</v>
      </c>
      <c r="G319" s="120"/>
      <c r="H319" s="69" cm="1">
        <f t="array" ref="H319">G319*F319</f>
        <v>0</v>
      </c>
      <c r="I319" s="40"/>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row>
    <row r="320" ht="38" customHeight="1">
      <c r="A320" t="s" s="141">
        <v>752</v>
      </c>
      <c r="B320" t="s" s="65">
        <v>207</v>
      </c>
      <c r="C320" s="74"/>
      <c r="D320" t="s" s="67">
        <v>753</v>
      </c>
      <c r="E320" s="74"/>
      <c r="F320" s="68">
        <v>3</v>
      </c>
      <c r="G320" s="120"/>
      <c r="H320" s="69" cm="1">
        <f t="array" ref="H320">G320*F320</f>
        <v>0</v>
      </c>
      <c r="I320" s="40"/>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row>
    <row r="321" ht="38" customHeight="1">
      <c r="A321" t="s" s="141">
        <v>754</v>
      </c>
      <c r="B321" t="s" s="65">
        <v>704</v>
      </c>
      <c r="C321" t="s" s="119">
        <v>52</v>
      </c>
      <c r="D321" t="s" s="67">
        <v>755</v>
      </c>
      <c r="E321" s="74"/>
      <c r="F321" t="s" s="124">
        <v>53</v>
      </c>
      <c r="G321" s="125"/>
      <c r="H321" s="69"/>
      <c r="I321" s="40"/>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row>
    <row r="322" ht="57.65" customHeight="1">
      <c r="A322" t="s" s="141">
        <v>756</v>
      </c>
      <c r="B322" t="s" s="65">
        <v>248</v>
      </c>
      <c r="C322" s="74"/>
      <c r="D322" t="s" s="67">
        <v>757</v>
      </c>
      <c r="E322" s="74"/>
      <c r="F322" s="68">
        <v>1</v>
      </c>
      <c r="G322" s="182"/>
      <c r="H322" s="69" cm="1">
        <f t="array" ref="H322">G322*F322</f>
        <v>0</v>
      </c>
      <c r="I322" s="40"/>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row>
    <row r="323" ht="12.7" customHeight="1">
      <c r="A323" s="152"/>
      <c r="B323" s="188"/>
      <c r="C323" s="132"/>
      <c r="D323" s="121"/>
      <c r="E323" s="70"/>
      <c r="F323" s="121"/>
      <c r="G323" s="189"/>
      <c r="H323" s="190"/>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row>
    <row r="324" ht="12.7" customHeight="1">
      <c r="A324" t="s" s="191">
        <v>758</v>
      </c>
      <c r="B324" t="s" s="58">
        <v>759</v>
      </c>
      <c r="C324" s="60"/>
      <c r="D324" s="60"/>
      <c r="E324" s="60"/>
      <c r="F324" s="61">
        <v>1</v>
      </c>
      <c r="G324" s="62"/>
      <c r="H324" s="62" cm="1">
        <f t="array" ref="H324">G324*F324</f>
        <v>0</v>
      </c>
      <c r="I324" s="16"/>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row>
    <row r="325" ht="347" customHeight="1">
      <c r="A325" t="s" s="64">
        <v>760</v>
      </c>
      <c r="B325" t="s" s="127">
        <v>761</v>
      </c>
      <c r="C325" s="66"/>
      <c r="D325" s="66"/>
      <c r="E325" s="74"/>
      <c r="F325" s="68">
        <v>1</v>
      </c>
      <c r="G325" s="69"/>
      <c r="H325" s="69" cm="1">
        <f t="array" ref="H325">G325*F325</f>
        <v>0</v>
      </c>
      <c r="I325" s="40"/>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row>
    <row r="326" ht="25.35" customHeight="1">
      <c r="A326" t="s" s="64">
        <v>762</v>
      </c>
      <c r="B326" t="s" s="127">
        <v>763</v>
      </c>
      <c r="C326" s="66"/>
      <c r="D326" s="66"/>
      <c r="E326" s="74"/>
      <c r="F326" s="68">
        <v>1</v>
      </c>
      <c r="G326" s="69"/>
      <c r="H326" s="69" cm="1">
        <f t="array" ref="H326">G326*F326</f>
        <v>0</v>
      </c>
      <c r="I326" s="40"/>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row>
    <row r="327" ht="46.4" customHeight="1">
      <c r="A327" s="192"/>
      <c r="B327" t="s" s="127">
        <v>764</v>
      </c>
      <c r="C327" s="66"/>
      <c r="D327" s="66"/>
      <c r="E327" s="74"/>
      <c r="F327" s="68">
        <v>1</v>
      </c>
      <c r="G327" s="69"/>
      <c r="H327" s="69" cm="1">
        <f t="array" ref="H327">G327*F327</f>
        <v>0</v>
      </c>
      <c r="I327" s="40"/>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row>
    <row r="328" ht="12.7" customHeight="1">
      <c r="A328" s="74"/>
      <c r="B328" s="73"/>
      <c r="C328" s="74"/>
      <c r="D328" s="74"/>
      <c r="E328" s="74"/>
      <c r="F328" s="74"/>
      <c r="G328" s="75"/>
      <c r="H328" s="143"/>
      <c r="I328" s="40"/>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row>
    <row r="329" ht="12.7" customHeight="1">
      <c r="A329" s="74"/>
      <c r="B329" s="73"/>
      <c r="C329" s="74"/>
      <c r="D329" s="74"/>
      <c r="E329" s="74"/>
      <c r="F329" s="74"/>
      <c r="G329" s="75"/>
      <c r="H329" s="143"/>
      <c r="I329" s="40"/>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row>
    <row r="330" ht="12.7" customHeight="1">
      <c r="A330" s="72"/>
      <c r="B330" t="s" s="77">
        <v>23</v>
      </c>
      <c r="C330" s="78"/>
      <c r="D330" s="78"/>
      <c r="E330" s="78"/>
      <c r="F330" s="78"/>
      <c r="G330" s="79"/>
      <c r="H330" s="80" cm="1">
        <f t="array" ref="H330">SUM(H2:H329)</f>
        <v>0</v>
      </c>
      <c r="I330" s="40"/>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row>
    <row r="331" ht="10.7" customHeight="1">
      <c r="A331" s="76"/>
      <c r="B331" s="81"/>
      <c r="C331" s="83"/>
      <c r="D331" s="83"/>
      <c r="E331" s="83"/>
      <c r="F331" s="83"/>
      <c r="G331" s="84"/>
      <c r="H331" s="85"/>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row>
    <row r="332" ht="26.3" customHeight="1">
      <c r="A332" t="s" s="86">
        <v>24</v>
      </c>
      <c r="B332" t="s" s="87">
        <v>25</v>
      </c>
      <c r="C332" s="88"/>
      <c r="D332" s="88"/>
      <c r="E332" s="88"/>
      <c r="F332" s="88"/>
      <c r="G332" s="88"/>
      <c r="H332" s="88"/>
      <c r="I332" s="16"/>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row>
    <row r="333" ht="15.5" customHeight="1">
      <c r="A333" t="s" s="89">
        <v>24</v>
      </c>
      <c r="B333" s="90"/>
      <c r="C333" s="92"/>
      <c r="D333" s="92"/>
      <c r="E333" s="92"/>
      <c r="F333" s="92"/>
      <c r="G333" s="93"/>
      <c r="H333" s="94"/>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row>
    <row r="334" ht="26.55" customHeight="1">
      <c r="A334" t="s" s="95">
        <v>24</v>
      </c>
      <c r="B334" t="s" s="96">
        <v>26</v>
      </c>
      <c r="C334" s="98"/>
      <c r="D334" s="98"/>
      <c r="E334" s="98"/>
      <c r="F334" s="98"/>
      <c r="G334" s="98"/>
      <c r="H334" s="99" cm="1">
        <f t="array" ref="H334">H330</f>
        <v>0</v>
      </c>
      <c r="I334" s="40"/>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row>
    <row r="335" ht="35.2" customHeight="1">
      <c r="A335" s="100"/>
      <c r="B335" t="s" s="101">
        <v>27</v>
      </c>
      <c r="C335" s="97"/>
      <c r="D335" s="98"/>
      <c r="E335" s="98"/>
      <c r="F335" s="98"/>
      <c r="G335" t="s" s="102">
        <v>28</v>
      </c>
      <c r="H335" s="99">
        <v>0</v>
      </c>
      <c r="I335" s="40"/>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row>
    <row r="336" ht="35.35" customHeight="1">
      <c r="A336" s="100"/>
      <c r="B336" t="s" s="101">
        <v>29</v>
      </c>
      <c r="C336" s="97"/>
      <c r="D336" s="98"/>
      <c r="E336" s="98"/>
      <c r="F336" s="98"/>
      <c r="G336" t="s" s="102">
        <v>28</v>
      </c>
      <c r="H336" s="99">
        <v>0</v>
      </c>
      <c r="I336" s="40"/>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row>
    <row r="337" ht="58.6" customHeight="1">
      <c r="A337" s="100"/>
      <c r="B337" t="s" s="101">
        <v>30</v>
      </c>
      <c r="C337" s="97"/>
      <c r="D337" s="98"/>
      <c r="E337" s="98"/>
      <c r="F337" s="98"/>
      <c r="G337" t="s" s="102">
        <v>28</v>
      </c>
      <c r="H337" s="99">
        <v>0</v>
      </c>
      <c r="I337" s="40"/>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row>
    <row r="338" ht="24.95" customHeight="1">
      <c r="A338" s="100"/>
      <c r="B338" t="s" s="101">
        <v>31</v>
      </c>
      <c r="C338" s="146"/>
      <c r="D338" s="98"/>
      <c r="E338" s="98"/>
      <c r="F338" s="104"/>
      <c r="G338" t="s" s="102">
        <v>28</v>
      </c>
      <c r="H338" s="99">
        <v>0</v>
      </c>
      <c r="I338" s="40"/>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row>
    <row r="339" ht="29.45" customHeight="1">
      <c r="A339" t="s" s="86">
        <v>24</v>
      </c>
      <c r="B339" t="s" s="105">
        <v>32</v>
      </c>
      <c r="C339" s="107"/>
      <c r="D339" s="107"/>
      <c r="E339" s="107"/>
      <c r="F339" s="107"/>
      <c r="G339" s="107"/>
      <c r="H339" s="108" cm="1">
        <f t="array" ref="H339">H336+H334+H338+H335</f>
        <v>0</v>
      </c>
      <c r="I339" s="40"/>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row>
    <row r="340" ht="19.7" customHeight="1">
      <c r="A340" s="109"/>
      <c r="B340" t="s" s="110">
        <v>24</v>
      </c>
      <c r="C340" s="24"/>
      <c r="D340" s="24"/>
      <c r="E340" s="24"/>
      <c r="F340" s="24"/>
      <c r="G340" s="24"/>
      <c r="H340" s="11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row>
  </sheetData>
  <mergeCells count="22">
    <mergeCell ref="B332:H332"/>
    <mergeCell ref="F287:G287"/>
    <mergeCell ref="F288:G288"/>
    <mergeCell ref="F292:G292"/>
    <mergeCell ref="F293:G293"/>
    <mergeCell ref="F295:G295"/>
    <mergeCell ref="F305:G305"/>
    <mergeCell ref="F306:G306"/>
    <mergeCell ref="F307:G307"/>
    <mergeCell ref="F309:G309"/>
    <mergeCell ref="F321:G321"/>
    <mergeCell ref="F284:G284"/>
    <mergeCell ref="F228:G228"/>
    <mergeCell ref="D4:H4"/>
    <mergeCell ref="F47:G47"/>
    <mergeCell ref="F39:G39"/>
    <mergeCell ref="F69:G69"/>
    <mergeCell ref="F70:G70"/>
    <mergeCell ref="F82:G82"/>
    <mergeCell ref="F83:G83"/>
    <mergeCell ref="F161:G161"/>
    <mergeCell ref="F110:G110"/>
  </mergeCells>
  <pageMargins left="0.19685" right="0.19685" top="0.393701" bottom="0.590551" header="0.15748" footer="0.15748"/>
  <pageSetup firstPageNumber="1" fitToHeight="1" fitToWidth="1" scale="58" useFirstPageNumber="0" orientation="portrait"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sheetPr>
    <pageSetUpPr fitToPage="1"/>
  </sheetPr>
  <dimension ref="A1:CD116"/>
  <sheetViews>
    <sheetView workbookViewId="0" showGridLines="0" defaultGridColor="1"/>
  </sheetViews>
  <sheetFormatPr defaultColWidth="10.2" defaultRowHeight="10.35" customHeight="1" outlineLevelRow="0" outlineLevelCol="0"/>
  <cols>
    <col min="1" max="1" width="10.8125" style="193" customWidth="1"/>
    <col min="2" max="2" width="90.8125" style="193" customWidth="1"/>
    <col min="3" max="3" width="10.8125" style="193" customWidth="1"/>
    <col min="4" max="4" width="18.4219" style="193" customWidth="1"/>
    <col min="5" max="5" width="14.8125" style="193" customWidth="1"/>
    <col min="6" max="6" width="6.42188" style="193" customWidth="1"/>
    <col min="7" max="7" width="15.4219" style="193" customWidth="1"/>
    <col min="8" max="8" width="20.6016" style="193" customWidth="1"/>
    <col min="9" max="65" width="10.4219" style="193" customWidth="1"/>
    <col min="66" max="66" width="18" style="193" customWidth="1"/>
    <col min="67" max="82" width="10.4219" style="193" customWidth="1"/>
    <col min="83" max="16384" width="10.2109" style="193" customWidth="1"/>
  </cols>
  <sheetData>
    <row r="1" ht="20"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row>
    <row r="2" ht="15" customHeight="1">
      <c r="A2" s="2"/>
      <c r="B2" s="5"/>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row>
    <row r="3" ht="20.35" customHeight="1">
      <c r="A3" s="6"/>
      <c r="B3" s="7"/>
      <c r="C3" s="114"/>
      <c r="D3" s="9"/>
      <c r="E3" s="10"/>
      <c r="F3" s="10"/>
      <c r="G3" s="10"/>
      <c r="H3" s="10"/>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row>
    <row r="4" ht="15.35" customHeight="1">
      <c r="A4" s="11"/>
      <c r="B4" s="12"/>
      <c r="C4" s="115"/>
      <c r="D4" t="s" s="14">
        <v>0</v>
      </c>
      <c r="E4" s="15"/>
      <c r="F4" s="15"/>
      <c r="G4" s="15"/>
      <c r="H4" s="15"/>
      <c r="I4" s="16"/>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row>
    <row r="5" ht="18" customHeight="1">
      <c r="A5" s="17"/>
      <c r="B5" s="18"/>
      <c r="C5" s="116"/>
      <c r="D5" t="s" s="20">
        <v>1</v>
      </c>
      <c r="E5" s="21">
        <v>45936</v>
      </c>
      <c r="F5" s="22"/>
      <c r="G5" t="s" s="23">
        <v>765</v>
      </c>
      <c r="H5" s="24"/>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row>
    <row r="6" ht="17.7" customHeight="1">
      <c r="A6" s="17"/>
      <c r="B6" s="18"/>
      <c r="C6" s="2"/>
      <c r="D6" s="26"/>
      <c r="E6" s="24"/>
      <c r="F6" s="27"/>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row>
    <row r="7" ht="15" customHeight="1">
      <c r="A7" s="28"/>
      <c r="B7" s="29"/>
      <c r="C7" s="2"/>
      <c r="D7" s="2"/>
      <c r="E7" s="2"/>
      <c r="F7" s="2"/>
      <c r="G7" s="2"/>
      <c r="H7" s="27"/>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row>
    <row r="8" ht="37.5" customHeight="1">
      <c r="A8" t="s" s="30">
        <v>3</v>
      </c>
      <c r="B8" t="s" s="117">
        <v>4</v>
      </c>
      <c r="C8" s="40"/>
      <c r="D8" s="2"/>
      <c r="E8" s="2"/>
      <c r="F8" s="2"/>
      <c r="G8" s="2"/>
      <c r="H8" s="27"/>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row>
    <row r="9" ht="38.25" customHeight="1">
      <c r="A9" t="s" s="33">
        <v>5</v>
      </c>
      <c r="B9" t="s" s="117">
        <v>6</v>
      </c>
      <c r="C9" s="40"/>
      <c r="D9" s="2"/>
      <c r="E9" s="2"/>
      <c r="F9" s="2"/>
      <c r="G9" s="2"/>
      <c r="H9" s="27"/>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row>
    <row r="10" ht="38.25" customHeight="1">
      <c r="A10" t="s" s="34">
        <v>7</v>
      </c>
      <c r="B10" t="s" s="117">
        <v>8</v>
      </c>
      <c r="C10" s="40"/>
      <c r="D10" s="2"/>
      <c r="E10" s="2"/>
      <c r="F10" s="2"/>
      <c r="G10" s="2"/>
      <c r="H10" s="27"/>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row>
    <row r="11" ht="15" customHeight="1">
      <c r="A11" s="35"/>
      <c r="B11" s="36"/>
      <c r="C11" s="28"/>
      <c r="D11" s="28"/>
      <c r="E11" s="28"/>
      <c r="F11" s="28"/>
      <c r="G11" s="28"/>
      <c r="H11" s="37"/>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row>
    <row r="12" ht="20.7" customHeight="1">
      <c r="A12" t="s" s="38">
        <v>9</v>
      </c>
      <c r="B12" t="s" s="38">
        <v>10</v>
      </c>
      <c r="C12" t="s" s="38">
        <v>11</v>
      </c>
      <c r="D12" t="s" s="39">
        <v>12</v>
      </c>
      <c r="E12" t="s" s="39">
        <v>13</v>
      </c>
      <c r="F12" t="s" s="38">
        <v>14</v>
      </c>
      <c r="G12" t="s" s="38">
        <v>15</v>
      </c>
      <c r="H12" t="s" s="38">
        <v>16</v>
      </c>
      <c r="I12" s="40"/>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row>
    <row r="13" ht="18" customHeight="1">
      <c r="A13" s="41"/>
      <c r="B13" t="s" s="42">
        <v>17</v>
      </c>
      <c r="C13" s="44"/>
      <c r="D13" s="44"/>
      <c r="E13" s="44"/>
      <c r="F13" s="45"/>
      <c r="G13" s="46"/>
      <c r="H13" s="46"/>
      <c r="I13" s="16"/>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row>
    <row r="14" ht="12.7" customHeight="1">
      <c r="A14" s="57"/>
      <c r="B14" t="s" s="58">
        <v>766</v>
      </c>
      <c r="C14" s="60"/>
      <c r="D14" s="60"/>
      <c r="E14" s="60"/>
      <c r="F14" s="61">
        <v>1</v>
      </c>
      <c r="G14" s="62"/>
      <c r="H14" s="62" cm="1">
        <f t="array" ref="H14">G14*F14</f>
        <v>0</v>
      </c>
      <c r="I14" s="16"/>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row>
    <row r="15" ht="12.7" customHeight="1">
      <c r="A15" t="s" s="64">
        <v>767</v>
      </c>
      <c r="B15" t="s" s="65">
        <v>768</v>
      </c>
      <c r="C15" s="74"/>
      <c r="D15" s="66"/>
      <c r="E15" s="74"/>
      <c r="F15" s="68">
        <v>1</v>
      </c>
      <c r="G15" s="69"/>
      <c r="H15" s="69" cm="1">
        <f t="array" ref="H15">G15*F15</f>
        <v>0</v>
      </c>
      <c r="I15" s="40"/>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row>
    <row r="16" ht="38" customHeight="1">
      <c r="A16" t="s" s="64">
        <v>769</v>
      </c>
      <c r="B16" t="s" s="65">
        <v>207</v>
      </c>
      <c r="C16" s="74"/>
      <c r="D16" t="s" s="67">
        <v>273</v>
      </c>
      <c r="E16" s="74"/>
      <c r="F16" s="68">
        <v>1</v>
      </c>
      <c r="G16" s="120"/>
      <c r="H16" s="69" cm="1">
        <f t="array" ref="H16">G16*F16</f>
        <v>0</v>
      </c>
      <c r="I16" s="40"/>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row>
    <row r="17" ht="38" customHeight="1">
      <c r="A17" t="s" s="64">
        <v>770</v>
      </c>
      <c r="B17" t="s" s="127">
        <v>207</v>
      </c>
      <c r="C17" s="74"/>
      <c r="D17" t="s" s="67">
        <v>771</v>
      </c>
      <c r="E17" s="74"/>
      <c r="F17" s="68">
        <v>1</v>
      </c>
      <c r="G17" s="120"/>
      <c r="H17" s="69" cm="1">
        <f t="array" ref="H17">G17*F17</f>
        <v>0</v>
      </c>
      <c r="I17" s="40"/>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row>
    <row r="18" ht="38" customHeight="1">
      <c r="A18" t="s" s="64">
        <v>772</v>
      </c>
      <c r="B18" t="s" s="127">
        <v>773</v>
      </c>
      <c r="C18" s="74"/>
      <c r="D18" t="s" s="67">
        <v>98</v>
      </c>
      <c r="E18" s="74"/>
      <c r="F18" s="68">
        <v>1</v>
      </c>
      <c r="G18" s="120"/>
      <c r="H18" s="69" cm="1">
        <f t="array" ref="H18">G18*F18</f>
        <v>0</v>
      </c>
      <c r="I18" s="40"/>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row>
    <row r="19" ht="12.7" customHeight="1">
      <c r="A19" t="s" s="64">
        <v>774</v>
      </c>
      <c r="B19" t="s" s="127">
        <v>246</v>
      </c>
      <c r="C19" t="s" s="119">
        <v>52</v>
      </c>
      <c r="D19" s="66"/>
      <c r="E19" s="74"/>
      <c r="F19" t="s" s="124">
        <v>53</v>
      </c>
      <c r="G19" s="125"/>
      <c r="H19" s="69"/>
      <c r="I19" s="40"/>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row>
    <row r="20" ht="38" customHeight="1">
      <c r="A20" t="s" s="64">
        <v>775</v>
      </c>
      <c r="B20" t="s" s="127">
        <v>776</v>
      </c>
      <c r="C20" s="74"/>
      <c r="D20" t="s" s="67">
        <v>238</v>
      </c>
      <c r="E20" s="74"/>
      <c r="F20" s="68">
        <v>1</v>
      </c>
      <c r="G20" s="120"/>
      <c r="H20" s="69" cm="1">
        <f t="array" ref="H20">G20*F20</f>
        <v>0</v>
      </c>
      <c r="I20" s="40"/>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row>
    <row r="21" ht="50.7" customHeight="1">
      <c r="A21" t="s" s="64">
        <v>777</v>
      </c>
      <c r="B21" t="s" s="127">
        <v>778</v>
      </c>
      <c r="C21" s="74"/>
      <c r="D21" t="s" s="67">
        <v>238</v>
      </c>
      <c r="E21" s="74"/>
      <c r="F21" s="68">
        <v>1</v>
      </c>
      <c r="G21" s="120"/>
      <c r="H21" s="69" cm="1">
        <f t="array" ref="H21">G21*F21</f>
        <v>0</v>
      </c>
      <c r="I21" s="40"/>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row>
    <row r="22" ht="51.95" customHeight="1">
      <c r="A22" t="s" s="64">
        <v>779</v>
      </c>
      <c r="B22" t="s" s="127">
        <v>773</v>
      </c>
      <c r="C22" s="74"/>
      <c r="D22" t="s" s="67">
        <v>677</v>
      </c>
      <c r="E22" s="74"/>
      <c r="F22" s="68">
        <v>1</v>
      </c>
      <c r="G22" s="120"/>
      <c r="H22" s="69" cm="1">
        <f t="array" ref="H22">G22*F22</f>
        <v>0</v>
      </c>
      <c r="I22" s="40"/>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row>
    <row r="23" ht="12.7" customHeight="1">
      <c r="A23" t="s" s="64">
        <v>780</v>
      </c>
      <c r="B23" t="s" s="127">
        <v>246</v>
      </c>
      <c r="C23" t="s" s="119">
        <v>52</v>
      </c>
      <c r="D23" s="66"/>
      <c r="E23" s="74"/>
      <c r="F23" t="s" s="124">
        <v>53</v>
      </c>
      <c r="G23" s="125"/>
      <c r="H23" s="69"/>
      <c r="I23" s="40"/>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row>
    <row r="24" ht="75.7" customHeight="1">
      <c r="A24" t="s" s="64">
        <v>781</v>
      </c>
      <c r="B24" t="s" s="127">
        <v>782</v>
      </c>
      <c r="C24" s="74"/>
      <c r="D24" t="s" s="67">
        <v>783</v>
      </c>
      <c r="E24" s="74"/>
      <c r="F24" s="68">
        <v>1</v>
      </c>
      <c r="G24" s="120"/>
      <c r="H24" s="69" cm="1">
        <f t="array" ref="H24">G24*F24</f>
        <v>0</v>
      </c>
      <c r="I24" s="40"/>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row>
    <row r="25" ht="25.35" customHeight="1">
      <c r="A25" t="s" s="64">
        <v>784</v>
      </c>
      <c r="B25" t="s" s="127">
        <v>103</v>
      </c>
      <c r="C25" s="66"/>
      <c r="D25" t="s" s="67">
        <v>104</v>
      </c>
      <c r="E25" s="66"/>
      <c r="F25" s="68">
        <v>1</v>
      </c>
      <c r="G25" s="120"/>
      <c r="H25" s="69" cm="1">
        <f t="array" ref="H25">G25*F25</f>
        <v>0</v>
      </c>
      <c r="I25" s="40"/>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row>
    <row r="26" ht="50.7" customHeight="1">
      <c r="A26" t="s" s="64">
        <v>785</v>
      </c>
      <c r="B26" t="s" s="65">
        <v>786</v>
      </c>
      <c r="C26" s="66"/>
      <c r="D26" t="s" s="67">
        <v>787</v>
      </c>
      <c r="E26" s="74"/>
      <c r="F26" s="68">
        <v>1</v>
      </c>
      <c r="G26" s="120"/>
      <c r="H26" s="69" cm="1">
        <f t="array" ref="H26">G26*F26</f>
        <v>0</v>
      </c>
      <c r="I26" s="40"/>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row>
    <row r="27" ht="25.35" customHeight="1">
      <c r="A27" t="s" s="64">
        <v>788</v>
      </c>
      <c r="B27" t="s" s="65">
        <v>789</v>
      </c>
      <c r="C27" s="66"/>
      <c r="D27" t="s" s="67">
        <v>790</v>
      </c>
      <c r="E27" t="s" s="67">
        <v>90</v>
      </c>
      <c r="F27" s="68">
        <v>1</v>
      </c>
      <c r="G27" s="69"/>
      <c r="H27" s="69" cm="1">
        <f t="array" ref="H27">G27*F27</f>
        <v>0</v>
      </c>
      <c r="I27" s="40"/>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row>
    <row r="28" ht="12.7" customHeight="1">
      <c r="A28" t="s" s="194">
        <v>91</v>
      </c>
      <c r="B28" t="s" s="65">
        <v>92</v>
      </c>
      <c r="C28" s="66"/>
      <c r="D28" s="66"/>
      <c r="E28" s="66"/>
      <c r="F28" s="68">
        <v>1</v>
      </c>
      <c r="G28" s="69"/>
      <c r="H28" s="69" cm="1">
        <f t="array" ref="H28">G28*F28</f>
        <v>0</v>
      </c>
      <c r="I28" s="40"/>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row>
    <row r="29" ht="25.35" customHeight="1">
      <c r="A29" t="s" s="64">
        <v>791</v>
      </c>
      <c r="B29" t="s" s="127">
        <v>94</v>
      </c>
      <c r="C29" t="s" s="67">
        <v>52</v>
      </c>
      <c r="D29" t="s" s="67">
        <v>95</v>
      </c>
      <c r="E29" s="66"/>
      <c r="F29" t="s" s="124">
        <v>53</v>
      </c>
      <c r="G29" s="125"/>
      <c r="H29" s="69"/>
      <c r="I29" s="40"/>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row>
    <row r="30" ht="50.7" customHeight="1">
      <c r="A30" t="s" s="64">
        <v>792</v>
      </c>
      <c r="B30" t="s" s="127">
        <v>254</v>
      </c>
      <c r="C30" s="74"/>
      <c r="D30" t="s" s="67">
        <v>793</v>
      </c>
      <c r="E30" s="66"/>
      <c r="F30" s="68">
        <v>2</v>
      </c>
      <c r="G30" s="120"/>
      <c r="H30" s="69" cm="1">
        <f t="array" ref="H30">G30*F30</f>
        <v>0</v>
      </c>
      <c r="I30" s="40"/>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row>
    <row r="31" ht="50.7" customHeight="1">
      <c r="A31" t="s" s="64">
        <v>794</v>
      </c>
      <c r="B31" t="s" s="127">
        <v>254</v>
      </c>
      <c r="C31" s="74"/>
      <c r="D31" t="s" s="67">
        <v>795</v>
      </c>
      <c r="E31" s="66"/>
      <c r="F31" s="68">
        <v>1</v>
      </c>
      <c r="G31" s="120"/>
      <c r="H31" s="69" cm="1">
        <f t="array" ref="H31">G31*F31</f>
        <v>0</v>
      </c>
      <c r="I31" s="40"/>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row>
    <row r="32" ht="25.35" customHeight="1">
      <c r="A32" t="s" s="64">
        <v>796</v>
      </c>
      <c r="B32" t="s" s="65">
        <v>259</v>
      </c>
      <c r="C32" s="66"/>
      <c r="D32" t="s" s="67">
        <v>260</v>
      </c>
      <c r="E32" s="66"/>
      <c r="F32" s="68">
        <v>1</v>
      </c>
      <c r="G32" s="120"/>
      <c r="H32" s="69" cm="1">
        <f t="array" ref="H32">G32*F32</f>
        <v>0</v>
      </c>
      <c r="I32" s="40"/>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row>
    <row r="33" ht="12.7" customHeight="1">
      <c r="A33" t="s" s="64">
        <v>797</v>
      </c>
      <c r="B33" t="s" s="65">
        <v>262</v>
      </c>
      <c r="C33" t="s" s="67">
        <v>52</v>
      </c>
      <c r="D33" s="180"/>
      <c r="E33" s="66"/>
      <c r="F33" t="s" s="124">
        <v>53</v>
      </c>
      <c r="G33" s="125"/>
      <c r="H33" s="69"/>
      <c r="I33" s="40"/>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row>
    <row r="34" ht="12.7" customHeight="1">
      <c r="A34" s="152"/>
      <c r="B34" s="73"/>
      <c r="C34" s="74"/>
      <c r="D34" s="66"/>
      <c r="E34" s="74"/>
      <c r="F34" s="66"/>
      <c r="G34" s="120"/>
      <c r="H34" s="69"/>
      <c r="I34" s="40"/>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row>
    <row r="35" ht="12.7" customHeight="1">
      <c r="A35" s="57"/>
      <c r="B35" t="s" s="58">
        <v>798</v>
      </c>
      <c r="C35" s="60"/>
      <c r="D35" s="60"/>
      <c r="E35" s="60"/>
      <c r="F35" s="61">
        <v>1</v>
      </c>
      <c r="G35" s="62"/>
      <c r="H35" s="62" cm="1">
        <f t="array" ref="H35">G35*F35</f>
        <v>0</v>
      </c>
      <c r="I35" s="16"/>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row>
    <row r="36" ht="25.35" customHeight="1">
      <c r="A36" t="s" s="64">
        <v>799</v>
      </c>
      <c r="B36" t="s" s="142">
        <v>800</v>
      </c>
      <c r="C36" s="74"/>
      <c r="D36" t="s" s="67">
        <v>801</v>
      </c>
      <c r="E36" s="74"/>
      <c r="F36" s="68">
        <v>1</v>
      </c>
      <c r="G36" s="69"/>
      <c r="H36" s="69" cm="1">
        <f t="array" ref="H36">G36*F36</f>
        <v>0</v>
      </c>
      <c r="I36" s="40"/>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row>
    <row r="37" ht="38" customHeight="1">
      <c r="A37" t="s" s="64">
        <v>802</v>
      </c>
      <c r="B37" t="s" s="65">
        <v>207</v>
      </c>
      <c r="C37" s="74"/>
      <c r="D37" t="s" s="67">
        <v>803</v>
      </c>
      <c r="E37" s="74"/>
      <c r="F37" s="68">
        <v>2</v>
      </c>
      <c r="G37" s="120"/>
      <c r="H37" s="69" cm="1">
        <f t="array" ref="H37">G37*F37</f>
        <v>0</v>
      </c>
      <c r="I37" s="40"/>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row>
    <row r="38" ht="38" customHeight="1">
      <c r="A38" t="s" s="64">
        <v>804</v>
      </c>
      <c r="B38" t="s" s="127">
        <v>805</v>
      </c>
      <c r="C38" s="74"/>
      <c r="D38" t="s" s="67">
        <v>806</v>
      </c>
      <c r="E38" s="74"/>
      <c r="F38" s="68">
        <v>1</v>
      </c>
      <c r="G38" s="120"/>
      <c r="H38" s="69" cm="1">
        <f t="array" ref="H38">G38*F38</f>
        <v>0</v>
      </c>
      <c r="I38" s="40"/>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row>
    <row r="39" ht="25.35" customHeight="1">
      <c r="A39" t="s" s="64">
        <v>807</v>
      </c>
      <c r="B39" t="s" s="127">
        <v>231</v>
      </c>
      <c r="C39" s="74"/>
      <c r="D39" t="s" s="67">
        <v>808</v>
      </c>
      <c r="E39" s="74"/>
      <c r="F39" s="68">
        <v>1</v>
      </c>
      <c r="G39" s="120"/>
      <c r="H39" s="69" cm="1">
        <f t="array" ref="H39">G39*F39</f>
        <v>0</v>
      </c>
      <c r="I39" s="40"/>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row>
    <row r="40" ht="38" customHeight="1">
      <c r="A40" t="s" s="64">
        <v>809</v>
      </c>
      <c r="B40" t="s" s="65">
        <v>226</v>
      </c>
      <c r="C40" s="66"/>
      <c r="D40" t="s" s="67">
        <v>227</v>
      </c>
      <c r="E40" t="s" s="67">
        <v>228</v>
      </c>
      <c r="F40" s="68">
        <v>1</v>
      </c>
      <c r="G40" s="69"/>
      <c r="H40" s="69" cm="1">
        <f t="array" ref="H40">G40*F40</f>
        <v>0</v>
      </c>
      <c r="I40" s="40"/>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row>
    <row r="41" ht="38" customHeight="1">
      <c r="A41" t="s" s="64">
        <v>810</v>
      </c>
      <c r="B41" t="s" s="150">
        <v>251</v>
      </c>
      <c r="C41" s="66"/>
      <c r="D41" t="s" s="67">
        <v>252</v>
      </c>
      <c r="E41" t="s" s="67">
        <v>228</v>
      </c>
      <c r="F41" s="68">
        <v>1</v>
      </c>
      <c r="G41" s="120"/>
      <c r="H41" s="69" cm="1">
        <f t="array" ref="H41">G41*F41</f>
        <v>0</v>
      </c>
      <c r="I41" s="40"/>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row>
    <row r="42" ht="12.7" customHeight="1">
      <c r="A42" s="152"/>
      <c r="B42" s="73"/>
      <c r="C42" s="74"/>
      <c r="D42" s="66"/>
      <c r="E42" s="74"/>
      <c r="F42" s="66"/>
      <c r="G42" s="120"/>
      <c r="H42" s="69"/>
      <c r="I42" s="40"/>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row>
    <row r="43" ht="12.7" customHeight="1">
      <c r="A43" s="57"/>
      <c r="B43" t="s" s="58">
        <v>811</v>
      </c>
      <c r="C43" s="60"/>
      <c r="D43" s="60"/>
      <c r="E43" s="60"/>
      <c r="F43" s="61">
        <v>1</v>
      </c>
      <c r="G43" s="62"/>
      <c r="H43" s="62" cm="1">
        <f t="array" ref="H43">G43*F43</f>
        <v>0</v>
      </c>
      <c r="I43" s="16"/>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row>
    <row r="44" ht="63.35" customHeight="1">
      <c r="A44" t="s" s="64">
        <v>812</v>
      </c>
      <c r="B44" t="s" s="65">
        <v>813</v>
      </c>
      <c r="C44" s="74"/>
      <c r="D44" t="s" s="67">
        <v>814</v>
      </c>
      <c r="E44" s="74"/>
      <c r="F44" s="68">
        <v>1</v>
      </c>
      <c r="G44" s="69"/>
      <c r="H44" s="69" cm="1">
        <f t="array" ref="H44">G44*F44</f>
        <v>0</v>
      </c>
      <c r="I44" s="40"/>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row>
    <row r="45" ht="12.7" customHeight="1">
      <c r="A45" t="s" s="64">
        <v>815</v>
      </c>
      <c r="B45" t="s" s="65">
        <v>816</v>
      </c>
      <c r="C45" s="74"/>
      <c r="D45" s="66"/>
      <c r="E45" t="s" s="119">
        <v>71</v>
      </c>
      <c r="F45" s="68">
        <v>1</v>
      </c>
      <c r="G45" s="69"/>
      <c r="H45" s="69" cm="1">
        <f t="array" ref="H45">G45*F45</f>
        <v>0</v>
      </c>
      <c r="I45" s="40"/>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row>
    <row r="46" ht="38" customHeight="1">
      <c r="A46" t="s" s="64">
        <v>817</v>
      </c>
      <c r="B46" t="s" s="65">
        <v>207</v>
      </c>
      <c r="C46" s="74"/>
      <c r="D46" t="s" s="67">
        <v>818</v>
      </c>
      <c r="E46" s="74"/>
      <c r="F46" s="68">
        <v>1</v>
      </c>
      <c r="G46" s="120"/>
      <c r="H46" s="69" cm="1">
        <f t="array" ref="H46">G46*F46</f>
        <v>0</v>
      </c>
      <c r="I46" s="40"/>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row>
    <row r="47" ht="38" customHeight="1">
      <c r="A47" t="s" s="64">
        <v>819</v>
      </c>
      <c r="B47" t="s" s="65">
        <v>207</v>
      </c>
      <c r="C47" s="74"/>
      <c r="D47" t="s" s="67">
        <v>820</v>
      </c>
      <c r="E47" s="74"/>
      <c r="F47" s="68">
        <v>1</v>
      </c>
      <c r="G47" s="120"/>
      <c r="H47" s="69" cm="1">
        <f t="array" ref="H47">G47*F47</f>
        <v>0</v>
      </c>
      <c r="I47" s="40"/>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row>
    <row r="48" ht="38" customHeight="1">
      <c r="A48" t="s" s="64">
        <v>821</v>
      </c>
      <c r="B48" t="s" s="127">
        <v>207</v>
      </c>
      <c r="C48" s="74"/>
      <c r="D48" t="s" s="67">
        <v>822</v>
      </c>
      <c r="E48" s="74"/>
      <c r="F48" s="68">
        <v>1</v>
      </c>
      <c r="G48" s="120"/>
      <c r="H48" s="69" cm="1">
        <f t="array" ref="H48">G48*F48</f>
        <v>0</v>
      </c>
      <c r="I48" s="40"/>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row>
    <row r="49" ht="38" customHeight="1">
      <c r="A49" t="s" s="64">
        <v>823</v>
      </c>
      <c r="B49" t="s" s="127">
        <v>824</v>
      </c>
      <c r="C49" s="74"/>
      <c r="D49" t="s" s="67">
        <v>825</v>
      </c>
      <c r="E49" s="74"/>
      <c r="F49" s="68">
        <v>1</v>
      </c>
      <c r="G49" s="120"/>
      <c r="H49" s="69" cm="1">
        <f t="array" ref="H49">G49*F49</f>
        <v>0</v>
      </c>
      <c r="I49" s="40"/>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row>
    <row r="50" ht="38" customHeight="1">
      <c r="A50" t="s" s="64">
        <v>826</v>
      </c>
      <c r="B50" t="s" s="127">
        <v>207</v>
      </c>
      <c r="C50" s="74"/>
      <c r="D50" t="s" s="67">
        <v>827</v>
      </c>
      <c r="E50" s="74"/>
      <c r="F50" s="68">
        <v>1</v>
      </c>
      <c r="G50" s="120"/>
      <c r="H50" s="69" cm="1">
        <f t="array" ref="H50">G50*F50</f>
        <v>0</v>
      </c>
      <c r="I50" s="40"/>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row>
    <row r="51" ht="38" customHeight="1">
      <c r="A51" t="s" s="64">
        <v>828</v>
      </c>
      <c r="B51" t="s" s="127">
        <v>226</v>
      </c>
      <c r="C51" s="66"/>
      <c r="D51" t="s" s="67">
        <v>227</v>
      </c>
      <c r="E51" t="s" s="67">
        <v>228</v>
      </c>
      <c r="F51" s="68">
        <v>1</v>
      </c>
      <c r="G51" s="69"/>
      <c r="H51" s="69" cm="1">
        <f t="array" ref="H51">G51*F51</f>
        <v>0</v>
      </c>
      <c r="I51" s="40"/>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row>
    <row r="52" ht="38" customHeight="1">
      <c r="A52" t="s" s="64">
        <v>829</v>
      </c>
      <c r="B52" t="s" s="127">
        <v>830</v>
      </c>
      <c r="C52" s="74"/>
      <c r="D52" t="s" s="67">
        <v>831</v>
      </c>
      <c r="E52" s="74"/>
      <c r="F52" s="68">
        <v>1</v>
      </c>
      <c r="G52" s="120"/>
      <c r="H52" s="69" cm="1">
        <f t="array" ref="H52">G52*F52</f>
        <v>0</v>
      </c>
      <c r="I52" s="40"/>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row>
    <row r="53" ht="12.7" customHeight="1">
      <c r="A53" s="47"/>
      <c r="B53" s="126"/>
      <c r="C53" s="51"/>
      <c r="D53" s="50"/>
      <c r="E53" s="51"/>
      <c r="F53" s="52">
        <v>1</v>
      </c>
      <c r="G53" s="53"/>
      <c r="H53" s="54" cm="1">
        <f t="array" ref="H53">G53*F53</f>
        <v>0</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row>
    <row r="54" ht="12.7" customHeight="1">
      <c r="A54" s="57"/>
      <c r="B54" t="s" s="58">
        <v>832</v>
      </c>
      <c r="C54" s="60"/>
      <c r="D54" s="60"/>
      <c r="E54" s="60"/>
      <c r="F54" s="61">
        <v>1</v>
      </c>
      <c r="G54" s="62"/>
      <c r="H54" s="62" cm="1">
        <f t="array" ref="H54">G54*F54</f>
        <v>0</v>
      </c>
      <c r="I54" s="16"/>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row>
    <row r="55" ht="63.35" customHeight="1">
      <c r="A55" t="s" s="64">
        <v>833</v>
      </c>
      <c r="B55" t="s" s="65">
        <v>265</v>
      </c>
      <c r="C55" s="74"/>
      <c r="D55" t="s" s="67">
        <v>834</v>
      </c>
      <c r="E55" s="74"/>
      <c r="F55" s="68">
        <v>1</v>
      </c>
      <c r="G55" s="69"/>
      <c r="H55" s="69" cm="1">
        <f t="array" ref="H55">G55*F55</f>
        <v>0</v>
      </c>
      <c r="I55" s="40"/>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row>
    <row r="56" ht="12.7" customHeight="1">
      <c r="A56" t="s" s="64">
        <v>835</v>
      </c>
      <c r="B56" t="s" s="65">
        <v>836</v>
      </c>
      <c r="C56" s="74"/>
      <c r="D56" s="66"/>
      <c r="E56" t="s" s="119">
        <v>71</v>
      </c>
      <c r="F56" s="68">
        <v>1</v>
      </c>
      <c r="G56" s="69"/>
      <c r="H56" s="69" cm="1">
        <f t="array" ref="H56">G56*F56</f>
        <v>0</v>
      </c>
      <c r="I56" s="40"/>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row>
    <row r="57" ht="12.7" customHeight="1">
      <c r="A57" t="s" s="64">
        <v>837</v>
      </c>
      <c r="B57" t="s" s="65">
        <v>838</v>
      </c>
      <c r="C57" s="74"/>
      <c r="D57" s="66"/>
      <c r="E57" t="s" s="119">
        <v>271</v>
      </c>
      <c r="F57" s="68">
        <v>1</v>
      </c>
      <c r="G57" s="69"/>
      <c r="H57" s="69" cm="1">
        <f t="array" ref="H57">G57*F57</f>
        <v>0</v>
      </c>
      <c r="I57" s="40"/>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row>
    <row r="58" ht="38" customHeight="1">
      <c r="A58" t="s" s="64">
        <v>839</v>
      </c>
      <c r="B58" t="s" s="65">
        <v>207</v>
      </c>
      <c r="C58" s="74"/>
      <c r="D58" t="s" s="67">
        <v>840</v>
      </c>
      <c r="E58" s="74"/>
      <c r="F58" s="68">
        <v>1</v>
      </c>
      <c r="G58" s="120"/>
      <c r="H58" s="69" cm="1">
        <f t="array" ref="H58">G58*F58</f>
        <v>0</v>
      </c>
      <c r="I58" s="40"/>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row>
    <row r="59" ht="38" customHeight="1">
      <c r="A59" t="s" s="64">
        <v>841</v>
      </c>
      <c r="B59" t="s" s="65">
        <v>214</v>
      </c>
      <c r="C59" s="74"/>
      <c r="D59" t="s" s="67">
        <v>842</v>
      </c>
      <c r="E59" s="74"/>
      <c r="F59" s="68">
        <v>1</v>
      </c>
      <c r="G59" s="120"/>
      <c r="H59" s="69" cm="1">
        <f t="array" ref="H59">G59*F59</f>
        <v>0</v>
      </c>
      <c r="I59" s="40"/>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row>
    <row r="60" ht="38" customHeight="1">
      <c r="A60" t="s" s="64">
        <v>843</v>
      </c>
      <c r="B60" t="s" s="65">
        <v>207</v>
      </c>
      <c r="C60" s="74"/>
      <c r="D60" t="s" s="67">
        <v>844</v>
      </c>
      <c r="E60" s="74"/>
      <c r="F60" s="68">
        <v>1</v>
      </c>
      <c r="G60" s="120"/>
      <c r="H60" s="69" cm="1">
        <f t="array" ref="H60">G60*F60</f>
        <v>0</v>
      </c>
      <c r="I60" s="40"/>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row>
    <row r="61" ht="38" customHeight="1">
      <c r="A61" t="s" s="64">
        <v>845</v>
      </c>
      <c r="B61" t="s" s="65">
        <v>207</v>
      </c>
      <c r="C61" s="74"/>
      <c r="D61" t="s" s="67">
        <v>846</v>
      </c>
      <c r="E61" s="74"/>
      <c r="F61" s="68">
        <v>1</v>
      </c>
      <c r="G61" s="120"/>
      <c r="H61" s="69" cm="1">
        <f t="array" ref="H61">G61*F61</f>
        <v>0</v>
      </c>
      <c r="I61" s="40"/>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row>
    <row r="62" ht="38" customHeight="1">
      <c r="A62" t="s" s="64">
        <v>847</v>
      </c>
      <c r="B62" t="s" s="65">
        <v>207</v>
      </c>
      <c r="C62" s="74"/>
      <c r="D62" t="s" s="67">
        <v>848</v>
      </c>
      <c r="E62" s="74"/>
      <c r="F62" s="68">
        <v>4</v>
      </c>
      <c r="G62" s="120"/>
      <c r="H62" s="69" cm="1">
        <f t="array" ref="H62">G62*F62</f>
        <v>0</v>
      </c>
      <c r="I62" s="40"/>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row>
    <row r="63" ht="38" customHeight="1">
      <c r="A63" t="s" s="64">
        <v>849</v>
      </c>
      <c r="B63" t="s" s="65">
        <v>207</v>
      </c>
      <c r="C63" s="74"/>
      <c r="D63" t="s" s="67">
        <v>850</v>
      </c>
      <c r="E63" s="74"/>
      <c r="F63" s="68">
        <v>1</v>
      </c>
      <c r="G63" s="120"/>
      <c r="H63" s="69" cm="1">
        <f t="array" ref="H63">G63*F63</f>
        <v>0</v>
      </c>
      <c r="I63" s="40"/>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row>
    <row r="64" ht="12.7" customHeight="1">
      <c r="A64" s="152"/>
      <c r="B64" s="73"/>
      <c r="C64" s="74"/>
      <c r="D64" s="66"/>
      <c r="E64" s="74"/>
      <c r="F64" s="66"/>
      <c r="G64" s="120"/>
      <c r="H64" s="69"/>
      <c r="I64" s="40"/>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row>
    <row r="65" ht="12.7" customHeight="1">
      <c r="A65" s="57"/>
      <c r="B65" t="s" s="58">
        <v>851</v>
      </c>
      <c r="C65" s="60"/>
      <c r="D65" s="60"/>
      <c r="E65" s="60"/>
      <c r="F65" s="61">
        <v>1</v>
      </c>
      <c r="G65" s="62"/>
      <c r="H65" s="62" cm="1">
        <f t="array" ref="H65">G65*F65</f>
        <v>0</v>
      </c>
      <c r="I65" s="16"/>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row>
    <row r="66" ht="164.7" customHeight="1">
      <c r="A66" t="s" s="64">
        <v>852</v>
      </c>
      <c r="B66" t="s" s="142">
        <v>853</v>
      </c>
      <c r="C66" s="74"/>
      <c r="D66" t="s" s="67">
        <v>854</v>
      </c>
      <c r="E66" t="s" s="119">
        <v>198</v>
      </c>
      <c r="F66" s="68">
        <v>1</v>
      </c>
      <c r="G66" s="69"/>
      <c r="H66" s="69" cm="1">
        <f t="array" ref="H66">G66*F66</f>
        <v>0</v>
      </c>
      <c r="I66" s="40"/>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row>
    <row r="67" ht="38" customHeight="1">
      <c r="A67" t="s" s="64">
        <v>855</v>
      </c>
      <c r="B67" t="s" s="142">
        <v>856</v>
      </c>
      <c r="C67" s="74"/>
      <c r="D67" s="66"/>
      <c r="E67" s="74"/>
      <c r="F67" s="68">
        <v>1</v>
      </c>
      <c r="G67" s="69"/>
      <c r="H67" s="69" cm="1">
        <f t="array" ref="H67">G67*F67</f>
        <v>0</v>
      </c>
      <c r="I67" s="40"/>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row>
    <row r="68" ht="63.45" customHeight="1">
      <c r="A68" t="s" s="64">
        <v>857</v>
      </c>
      <c r="B68" t="s" s="65">
        <v>858</v>
      </c>
      <c r="C68" s="66"/>
      <c r="D68" t="s" s="67">
        <v>787</v>
      </c>
      <c r="E68" s="74"/>
      <c r="F68" s="68">
        <v>1</v>
      </c>
      <c r="G68" s="120"/>
      <c r="H68" s="69" cm="1">
        <f t="array" ref="H68">G68*F68</f>
        <v>0</v>
      </c>
      <c r="I68" s="40"/>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row>
    <row r="69" ht="23.35" customHeight="1">
      <c r="A69" t="s" s="64">
        <v>859</v>
      </c>
      <c r="B69" t="s" s="127">
        <v>860</v>
      </c>
      <c r="C69" s="66"/>
      <c r="D69" t="s" s="67">
        <v>861</v>
      </c>
      <c r="E69" s="74"/>
      <c r="F69" s="68">
        <v>2</v>
      </c>
      <c r="G69" s="120"/>
      <c r="H69" s="69" cm="1">
        <f t="array" ref="H69">G69*F69</f>
        <v>0</v>
      </c>
      <c r="I69" s="40"/>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row>
    <row r="70" ht="38" customHeight="1">
      <c r="A70" t="s" s="64">
        <v>862</v>
      </c>
      <c r="B70" t="s" s="127">
        <v>863</v>
      </c>
      <c r="C70" s="66"/>
      <c r="D70" t="s" s="67">
        <v>864</v>
      </c>
      <c r="E70" s="74"/>
      <c r="F70" s="68">
        <v>2</v>
      </c>
      <c r="G70" s="120"/>
      <c r="H70" s="69" cm="1">
        <f t="array" ref="H70">G70*F70</f>
        <v>0</v>
      </c>
      <c r="I70" s="40"/>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row>
    <row r="71" ht="38" customHeight="1">
      <c r="A71" t="s" s="64">
        <v>865</v>
      </c>
      <c r="B71" t="s" s="127">
        <v>863</v>
      </c>
      <c r="C71" s="66"/>
      <c r="D71" t="s" s="67">
        <v>866</v>
      </c>
      <c r="E71" s="74"/>
      <c r="F71" s="68">
        <v>1</v>
      </c>
      <c r="G71" s="120"/>
      <c r="H71" s="69" cm="1">
        <f t="array" ref="H71">G71*F71</f>
        <v>0</v>
      </c>
      <c r="I71" s="40"/>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row>
    <row r="72" ht="12.7" customHeight="1">
      <c r="A72" s="152"/>
      <c r="B72" s="73"/>
      <c r="C72" s="74"/>
      <c r="D72" s="66"/>
      <c r="E72" s="74"/>
      <c r="F72" s="66"/>
      <c r="G72" s="120"/>
      <c r="H72" s="69"/>
      <c r="I72" s="40"/>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row>
    <row r="73" ht="12.7" customHeight="1">
      <c r="A73" s="57"/>
      <c r="B73" t="s" s="58">
        <v>867</v>
      </c>
      <c r="C73" s="60"/>
      <c r="D73" s="60"/>
      <c r="E73" s="60"/>
      <c r="F73" s="61">
        <v>1</v>
      </c>
      <c r="G73" s="62"/>
      <c r="H73" s="62" cm="1">
        <f t="array" ref="H73">G73*F73</f>
        <v>0</v>
      </c>
      <c r="I73" s="16"/>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row>
    <row r="74" ht="38" customHeight="1">
      <c r="A74" t="s" s="64">
        <v>868</v>
      </c>
      <c r="B74" t="s" s="65">
        <v>869</v>
      </c>
      <c r="C74" s="195"/>
      <c r="D74" t="s" s="167">
        <v>870</v>
      </c>
      <c r="E74" s="74"/>
      <c r="F74" s="68">
        <v>1</v>
      </c>
      <c r="G74" s="69"/>
      <c r="H74" s="69" cm="1">
        <f t="array" ref="H74">G74*F74</f>
        <v>0</v>
      </c>
      <c r="I74" s="40"/>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row>
    <row r="75" ht="12.7" customHeight="1">
      <c r="A75" t="s" s="64">
        <v>871</v>
      </c>
      <c r="B75" t="s" s="65">
        <v>872</v>
      </c>
      <c r="C75" t="s" s="167">
        <v>52</v>
      </c>
      <c r="D75" s="195"/>
      <c r="E75" s="74"/>
      <c r="F75" t="s" s="124">
        <v>53</v>
      </c>
      <c r="G75" s="125"/>
      <c r="H75" s="69"/>
      <c r="I75" s="40"/>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row>
    <row r="76" ht="18" customHeight="1">
      <c r="A76" s="153"/>
      <c r="B76" s="154"/>
      <c r="C76" s="155"/>
      <c r="D76" s="155"/>
      <c r="E76" s="155"/>
      <c r="F76" s="156"/>
      <c r="G76" s="157"/>
      <c r="H76" s="157"/>
      <c r="I76" s="40"/>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8"/>
      <c r="BO76" s="28"/>
      <c r="BP76" s="2"/>
      <c r="BQ76" s="2"/>
      <c r="BR76" s="2"/>
      <c r="BS76" s="2"/>
      <c r="BT76" s="2"/>
      <c r="BU76" s="2"/>
      <c r="BV76" s="2"/>
      <c r="BW76" s="2"/>
      <c r="BX76" s="2"/>
      <c r="BY76" s="2"/>
      <c r="BZ76" s="2"/>
      <c r="CA76" s="2"/>
      <c r="CB76" s="2"/>
      <c r="CC76" s="2"/>
      <c r="CD76" s="2"/>
    </row>
    <row r="77" ht="12.7" customHeight="1">
      <c r="A77" s="148"/>
      <c r="B77" t="s" s="58">
        <v>18</v>
      </c>
      <c r="C77" s="60"/>
      <c r="D77" s="60"/>
      <c r="E77" s="60"/>
      <c r="F77" s="61">
        <v>1</v>
      </c>
      <c r="G77" s="62"/>
      <c r="H77" s="62" cm="1">
        <f t="array" ref="H77">G77*F77</f>
        <v>0</v>
      </c>
      <c r="I77" s="16"/>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55"/>
      <c r="BN77" s="60"/>
      <c r="BO77" s="61">
        <v>1</v>
      </c>
      <c r="BP77" s="16"/>
      <c r="BQ77" s="2"/>
      <c r="BR77" s="2"/>
      <c r="BS77" s="2"/>
      <c r="BT77" s="2"/>
      <c r="BU77" s="2"/>
      <c r="BV77" s="2"/>
      <c r="BW77" s="2"/>
      <c r="BX77" s="2"/>
      <c r="BY77" s="2"/>
      <c r="BZ77" s="2"/>
      <c r="CA77" s="2"/>
      <c r="CB77" s="2"/>
      <c r="CC77" s="2"/>
      <c r="CD77" s="2"/>
    </row>
    <row r="78" ht="126.7" customHeight="1">
      <c r="A78" t="s" s="151">
        <v>113</v>
      </c>
      <c r="B78" t="s" s="65">
        <v>114</v>
      </c>
      <c r="C78" s="74"/>
      <c r="D78" t="s" s="67">
        <v>115</v>
      </c>
      <c r="E78" t="s" s="119">
        <v>116</v>
      </c>
      <c r="F78" s="68">
        <v>1</v>
      </c>
      <c r="G78" s="69"/>
      <c r="H78" s="69" cm="1">
        <f t="array" ref="H78">G78*F78</f>
        <v>0</v>
      </c>
      <c r="I78" s="40"/>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100"/>
      <c r="BN78" s="74"/>
      <c r="BO78" s="68">
        <v>1</v>
      </c>
      <c r="BP78" s="40"/>
      <c r="BQ78" s="2"/>
      <c r="BR78" s="2"/>
      <c r="BS78" s="2"/>
      <c r="BT78" s="2"/>
      <c r="BU78" s="2"/>
      <c r="BV78" s="2"/>
      <c r="BW78" s="2"/>
      <c r="BX78" s="2"/>
      <c r="BY78" s="2"/>
      <c r="BZ78" s="2"/>
      <c r="CA78" s="2"/>
      <c r="CB78" s="2"/>
      <c r="CC78" s="2"/>
      <c r="CD78" s="2"/>
    </row>
    <row r="79" ht="25.35" customHeight="1">
      <c r="A79" t="s" s="141">
        <v>873</v>
      </c>
      <c r="B79" t="s" s="65">
        <v>94</v>
      </c>
      <c r="C79" t="s" s="67">
        <v>52</v>
      </c>
      <c r="D79" t="s" s="67">
        <v>118</v>
      </c>
      <c r="E79" s="74"/>
      <c r="F79" t="s" s="124">
        <v>53</v>
      </c>
      <c r="G79" s="125"/>
      <c r="H79" s="69"/>
      <c r="I79" s="40"/>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100"/>
      <c r="BN79" s="74"/>
      <c r="BO79" s="68">
        <v>1</v>
      </c>
      <c r="BP79" s="40"/>
      <c r="BQ79" s="2"/>
      <c r="BR79" s="2"/>
      <c r="BS79" s="2"/>
      <c r="BT79" s="2"/>
      <c r="BU79" s="2"/>
      <c r="BV79" s="2"/>
      <c r="BW79" s="2"/>
      <c r="BX79" s="2"/>
      <c r="BY79" s="2"/>
      <c r="BZ79" s="2"/>
      <c r="CA79" s="2"/>
      <c r="CB79" s="2"/>
      <c r="CC79" s="2"/>
      <c r="CD79" s="2"/>
    </row>
    <row r="80" ht="12.7" customHeight="1">
      <c r="A80" t="s" s="141">
        <v>874</v>
      </c>
      <c r="B80" t="s" s="65">
        <v>120</v>
      </c>
      <c r="C80" t="s" s="67">
        <v>52</v>
      </c>
      <c r="D80" s="66"/>
      <c r="E80" s="74"/>
      <c r="F80" t="s" s="124">
        <v>53</v>
      </c>
      <c r="G80" s="125"/>
      <c r="H80" s="69"/>
      <c r="I80" s="40"/>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100"/>
      <c r="BN80" s="74"/>
      <c r="BO80" s="68">
        <v>1</v>
      </c>
      <c r="BP80" s="40"/>
      <c r="BQ80" s="2"/>
      <c r="BR80" s="2"/>
      <c r="BS80" s="2"/>
      <c r="BT80" s="2"/>
      <c r="BU80" s="2"/>
      <c r="BV80" s="2"/>
      <c r="BW80" s="2"/>
      <c r="BX80" s="2"/>
      <c r="BY80" s="2"/>
      <c r="BZ80" s="2"/>
      <c r="CA80" s="2"/>
      <c r="CB80" s="2"/>
      <c r="CC80" s="2"/>
      <c r="CD80" s="2"/>
    </row>
    <row r="81" ht="38" customHeight="1">
      <c r="A81" t="s" s="151">
        <v>121</v>
      </c>
      <c r="B81" t="s" s="65">
        <v>122</v>
      </c>
      <c r="C81" s="74"/>
      <c r="D81" t="s" s="67">
        <v>123</v>
      </c>
      <c r="E81" s="74"/>
      <c r="F81" s="68">
        <v>1</v>
      </c>
      <c r="G81" s="69"/>
      <c r="H81" s="69" cm="1">
        <f t="array" ref="H81">G81*F81</f>
        <v>0</v>
      </c>
      <c r="I81" s="40"/>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55"/>
      <c r="BN81" s="70"/>
      <c r="BO81" s="121"/>
      <c r="BP81" s="16"/>
      <c r="BQ81" s="2"/>
      <c r="BR81" s="2"/>
      <c r="BS81" s="2"/>
      <c r="BT81" s="2"/>
      <c r="BU81" s="2"/>
      <c r="BV81" s="2"/>
      <c r="BW81" s="2"/>
      <c r="BX81" s="2"/>
      <c r="BY81" s="2"/>
      <c r="BZ81" s="2"/>
      <c r="CA81" s="2"/>
      <c r="CB81" s="2"/>
      <c r="CC81" s="2"/>
      <c r="CD81" s="2"/>
    </row>
    <row r="82" ht="25.35" customHeight="1">
      <c r="A82" t="s" s="151">
        <v>124</v>
      </c>
      <c r="B82" t="s" s="65">
        <v>125</v>
      </c>
      <c r="C82" s="66"/>
      <c r="D82" t="s" s="67">
        <v>126</v>
      </c>
      <c r="E82" t="s" s="119">
        <v>127</v>
      </c>
      <c r="F82" s="68">
        <v>1</v>
      </c>
      <c r="G82" s="69"/>
      <c r="H82" s="69" cm="1">
        <f t="array" ref="H82">G82*F82</f>
        <v>0</v>
      </c>
      <c r="I82" s="40"/>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55"/>
      <c r="BN82" s="70"/>
      <c r="BO82" s="121"/>
      <c r="BP82" s="16"/>
      <c r="BQ82" s="2"/>
      <c r="BR82" s="2"/>
      <c r="BS82" s="2"/>
      <c r="BT82" s="2"/>
      <c r="BU82" s="2"/>
      <c r="BV82" s="2"/>
      <c r="BW82" s="2"/>
      <c r="BX82" s="2"/>
      <c r="BY82" s="2"/>
      <c r="BZ82" s="2"/>
      <c r="CA82" s="2"/>
      <c r="CB82" s="2"/>
      <c r="CC82" s="2"/>
      <c r="CD82" s="2"/>
    </row>
    <row r="83" ht="38" customHeight="1">
      <c r="A83" t="s" s="151">
        <v>19</v>
      </c>
      <c r="B83" t="s" s="65">
        <v>20</v>
      </c>
      <c r="C83" s="66"/>
      <c r="D83" t="s" s="67">
        <v>21</v>
      </c>
      <c r="E83" t="s" s="67">
        <v>22</v>
      </c>
      <c r="F83" s="68">
        <v>1</v>
      </c>
      <c r="G83" s="69"/>
      <c r="H83" s="69" cm="1">
        <f t="array" ref="H83">G83*F83</f>
        <v>0</v>
      </c>
      <c r="I83" s="40"/>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55"/>
      <c r="BN83" s="70"/>
      <c r="BO83" s="121"/>
      <c r="BP83" s="16"/>
      <c r="BQ83" s="2"/>
      <c r="BR83" s="2"/>
      <c r="BS83" s="2"/>
      <c r="BT83" s="2"/>
      <c r="BU83" s="2"/>
      <c r="BV83" s="2"/>
      <c r="BW83" s="2"/>
      <c r="BX83" s="2"/>
      <c r="BY83" s="2"/>
      <c r="BZ83" s="2"/>
      <c r="CA83" s="2"/>
      <c r="CB83" s="2"/>
      <c r="CC83" s="2"/>
      <c r="CD83" s="2"/>
    </row>
    <row r="84" ht="12.7" customHeight="1">
      <c r="A84" s="149"/>
      <c r="B84" s="126"/>
      <c r="C84" s="51"/>
      <c r="D84" s="50"/>
      <c r="E84" s="51"/>
      <c r="F84" s="52">
        <v>1</v>
      </c>
      <c r="G84" s="53"/>
      <c r="H84" s="54" cm="1">
        <f t="array" ref="H84">G84*F84</f>
        <v>0</v>
      </c>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55"/>
      <c r="BN84" s="51"/>
      <c r="BO84" s="52">
        <v>1</v>
      </c>
      <c r="BP84" s="16"/>
      <c r="BQ84" s="2"/>
      <c r="BR84" s="2"/>
      <c r="BS84" s="2"/>
      <c r="BT84" s="2"/>
      <c r="BU84" s="2"/>
      <c r="BV84" s="2"/>
      <c r="BW84" s="2"/>
      <c r="BX84" s="2"/>
      <c r="BY84" s="2"/>
      <c r="BZ84" s="2"/>
      <c r="CA84" s="2"/>
      <c r="CB84" s="2"/>
      <c r="CC84" s="2"/>
      <c r="CD84" s="2"/>
    </row>
    <row r="85" ht="18" customHeight="1">
      <c r="A85" s="41"/>
      <c r="B85" t="s" s="42">
        <v>141</v>
      </c>
      <c r="C85" s="44"/>
      <c r="D85" s="44"/>
      <c r="E85" s="44"/>
      <c r="F85" s="45"/>
      <c r="G85" s="46"/>
      <c r="H85" s="46"/>
      <c r="I85" s="16"/>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55"/>
      <c r="BN85" s="44"/>
      <c r="BO85" s="45"/>
      <c r="BP85" s="16"/>
      <c r="BQ85" s="2"/>
      <c r="BR85" s="2"/>
      <c r="BS85" s="2"/>
      <c r="BT85" s="2"/>
      <c r="BU85" s="2"/>
      <c r="BV85" s="2"/>
      <c r="BW85" s="2"/>
      <c r="BX85" s="2"/>
      <c r="BY85" s="2"/>
      <c r="BZ85" s="2"/>
      <c r="CA85" s="2"/>
      <c r="CB85" s="2"/>
      <c r="CC85" s="2"/>
      <c r="CD85" s="2"/>
    </row>
    <row r="86" ht="12.7" customHeight="1">
      <c r="A86" s="148"/>
      <c r="B86" t="s" s="58">
        <v>142</v>
      </c>
      <c r="C86" s="60"/>
      <c r="D86" s="60"/>
      <c r="E86" s="60"/>
      <c r="F86" s="61">
        <v>1</v>
      </c>
      <c r="G86" s="62"/>
      <c r="H86" s="62" cm="1">
        <f t="array" ref="H86">G86*F86</f>
        <v>0</v>
      </c>
      <c r="I86" s="16"/>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55"/>
      <c r="BN86" s="60"/>
      <c r="BO86" s="61">
        <v>1</v>
      </c>
      <c r="BP86" s="16"/>
      <c r="BQ86" s="2"/>
      <c r="BR86" s="2"/>
      <c r="BS86" s="2"/>
      <c r="BT86" s="2"/>
      <c r="BU86" s="2"/>
      <c r="BV86" s="2"/>
      <c r="BW86" s="2"/>
      <c r="BX86" s="2"/>
      <c r="BY86" s="2"/>
      <c r="BZ86" s="2"/>
      <c r="CA86" s="2"/>
      <c r="CB86" s="2"/>
      <c r="CC86" s="2"/>
      <c r="CD86" s="2"/>
    </row>
    <row r="87" ht="12.7" customHeight="1">
      <c r="A87" t="s" s="118">
        <v>143</v>
      </c>
      <c r="B87" t="s" s="65">
        <v>144</v>
      </c>
      <c r="C87" s="74"/>
      <c r="D87" s="66"/>
      <c r="E87" t="s" s="119">
        <v>145</v>
      </c>
      <c r="F87" s="68">
        <v>3</v>
      </c>
      <c r="G87" s="74"/>
      <c r="H87" s="69" cm="1">
        <f t="array" ref="H87">G87*F87</f>
        <v>0</v>
      </c>
      <c r="I87" s="40"/>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100"/>
      <c r="BN87" s="74"/>
      <c r="BO87" s="68">
        <v>8</v>
      </c>
      <c r="BP87" s="40"/>
      <c r="BQ87" s="2"/>
      <c r="BR87" s="2"/>
      <c r="BS87" s="2"/>
      <c r="BT87" s="2"/>
      <c r="BU87" s="2"/>
      <c r="BV87" s="2"/>
      <c r="BW87" s="2"/>
      <c r="BX87" s="2"/>
      <c r="BY87" s="2"/>
      <c r="BZ87" s="2"/>
      <c r="CA87" s="2"/>
      <c r="CB87" s="2"/>
      <c r="CC87" s="2"/>
      <c r="CD87" s="2"/>
    </row>
    <row r="88" ht="12.7" customHeight="1">
      <c r="A88" t="s" s="118">
        <v>146</v>
      </c>
      <c r="B88" t="s" s="65">
        <v>147</v>
      </c>
      <c r="C88" s="74"/>
      <c r="D88" s="66"/>
      <c r="E88" s="74"/>
      <c r="F88" s="68">
        <v>1</v>
      </c>
      <c r="G88" s="122"/>
      <c r="H88" s="69" cm="1">
        <f t="array" ref="H88">G88*F88</f>
        <v>0</v>
      </c>
      <c r="I88" s="40"/>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100"/>
      <c r="BN88" s="74"/>
      <c r="BO88" s="68">
        <v>1</v>
      </c>
      <c r="BP88" s="40"/>
      <c r="BQ88" s="2"/>
      <c r="BR88" s="2"/>
      <c r="BS88" s="2"/>
      <c r="BT88" s="2"/>
      <c r="BU88" s="2"/>
      <c r="BV88" s="2"/>
      <c r="BW88" s="2"/>
      <c r="BX88" s="2"/>
      <c r="BY88" s="2"/>
      <c r="BZ88" s="2"/>
      <c r="CA88" s="2"/>
      <c r="CB88" s="2"/>
      <c r="CC88" s="2"/>
      <c r="CD88" s="2"/>
    </row>
    <row r="89" ht="12.7" customHeight="1">
      <c r="A89" t="s" s="118">
        <v>148</v>
      </c>
      <c r="B89" t="s" s="65">
        <v>147</v>
      </c>
      <c r="C89" s="74"/>
      <c r="D89" s="66"/>
      <c r="E89" s="74"/>
      <c r="F89" s="68">
        <v>1</v>
      </c>
      <c r="G89" s="122"/>
      <c r="H89" s="69" cm="1">
        <f t="array" ref="H89">G89*F89</f>
        <v>0</v>
      </c>
      <c r="I89" s="40"/>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100"/>
      <c r="BN89" s="74"/>
      <c r="BO89" s="68">
        <v>1</v>
      </c>
      <c r="BP89" s="40"/>
      <c r="BQ89" s="2"/>
      <c r="BR89" s="2"/>
      <c r="BS89" s="2"/>
      <c r="BT89" s="2"/>
      <c r="BU89" s="2"/>
      <c r="BV89" s="2"/>
      <c r="BW89" s="2"/>
      <c r="BX89" s="2"/>
      <c r="BY89" s="2"/>
      <c r="BZ89" s="2"/>
      <c r="CA89" s="2"/>
      <c r="CB89" s="2"/>
      <c r="CC89" s="2"/>
      <c r="CD89" s="2"/>
    </row>
    <row r="90" ht="12.7" customHeight="1">
      <c r="A90" t="s" s="118">
        <v>149</v>
      </c>
      <c r="B90" t="s" s="65">
        <v>147</v>
      </c>
      <c r="C90" s="74"/>
      <c r="D90" s="66"/>
      <c r="E90" s="74"/>
      <c r="F90" s="68">
        <v>1</v>
      </c>
      <c r="G90" s="122"/>
      <c r="H90" s="69" cm="1">
        <f t="array" ref="H90">G90*F90</f>
        <v>0</v>
      </c>
      <c r="I90" s="40"/>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100"/>
      <c r="BN90" s="74"/>
      <c r="BO90" s="68">
        <v>2</v>
      </c>
      <c r="BP90" s="40"/>
      <c r="BQ90" s="2"/>
      <c r="BR90" s="2"/>
      <c r="BS90" s="2"/>
      <c r="BT90" s="2"/>
      <c r="BU90" s="2"/>
      <c r="BV90" s="2"/>
      <c r="BW90" s="2"/>
      <c r="BX90" s="2"/>
      <c r="BY90" s="2"/>
      <c r="BZ90" s="2"/>
      <c r="CA90" s="2"/>
      <c r="CB90" s="2"/>
      <c r="CC90" s="2"/>
      <c r="CD90" s="2"/>
    </row>
    <row r="91" ht="12.7" customHeight="1">
      <c r="A91" t="s" s="118">
        <v>150</v>
      </c>
      <c r="B91" t="s" s="65">
        <v>147</v>
      </c>
      <c r="C91" s="66"/>
      <c r="D91" s="66"/>
      <c r="E91" s="66"/>
      <c r="F91" s="68">
        <v>1</v>
      </c>
      <c r="G91" s="122"/>
      <c r="H91" s="69" cm="1">
        <f t="array" ref="H91">G91*F91</f>
        <v>0</v>
      </c>
      <c r="I91" s="40"/>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100"/>
      <c r="BN91" t="s" s="67">
        <v>151</v>
      </c>
      <c r="BO91" s="68">
        <v>2</v>
      </c>
      <c r="BP91" s="130">
        <v>0.26</v>
      </c>
      <c r="BQ91" s="2"/>
      <c r="BR91" s="2"/>
      <c r="BS91" s="2"/>
      <c r="BT91" s="2"/>
      <c r="BU91" s="2"/>
      <c r="BV91" s="2"/>
      <c r="BW91" s="2"/>
      <c r="BX91" s="2"/>
      <c r="BY91" s="2"/>
      <c r="BZ91" s="2"/>
      <c r="CA91" s="2"/>
      <c r="CB91" s="2"/>
      <c r="CC91" s="2"/>
      <c r="CD91" s="2"/>
    </row>
    <row r="92" ht="12.7" customHeight="1">
      <c r="A92" t="s" s="118">
        <v>152</v>
      </c>
      <c r="B92" t="s" s="65">
        <v>153</v>
      </c>
      <c r="C92" s="73"/>
      <c r="D92" s="66"/>
      <c r="E92" t="s" s="67">
        <v>154</v>
      </c>
      <c r="F92" s="68">
        <v>1</v>
      </c>
      <c r="G92" s="122"/>
      <c r="H92" s="69" cm="1">
        <f t="array" ref="H92">G92*F92</f>
        <v>0</v>
      </c>
      <c r="I92" s="40"/>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100"/>
      <c r="BN92" t="s" s="67">
        <v>155</v>
      </c>
      <c r="BO92" s="68">
        <v>1</v>
      </c>
      <c r="BP92" s="130">
        <v>0.19</v>
      </c>
      <c r="BQ92" s="2"/>
      <c r="BR92" s="2"/>
      <c r="BS92" s="2"/>
      <c r="BT92" s="2"/>
      <c r="BU92" s="2"/>
      <c r="BV92" s="2"/>
      <c r="BW92" s="2"/>
      <c r="BX92" s="2"/>
      <c r="BY92" s="2"/>
      <c r="BZ92" s="2"/>
      <c r="CA92" s="2"/>
      <c r="CB92" s="2"/>
      <c r="CC92" s="2"/>
      <c r="CD92" s="2"/>
    </row>
    <row r="93" ht="266" customHeight="1">
      <c r="A93" t="s" s="151">
        <v>156</v>
      </c>
      <c r="B93" t="s" s="127">
        <v>157</v>
      </c>
      <c r="C93" s="66"/>
      <c r="D93" s="66"/>
      <c r="E93" s="66"/>
      <c r="F93" s="68">
        <v>1</v>
      </c>
      <c r="G93" s="122"/>
      <c r="H93" s="69" cm="1">
        <f t="array" ref="H93">G93*F93</f>
        <v>0</v>
      </c>
      <c r="I93" s="40"/>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100"/>
      <c r="BN93" t="s" s="67">
        <v>155</v>
      </c>
      <c r="BO93" s="68">
        <v>1</v>
      </c>
      <c r="BP93" s="130">
        <v>0.19</v>
      </c>
      <c r="BQ93" s="2"/>
      <c r="BR93" s="2"/>
      <c r="BS93" s="2"/>
      <c r="BT93" s="2"/>
      <c r="BU93" s="2"/>
      <c r="BV93" s="2"/>
      <c r="BW93" s="2"/>
      <c r="BX93" s="2"/>
      <c r="BY93" s="2"/>
      <c r="BZ93" s="2"/>
      <c r="CA93" s="2"/>
      <c r="CB93" s="2"/>
      <c r="CC93" s="2"/>
      <c r="CD93" s="2"/>
    </row>
    <row r="94" ht="12.7" customHeight="1">
      <c r="A94" t="s" s="118">
        <v>158</v>
      </c>
      <c r="B94" t="s" s="65">
        <v>131</v>
      </c>
      <c r="C94" t="s" s="67">
        <v>52</v>
      </c>
      <c r="D94" s="66"/>
      <c r="E94" s="74"/>
      <c r="F94" t="s" s="124">
        <v>53</v>
      </c>
      <c r="G94" s="125"/>
      <c r="H94" s="69"/>
      <c r="I94" s="40"/>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100"/>
      <c r="BN94" s="66"/>
      <c r="BO94" s="66"/>
      <c r="BP94" s="40"/>
      <c r="BQ94" s="2"/>
      <c r="BR94" s="2"/>
      <c r="BS94" s="2"/>
      <c r="BT94" s="2"/>
      <c r="BU94" s="2"/>
      <c r="BV94" s="2"/>
      <c r="BW94" s="2"/>
      <c r="BX94" s="2"/>
      <c r="BY94" s="2"/>
      <c r="BZ94" s="2"/>
      <c r="CA94" s="2"/>
      <c r="CB94" s="2"/>
      <c r="CC94" s="2"/>
      <c r="CD94" s="2"/>
    </row>
    <row r="95" ht="12.7" customHeight="1">
      <c r="A95" s="149"/>
      <c r="B95" s="126"/>
      <c r="C95" s="51"/>
      <c r="D95" s="50"/>
      <c r="E95" s="51"/>
      <c r="F95" s="52">
        <v>1</v>
      </c>
      <c r="G95" s="53"/>
      <c r="H95" s="54" cm="1">
        <f t="array" ref="H95">G95*F95</f>
        <v>0</v>
      </c>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55"/>
      <c r="BN95" s="51"/>
      <c r="BO95" s="52">
        <v>1</v>
      </c>
      <c r="BP95" s="16"/>
      <c r="BQ95" s="2"/>
      <c r="BR95" s="2"/>
      <c r="BS95" s="2"/>
      <c r="BT95" s="2"/>
      <c r="BU95" s="2"/>
      <c r="BV95" s="2"/>
      <c r="BW95" s="2"/>
      <c r="BX95" s="2"/>
      <c r="BY95" s="2"/>
      <c r="BZ95" s="2"/>
      <c r="CA95" s="2"/>
      <c r="CB95" s="2"/>
      <c r="CC95" s="2"/>
      <c r="CD95" s="2"/>
    </row>
    <row r="96" ht="12.7" customHeight="1">
      <c r="A96" s="148"/>
      <c r="B96" t="s" s="58">
        <v>160</v>
      </c>
      <c r="C96" s="60"/>
      <c r="D96" s="60"/>
      <c r="E96" s="60"/>
      <c r="F96" s="61">
        <v>1</v>
      </c>
      <c r="G96" s="62"/>
      <c r="H96" s="62" cm="1">
        <f t="array" ref="H96">G96*F96</f>
        <v>0</v>
      </c>
      <c r="I96" s="16"/>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55"/>
      <c r="BN96" s="60"/>
      <c r="BO96" s="61">
        <v>1</v>
      </c>
      <c r="BP96" s="16"/>
      <c r="BQ96" s="2"/>
      <c r="BR96" s="2"/>
      <c r="BS96" s="2"/>
      <c r="BT96" s="2"/>
      <c r="BU96" s="2"/>
      <c r="BV96" s="2"/>
      <c r="BW96" s="2"/>
      <c r="BX96" s="2"/>
      <c r="BY96" s="2"/>
      <c r="BZ96" s="2"/>
      <c r="CA96" s="2"/>
      <c r="CB96" s="2"/>
      <c r="CC96" s="2"/>
      <c r="CD96" s="2"/>
    </row>
    <row r="97" ht="12.7" customHeight="1">
      <c r="A97" t="s" s="118">
        <v>161</v>
      </c>
      <c r="B97" t="s" s="65">
        <v>162</v>
      </c>
      <c r="C97" s="74"/>
      <c r="D97" t="s" s="67">
        <v>138</v>
      </c>
      <c r="E97" s="74"/>
      <c r="F97" s="68">
        <v>1</v>
      </c>
      <c r="G97" s="122"/>
      <c r="H97" s="69" cm="1">
        <f t="array" ref="H97">G97*F97</f>
        <v>0</v>
      </c>
      <c r="I97" s="40"/>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100"/>
      <c r="BN97" s="74"/>
      <c r="BO97" s="68">
        <v>1</v>
      </c>
      <c r="BP97" s="40"/>
      <c r="BQ97" s="2"/>
      <c r="BR97" s="2"/>
      <c r="BS97" s="2"/>
      <c r="BT97" s="2"/>
      <c r="BU97" s="2"/>
      <c r="BV97" s="2"/>
      <c r="BW97" s="2"/>
      <c r="BX97" s="2"/>
      <c r="BY97" s="2"/>
      <c r="BZ97" s="2"/>
      <c r="CA97" s="2"/>
      <c r="CB97" s="2"/>
      <c r="CC97" s="2"/>
      <c r="CD97" s="2"/>
    </row>
    <row r="98" ht="12.7" customHeight="1">
      <c r="A98" t="s" s="118">
        <v>163</v>
      </c>
      <c r="B98" t="s" s="65">
        <v>164</v>
      </c>
      <c r="C98" s="74"/>
      <c r="D98" t="s" s="67">
        <v>165</v>
      </c>
      <c r="E98" s="74"/>
      <c r="F98" s="68">
        <v>1</v>
      </c>
      <c r="G98" s="122"/>
      <c r="H98" s="69" cm="1">
        <f t="array" ref="H98">G98*F98</f>
        <v>0</v>
      </c>
      <c r="I98" s="40"/>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100"/>
      <c r="BN98" s="74"/>
      <c r="BO98" s="68">
        <v>1</v>
      </c>
      <c r="BP98" s="40"/>
      <c r="BQ98" s="2"/>
      <c r="BR98" s="2"/>
      <c r="BS98" s="2"/>
      <c r="BT98" s="2"/>
      <c r="BU98" s="2"/>
      <c r="BV98" s="2"/>
      <c r="BW98" s="2"/>
      <c r="BX98" s="2"/>
      <c r="BY98" s="2"/>
      <c r="BZ98" s="2"/>
      <c r="CA98" s="2"/>
      <c r="CB98" s="2"/>
      <c r="CC98" s="2"/>
      <c r="CD98" s="2"/>
    </row>
    <row r="99" ht="12.7" customHeight="1">
      <c r="A99" t="s" s="118">
        <v>166</v>
      </c>
      <c r="B99" t="s" s="65">
        <v>167</v>
      </c>
      <c r="C99" s="74"/>
      <c r="D99" t="s" s="67">
        <v>168</v>
      </c>
      <c r="E99" s="74"/>
      <c r="F99" s="68">
        <v>1</v>
      </c>
      <c r="G99" s="122"/>
      <c r="H99" s="69" cm="1">
        <f t="array" ref="H99">G99*F99</f>
        <v>0</v>
      </c>
      <c r="I99" s="40"/>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100"/>
      <c r="BN99" s="74"/>
      <c r="BO99" s="68">
        <v>1</v>
      </c>
      <c r="BP99" s="40"/>
      <c r="BQ99" s="2"/>
      <c r="BR99" s="2"/>
      <c r="BS99" s="2"/>
      <c r="BT99" s="2"/>
      <c r="BU99" s="2"/>
      <c r="BV99" s="2"/>
      <c r="BW99" s="2"/>
      <c r="BX99" s="2"/>
      <c r="BY99" s="2"/>
      <c r="BZ99" s="2"/>
      <c r="CA99" s="2"/>
      <c r="CB99" s="2"/>
      <c r="CC99" s="2"/>
      <c r="CD99" s="2"/>
    </row>
    <row r="100" ht="12.7" customHeight="1">
      <c r="A100" t="s" s="136">
        <v>169</v>
      </c>
      <c r="B100" t="s" s="65">
        <v>170</v>
      </c>
      <c r="C100" s="74"/>
      <c r="D100" t="s" s="67">
        <v>171</v>
      </c>
      <c r="E100" s="74"/>
      <c r="F100" s="68">
        <v>1</v>
      </c>
      <c r="G100" s="122"/>
      <c r="H100" s="69" cm="1">
        <f t="array" ref="H100">G100*F100</f>
        <v>0</v>
      </c>
      <c r="I100" s="40"/>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100"/>
      <c r="BN100" t="s" s="119">
        <v>172</v>
      </c>
      <c r="BO100" s="68">
        <v>1</v>
      </c>
      <c r="BP100" s="130">
        <v>1.1</v>
      </c>
      <c r="BQ100" s="2"/>
      <c r="BR100" s="2"/>
      <c r="BS100" s="2"/>
      <c r="BT100" s="2"/>
      <c r="BU100" s="2"/>
      <c r="BV100" s="2"/>
      <c r="BW100" s="2"/>
      <c r="BX100" s="2"/>
      <c r="BY100" s="2"/>
      <c r="BZ100" s="2"/>
      <c r="CA100" s="2"/>
      <c r="CB100" s="2"/>
      <c r="CC100" s="2"/>
      <c r="CD100" s="2"/>
    </row>
    <row r="101" ht="12.7" customHeight="1">
      <c r="A101" t="s" s="136">
        <v>173</v>
      </c>
      <c r="B101" t="s" s="65">
        <v>174</v>
      </c>
      <c r="C101" s="66"/>
      <c r="D101" t="s" s="67">
        <v>175</v>
      </c>
      <c r="E101" s="66"/>
      <c r="F101" s="68">
        <v>1</v>
      </c>
      <c r="G101" s="122"/>
      <c r="H101" s="69" cm="1">
        <f t="array" ref="H101">G101*F101</f>
        <v>0</v>
      </c>
      <c r="I101" s="40"/>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100"/>
      <c r="BN101" t="s" s="67">
        <v>176</v>
      </c>
      <c r="BO101" s="68">
        <v>1</v>
      </c>
      <c r="BP101" s="130">
        <v>3</v>
      </c>
      <c r="BQ101" s="2"/>
      <c r="BR101" s="2"/>
      <c r="BS101" s="2"/>
      <c r="BT101" s="2"/>
      <c r="BU101" s="2"/>
      <c r="BV101" s="2"/>
      <c r="BW101" s="2"/>
      <c r="BX101" s="2"/>
      <c r="BY101" s="2"/>
      <c r="BZ101" s="2"/>
      <c r="CA101" s="2"/>
      <c r="CB101" s="2"/>
      <c r="CC101" s="2"/>
      <c r="CD101" s="2"/>
    </row>
    <row r="102" ht="12.7" customHeight="1">
      <c r="A102" t="s" s="118">
        <v>177</v>
      </c>
      <c r="B102" t="s" s="65">
        <v>120</v>
      </c>
      <c r="C102" t="s" s="67">
        <v>52</v>
      </c>
      <c r="D102" s="66"/>
      <c r="E102" s="74"/>
      <c r="F102" t="s" s="124">
        <v>53</v>
      </c>
      <c r="G102" s="125"/>
      <c r="H102" s="69"/>
      <c r="I102" s="40"/>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100"/>
      <c r="BN102" t="s" s="119">
        <v>178</v>
      </c>
      <c r="BO102" s="68">
        <v>1</v>
      </c>
      <c r="BP102" s="130">
        <v>0.4</v>
      </c>
      <c r="BQ102" s="2"/>
      <c r="BR102" s="2"/>
      <c r="BS102" s="2"/>
      <c r="BT102" s="2"/>
      <c r="BU102" s="2"/>
      <c r="BV102" s="2"/>
      <c r="BW102" s="2"/>
      <c r="BX102" s="2"/>
      <c r="BY102" s="2"/>
      <c r="BZ102" s="2"/>
      <c r="CA102" s="2"/>
      <c r="CB102" s="2"/>
      <c r="CC102" s="2"/>
      <c r="CD102" s="2"/>
    </row>
    <row r="103" ht="12.7" customHeight="1">
      <c r="A103" s="149"/>
      <c r="B103" s="126"/>
      <c r="C103" s="51"/>
      <c r="D103" s="50"/>
      <c r="E103" s="51"/>
      <c r="F103" s="52">
        <v>1</v>
      </c>
      <c r="G103" s="53"/>
      <c r="H103" s="54" cm="1">
        <f t="array" ref="H103">G103*F103</f>
        <v>0</v>
      </c>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55"/>
      <c r="BN103" s="137"/>
      <c r="BO103" s="138">
        <v>1</v>
      </c>
      <c r="BP103" s="16"/>
      <c r="BQ103" s="2"/>
      <c r="BR103" s="2"/>
      <c r="BS103" s="2"/>
      <c r="BT103" s="2"/>
      <c r="BU103" s="2"/>
      <c r="BV103" s="2"/>
      <c r="BW103" s="2"/>
      <c r="BX103" s="2"/>
      <c r="BY103" s="2"/>
      <c r="BZ103" s="2"/>
      <c r="CA103" s="2"/>
      <c r="CB103" s="2"/>
      <c r="CC103" s="2"/>
      <c r="CD103" s="2"/>
    </row>
    <row r="104" ht="13.5" customHeight="1">
      <c r="A104" s="72"/>
      <c r="B104" s="144"/>
      <c r="C104" s="119"/>
      <c r="D104" s="145"/>
      <c r="E104" s="74"/>
      <c r="F104" s="120"/>
      <c r="G104" s="143"/>
      <c r="H104" s="75"/>
      <c r="I104" s="40"/>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row>
    <row r="105" ht="13.5" customHeight="1">
      <c r="A105" s="72"/>
      <c r="B105" s="144"/>
      <c r="C105" s="119"/>
      <c r="D105" s="145"/>
      <c r="E105" s="74"/>
      <c r="F105" s="120"/>
      <c r="G105" s="143"/>
      <c r="H105" s="75"/>
      <c r="I105" s="40"/>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row>
    <row r="106" ht="12.7" customHeight="1">
      <c r="A106" s="72"/>
      <c r="B106" t="s" s="77">
        <v>23</v>
      </c>
      <c r="C106" s="78"/>
      <c r="D106" s="78"/>
      <c r="E106" s="78"/>
      <c r="F106" s="78"/>
      <c r="G106" s="79"/>
      <c r="H106" s="80" cm="1">
        <f t="array" ref="H106">SUM(H2:H105)</f>
        <v>0</v>
      </c>
      <c r="I106" s="40"/>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row>
    <row r="107" ht="10.7" customHeight="1">
      <c r="A107" s="76"/>
      <c r="B107" s="81"/>
      <c r="C107" s="83"/>
      <c r="D107" s="83"/>
      <c r="E107" s="83"/>
      <c r="F107" s="83"/>
      <c r="G107" s="84"/>
      <c r="H107" s="85"/>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row>
    <row r="108" ht="26.25" customHeight="1">
      <c r="A108" t="s" s="86">
        <v>24</v>
      </c>
      <c r="B108" t="s" s="87">
        <v>25</v>
      </c>
      <c r="C108" s="88"/>
      <c r="D108" s="88"/>
      <c r="E108" s="88"/>
      <c r="F108" s="88"/>
      <c r="G108" s="88"/>
      <c r="H108" s="88"/>
      <c r="I108" s="16"/>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row>
    <row r="109" ht="15.5" customHeight="1">
      <c r="A109" t="s" s="89">
        <v>24</v>
      </c>
      <c r="B109" s="90"/>
      <c r="C109" s="92"/>
      <c r="D109" s="92"/>
      <c r="E109" s="92"/>
      <c r="F109" s="92"/>
      <c r="G109" s="93"/>
      <c r="H109" s="94"/>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row>
    <row r="110" ht="29.75" customHeight="1">
      <c r="A110" t="s" s="95">
        <v>24</v>
      </c>
      <c r="B110" t="s" s="96">
        <v>26</v>
      </c>
      <c r="C110" s="98"/>
      <c r="D110" s="98"/>
      <c r="E110" s="98"/>
      <c r="F110" s="98"/>
      <c r="G110" s="98"/>
      <c r="H110" s="99" cm="1">
        <f t="array" ref="H110">H106</f>
        <v>0</v>
      </c>
      <c r="I110" s="40"/>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row>
    <row r="111" ht="40.65" customHeight="1">
      <c r="A111" s="100"/>
      <c r="B111" t="s" s="101">
        <v>27</v>
      </c>
      <c r="C111" s="97"/>
      <c r="D111" s="98"/>
      <c r="E111" s="98"/>
      <c r="F111" s="98"/>
      <c r="G111" t="s" s="102">
        <v>28</v>
      </c>
      <c r="H111" s="99">
        <v>0</v>
      </c>
      <c r="I111" s="40"/>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row>
    <row r="112" ht="35.35" customHeight="1">
      <c r="A112" s="100"/>
      <c r="B112" t="s" s="101">
        <v>29</v>
      </c>
      <c r="C112" s="97"/>
      <c r="D112" s="98"/>
      <c r="E112" s="98"/>
      <c r="F112" s="98"/>
      <c r="G112" t="s" s="102">
        <v>28</v>
      </c>
      <c r="H112" s="99">
        <v>0</v>
      </c>
      <c r="I112" s="40"/>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row>
    <row r="113" ht="51.65" customHeight="1">
      <c r="A113" s="100"/>
      <c r="B113" t="s" s="101">
        <v>30</v>
      </c>
      <c r="C113" s="97"/>
      <c r="D113" s="98"/>
      <c r="E113" s="98"/>
      <c r="F113" s="98"/>
      <c r="G113" t="s" s="102">
        <v>28</v>
      </c>
      <c r="H113" s="99">
        <v>0</v>
      </c>
      <c r="I113" s="40"/>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row>
    <row r="114" ht="27.55" customHeight="1">
      <c r="A114" s="100"/>
      <c r="B114" t="s" s="101">
        <v>31</v>
      </c>
      <c r="C114" s="146"/>
      <c r="D114" s="98"/>
      <c r="E114" s="98"/>
      <c r="F114" s="104"/>
      <c r="G114" t="s" s="102">
        <v>28</v>
      </c>
      <c r="H114" s="99">
        <v>0</v>
      </c>
      <c r="I114" s="40"/>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row>
    <row r="115" ht="27.65" customHeight="1">
      <c r="A115" t="s" s="86">
        <v>24</v>
      </c>
      <c r="B115" t="s" s="105">
        <v>32</v>
      </c>
      <c r="C115" s="107"/>
      <c r="D115" s="107"/>
      <c r="E115" s="107"/>
      <c r="F115" s="107"/>
      <c r="G115" s="107"/>
      <c r="H115" s="108" cm="1">
        <f t="array" ref="H115">H112+H110+H114+H111</f>
        <v>0</v>
      </c>
      <c r="I115" s="40"/>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row>
    <row r="116" ht="19.7" customHeight="1">
      <c r="A116" s="109"/>
      <c r="B116" t="s" s="110">
        <v>24</v>
      </c>
      <c r="C116" s="24"/>
      <c r="D116" s="24"/>
      <c r="E116" s="24"/>
      <c r="F116" s="24"/>
      <c r="G116" s="24"/>
      <c r="H116" s="11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row>
  </sheetData>
  <mergeCells count="11">
    <mergeCell ref="B108:H108"/>
    <mergeCell ref="D4:H4"/>
    <mergeCell ref="F19:G19"/>
    <mergeCell ref="F23:G23"/>
    <mergeCell ref="F29:G29"/>
    <mergeCell ref="F33:G33"/>
    <mergeCell ref="F75:G75"/>
    <mergeCell ref="F79:G79"/>
    <mergeCell ref="F80:G80"/>
    <mergeCell ref="F94:G94"/>
    <mergeCell ref="F102:G102"/>
  </mergeCells>
  <pageMargins left="0.19685" right="0.19685" top="0.393701" bottom="0.590551" header="0.15748" footer="0.15748"/>
  <pageSetup firstPageNumber="1" fitToHeight="1" fitToWidth="1" scale="100" useFirstPageNumber="0" orientation="portrait" pageOrder="downThenOver"/>
  <headerFooter>
    <oddFooter>&amp;C&amp;"Helvetica Neue,Regular"&amp;12&amp;K000000&amp;P</oddFooter>
  </headerFooter>
</worksheet>
</file>

<file path=xl/worksheets/sheet5.xml><?xml version="1.0" encoding="utf-8"?>
<worksheet xmlns:r="http://schemas.openxmlformats.org/officeDocument/2006/relationships" xmlns="http://schemas.openxmlformats.org/spreadsheetml/2006/main">
  <sheetPr>
    <pageSetUpPr fitToPage="1"/>
  </sheetPr>
  <dimension ref="A1:CD158"/>
  <sheetViews>
    <sheetView workbookViewId="0" showGridLines="0" defaultGridColor="1"/>
  </sheetViews>
  <sheetFormatPr defaultColWidth="10.2" defaultRowHeight="10.35" customHeight="1" outlineLevelRow="0" outlineLevelCol="0"/>
  <cols>
    <col min="1" max="1" width="10.8125" style="196" customWidth="1"/>
    <col min="2" max="2" width="90.8125" style="196" customWidth="1"/>
    <col min="3" max="3" width="10.8125" style="196" customWidth="1"/>
    <col min="4" max="4" width="18.4219" style="196" customWidth="1"/>
    <col min="5" max="5" width="14.8125" style="196" customWidth="1"/>
    <col min="6" max="6" width="6.42188" style="196" customWidth="1"/>
    <col min="7" max="7" width="15.4219" style="196" customWidth="1"/>
    <col min="8" max="8" width="20.6016" style="196" customWidth="1"/>
    <col min="9" max="72" width="10.4219" style="196" customWidth="1"/>
    <col min="73" max="73" width="18" style="196" customWidth="1"/>
    <col min="74" max="82" width="10.4219" style="196" customWidth="1"/>
    <col min="83" max="16384" width="10.2109" style="196" customWidth="1"/>
  </cols>
  <sheetData>
    <row r="1" ht="20"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row>
    <row r="2" ht="15" customHeight="1">
      <c r="A2" s="2"/>
      <c r="B2" s="5"/>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row>
    <row r="3" ht="20.35" customHeight="1">
      <c r="A3" s="6"/>
      <c r="B3" s="7"/>
      <c r="C3" s="114"/>
      <c r="D3" s="9"/>
      <c r="E3" s="10"/>
      <c r="F3" s="10"/>
      <c r="G3" s="10"/>
      <c r="H3" s="10"/>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row>
    <row r="4" ht="15.35" customHeight="1">
      <c r="A4" s="11"/>
      <c r="B4" s="12"/>
      <c r="C4" s="115"/>
      <c r="D4" t="s" s="14">
        <v>0</v>
      </c>
      <c r="E4" s="15"/>
      <c r="F4" s="15"/>
      <c r="G4" s="15"/>
      <c r="H4" s="15"/>
      <c r="I4" s="16"/>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row>
    <row r="5" ht="18" customHeight="1">
      <c r="A5" s="17"/>
      <c r="B5" s="18"/>
      <c r="C5" s="116"/>
      <c r="D5" t="s" s="20">
        <v>1</v>
      </c>
      <c r="E5" s="21">
        <v>45936</v>
      </c>
      <c r="F5" s="22"/>
      <c r="G5" t="s" s="23">
        <v>875</v>
      </c>
      <c r="H5" s="24"/>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row>
    <row r="6" ht="17.7" customHeight="1">
      <c r="A6" s="17"/>
      <c r="B6" s="18"/>
      <c r="C6" s="2"/>
      <c r="D6" s="26"/>
      <c r="E6" s="24"/>
      <c r="F6" s="27"/>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row>
    <row r="7" ht="15" customHeight="1">
      <c r="A7" s="28"/>
      <c r="B7" s="29"/>
      <c r="C7" s="2"/>
      <c r="D7" s="2"/>
      <c r="E7" s="2"/>
      <c r="F7" s="2"/>
      <c r="G7" s="2"/>
      <c r="H7" s="27"/>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row>
    <row r="8" ht="37.5" customHeight="1">
      <c r="A8" t="s" s="30">
        <v>3</v>
      </c>
      <c r="B8" t="s" s="117">
        <v>4</v>
      </c>
      <c r="C8" s="40"/>
      <c r="D8" s="2"/>
      <c r="E8" s="2"/>
      <c r="F8" s="2"/>
      <c r="G8" s="2"/>
      <c r="H8" s="27"/>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row>
    <row r="9" ht="38.25" customHeight="1">
      <c r="A9" t="s" s="33">
        <v>5</v>
      </c>
      <c r="B9" t="s" s="117">
        <v>6</v>
      </c>
      <c r="C9" s="40"/>
      <c r="D9" s="2"/>
      <c r="E9" s="2"/>
      <c r="F9" s="2"/>
      <c r="G9" s="2"/>
      <c r="H9" s="27"/>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row>
    <row r="10" ht="38.25" customHeight="1">
      <c r="A10" t="s" s="34">
        <v>7</v>
      </c>
      <c r="B10" t="s" s="117">
        <v>8</v>
      </c>
      <c r="C10" s="40"/>
      <c r="D10" s="2"/>
      <c r="E10" s="2"/>
      <c r="F10" s="2"/>
      <c r="G10" s="2"/>
      <c r="H10" s="27"/>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row>
    <row r="11" ht="15" customHeight="1">
      <c r="A11" s="35"/>
      <c r="B11" s="36"/>
      <c r="C11" s="28"/>
      <c r="D11" s="28"/>
      <c r="E11" s="28"/>
      <c r="F11" s="28"/>
      <c r="G11" s="28"/>
      <c r="H11" s="37"/>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row>
    <row r="12" ht="20.7" customHeight="1">
      <c r="A12" t="s" s="38">
        <v>9</v>
      </c>
      <c r="B12" t="s" s="38">
        <v>10</v>
      </c>
      <c r="C12" t="s" s="38">
        <v>11</v>
      </c>
      <c r="D12" t="s" s="39">
        <v>12</v>
      </c>
      <c r="E12" t="s" s="39">
        <v>13</v>
      </c>
      <c r="F12" t="s" s="38">
        <v>14</v>
      </c>
      <c r="G12" t="s" s="38">
        <v>15</v>
      </c>
      <c r="H12" t="s" s="38">
        <v>16</v>
      </c>
      <c r="I12" s="40"/>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row>
    <row r="13" ht="18" customHeight="1">
      <c r="A13" s="41"/>
      <c r="B13" t="s" s="42">
        <v>17</v>
      </c>
      <c r="C13" s="44"/>
      <c r="D13" s="44"/>
      <c r="E13" s="44"/>
      <c r="F13" s="45"/>
      <c r="G13" s="46"/>
      <c r="H13" s="46"/>
      <c r="I13" s="16"/>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8"/>
      <c r="BV13" s="28"/>
      <c r="BW13" s="2"/>
      <c r="BX13" s="2"/>
      <c r="BY13" s="2"/>
      <c r="BZ13" s="2"/>
      <c r="CA13" s="2"/>
      <c r="CB13" s="2"/>
      <c r="CC13" s="2"/>
      <c r="CD13" s="2"/>
    </row>
    <row r="14" ht="12.7" customHeight="1">
      <c r="A14" s="197"/>
      <c r="B14" s="198"/>
      <c r="C14" s="132"/>
      <c r="D14" s="121"/>
      <c r="E14" s="70"/>
      <c r="F14" s="121"/>
      <c r="G14" s="199"/>
      <c r="H14" s="189"/>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55"/>
      <c r="BU14" s="70"/>
      <c r="BV14" s="121"/>
      <c r="BW14" s="16"/>
      <c r="BX14" s="2"/>
      <c r="BY14" s="2"/>
      <c r="BZ14" s="2"/>
      <c r="CA14" s="2"/>
      <c r="CB14" s="2"/>
      <c r="CC14" s="2"/>
      <c r="CD14" s="2"/>
    </row>
    <row r="15" ht="12.7" customHeight="1">
      <c r="A15" s="57"/>
      <c r="B15" t="s" s="58">
        <v>876</v>
      </c>
      <c r="C15" s="60"/>
      <c r="D15" s="60"/>
      <c r="E15" s="60"/>
      <c r="F15" s="61">
        <v>1</v>
      </c>
      <c r="G15" s="62"/>
      <c r="H15" s="62" cm="1">
        <f t="array" ref="H15">G15*F15</f>
        <v>0</v>
      </c>
      <c r="I15" s="16"/>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55"/>
      <c r="BU15" s="60"/>
      <c r="BV15" s="61">
        <v>1</v>
      </c>
      <c r="BW15" s="16"/>
      <c r="BX15" s="2"/>
      <c r="BY15" s="2"/>
      <c r="BZ15" s="2"/>
      <c r="CA15" s="2"/>
      <c r="CB15" s="2"/>
      <c r="CC15" s="2"/>
      <c r="CD15" s="2"/>
    </row>
    <row r="16" ht="38" customHeight="1">
      <c r="A16" t="s" s="64">
        <v>877</v>
      </c>
      <c r="B16" t="s" s="127">
        <v>878</v>
      </c>
      <c r="C16" s="165"/>
      <c r="D16" t="s" s="129">
        <v>879</v>
      </c>
      <c r="E16" s="165"/>
      <c r="F16" s="68">
        <v>8</v>
      </c>
      <c r="G16" s="69"/>
      <c r="H16" s="69" cm="1">
        <f t="array" ref="H16">G16*F16</f>
        <v>0</v>
      </c>
      <c r="I16" s="40"/>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100"/>
      <c r="BU16" s="74"/>
      <c r="BV16" s="68">
        <v>8</v>
      </c>
      <c r="BW16" s="40"/>
      <c r="BX16" s="2"/>
      <c r="BY16" s="2"/>
      <c r="BZ16" s="2"/>
      <c r="CA16" s="2"/>
      <c r="CB16" s="2"/>
      <c r="CC16" s="2"/>
      <c r="CD16" s="2"/>
    </row>
    <row r="17" ht="38" customHeight="1">
      <c r="A17" t="s" s="64">
        <v>880</v>
      </c>
      <c r="B17" t="s" s="127">
        <v>878</v>
      </c>
      <c r="C17" s="165"/>
      <c r="D17" t="s" s="129">
        <v>881</v>
      </c>
      <c r="E17" s="165"/>
      <c r="F17" s="68">
        <v>1</v>
      </c>
      <c r="G17" s="69"/>
      <c r="H17" s="69" cm="1">
        <f t="array" ref="H17">G17*F17</f>
        <v>0</v>
      </c>
      <c r="I17" s="40"/>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100"/>
      <c r="BU17" s="74"/>
      <c r="BV17" s="68">
        <v>1</v>
      </c>
      <c r="BW17" s="40"/>
      <c r="BX17" s="2"/>
      <c r="BY17" s="2"/>
      <c r="BZ17" s="2"/>
      <c r="CA17" s="2"/>
      <c r="CB17" s="2"/>
      <c r="CC17" s="2"/>
      <c r="CD17" s="2"/>
    </row>
    <row r="18" ht="38" customHeight="1">
      <c r="A18" t="s" s="64">
        <v>882</v>
      </c>
      <c r="B18" t="s" s="127">
        <v>878</v>
      </c>
      <c r="C18" s="165"/>
      <c r="D18" t="s" s="129">
        <v>883</v>
      </c>
      <c r="E18" s="165"/>
      <c r="F18" s="68">
        <v>1</v>
      </c>
      <c r="G18" s="69"/>
      <c r="H18" s="69" cm="1">
        <f t="array" ref="H18">G18*F18</f>
        <v>0</v>
      </c>
      <c r="I18" s="40"/>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100"/>
      <c r="BU18" s="74"/>
      <c r="BV18" s="68">
        <v>1</v>
      </c>
      <c r="BW18" s="40"/>
      <c r="BX18" s="2"/>
      <c r="BY18" s="2"/>
      <c r="BZ18" s="2"/>
      <c r="CA18" s="2"/>
      <c r="CB18" s="2"/>
      <c r="CC18" s="2"/>
      <c r="CD18" s="2"/>
    </row>
    <row r="19" ht="38" customHeight="1">
      <c r="A19" t="s" s="64">
        <v>884</v>
      </c>
      <c r="B19" t="s" s="127">
        <v>878</v>
      </c>
      <c r="C19" s="165"/>
      <c r="D19" t="s" s="129">
        <v>885</v>
      </c>
      <c r="E19" s="165"/>
      <c r="F19" s="68">
        <v>1</v>
      </c>
      <c r="G19" s="69"/>
      <c r="H19" s="69" cm="1">
        <f t="array" ref="H19">G19*F19</f>
        <v>0</v>
      </c>
      <c r="I19" s="40"/>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100"/>
      <c r="BU19" s="74"/>
      <c r="BV19" s="68">
        <v>2</v>
      </c>
      <c r="BW19" s="40"/>
      <c r="BX19" s="2"/>
      <c r="BY19" s="2"/>
      <c r="BZ19" s="2"/>
      <c r="CA19" s="2"/>
      <c r="CB19" s="2"/>
      <c r="CC19" s="2"/>
      <c r="CD19" s="2"/>
    </row>
    <row r="20" ht="266" customHeight="1">
      <c r="A20" t="s" s="64">
        <v>886</v>
      </c>
      <c r="B20" t="s" s="127">
        <v>157</v>
      </c>
      <c r="C20" s="128"/>
      <c r="D20" t="s" s="129">
        <v>66</v>
      </c>
      <c r="E20" s="128"/>
      <c r="F20" s="68">
        <v>2</v>
      </c>
      <c r="G20" s="69"/>
      <c r="H20" s="69" cm="1">
        <f t="array" ref="H20">G20*F20</f>
        <v>0</v>
      </c>
      <c r="I20" s="40"/>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100"/>
      <c r="BU20" t="s" s="67">
        <v>151</v>
      </c>
      <c r="BV20" s="68">
        <v>2</v>
      </c>
      <c r="BW20" s="130">
        <v>0.26</v>
      </c>
      <c r="BX20" s="2"/>
      <c r="BY20" s="2"/>
      <c r="BZ20" s="2"/>
      <c r="CA20" s="2"/>
      <c r="CB20" s="2"/>
      <c r="CC20" s="2"/>
      <c r="CD20" s="2"/>
    </row>
    <row r="21" ht="266" customHeight="1">
      <c r="A21" t="s" s="64">
        <v>887</v>
      </c>
      <c r="B21" t="s" s="127">
        <v>304</v>
      </c>
      <c r="C21" s="128"/>
      <c r="D21" t="s" s="129">
        <v>66</v>
      </c>
      <c r="E21" s="128"/>
      <c r="F21" s="68">
        <v>1</v>
      </c>
      <c r="G21" s="69"/>
      <c r="H21" s="69" cm="1">
        <f t="array" ref="H21">G21*F21</f>
        <v>0</v>
      </c>
      <c r="I21" s="40"/>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100"/>
      <c r="BU21" t="s" s="67">
        <v>155</v>
      </c>
      <c r="BV21" s="68">
        <v>1</v>
      </c>
      <c r="BW21" s="130">
        <v>0.19</v>
      </c>
      <c r="BX21" s="2"/>
      <c r="BY21" s="2"/>
      <c r="BZ21" s="2"/>
      <c r="CA21" s="2"/>
      <c r="CB21" s="2"/>
      <c r="CC21" s="2"/>
      <c r="CD21" s="2"/>
    </row>
    <row r="22" ht="38" customHeight="1">
      <c r="A22" t="s" s="64">
        <v>888</v>
      </c>
      <c r="B22" t="s" s="65">
        <v>889</v>
      </c>
      <c r="C22" s="66"/>
      <c r="D22" t="s" s="67">
        <v>787</v>
      </c>
      <c r="E22" s="74"/>
      <c r="F22" s="68">
        <v>1</v>
      </c>
      <c r="G22" s="120"/>
      <c r="H22" s="69" cm="1">
        <f t="array" ref="H22">G22*F22</f>
        <v>0</v>
      </c>
      <c r="I22" s="40"/>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100"/>
      <c r="BU22" t="s" s="67">
        <v>155</v>
      </c>
      <c r="BV22" s="68">
        <v>1</v>
      </c>
      <c r="BW22" s="130">
        <v>0.19</v>
      </c>
      <c r="BX22" s="2"/>
      <c r="BY22" s="2"/>
      <c r="BZ22" s="2"/>
      <c r="CA22" s="2"/>
      <c r="CB22" s="2"/>
      <c r="CC22" s="2"/>
      <c r="CD22" s="2"/>
    </row>
    <row r="23" ht="12.7" customHeight="1">
      <c r="A23" t="s" s="64">
        <v>890</v>
      </c>
      <c r="B23" t="s" s="127">
        <v>860</v>
      </c>
      <c r="C23" s="66"/>
      <c r="D23" t="s" s="67">
        <v>861</v>
      </c>
      <c r="E23" s="74"/>
      <c r="F23" s="68">
        <v>1</v>
      </c>
      <c r="G23" s="120"/>
      <c r="H23" s="69" cm="1">
        <f t="array" ref="H23">G23*F23</f>
        <v>0</v>
      </c>
      <c r="I23" s="40"/>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100"/>
      <c r="BU23" t="s" s="67">
        <v>155</v>
      </c>
      <c r="BV23" s="68">
        <v>1</v>
      </c>
      <c r="BW23" s="130">
        <v>0.19</v>
      </c>
      <c r="BX23" s="2"/>
      <c r="BY23" s="2"/>
      <c r="BZ23" s="2"/>
      <c r="CA23" s="2"/>
      <c r="CB23" s="2"/>
      <c r="CC23" s="2"/>
      <c r="CD23" s="2"/>
    </row>
    <row r="24" ht="12.7" customHeight="1">
      <c r="A24" s="47"/>
      <c r="B24" s="126"/>
      <c r="C24" s="51"/>
      <c r="D24" s="50"/>
      <c r="E24" s="51"/>
      <c r="F24" s="52">
        <v>1</v>
      </c>
      <c r="G24" s="53"/>
      <c r="H24" s="54" cm="1">
        <f t="array" ref="H24">G24*F24</f>
        <v>0</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55"/>
      <c r="BU24" s="51"/>
      <c r="BV24" s="52">
        <v>1</v>
      </c>
      <c r="BW24" s="16"/>
      <c r="BX24" s="2"/>
      <c r="BY24" s="2"/>
      <c r="BZ24" s="2"/>
      <c r="CA24" s="2"/>
      <c r="CB24" s="2"/>
      <c r="CC24" s="2"/>
      <c r="CD24" s="2"/>
    </row>
    <row r="25" ht="12.7" customHeight="1">
      <c r="A25" s="57"/>
      <c r="B25" t="s" s="58">
        <v>891</v>
      </c>
      <c r="C25" s="60"/>
      <c r="D25" s="60"/>
      <c r="E25" s="60"/>
      <c r="F25" s="61">
        <v>1</v>
      </c>
      <c r="G25" s="62"/>
      <c r="H25" s="62" cm="1">
        <f t="array" ref="H25">G25*F25</f>
        <v>0</v>
      </c>
      <c r="I25" s="16"/>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55"/>
      <c r="BU25" s="60"/>
      <c r="BV25" s="61">
        <v>1</v>
      </c>
      <c r="BW25" s="16"/>
      <c r="BX25" s="2"/>
      <c r="BY25" s="2"/>
      <c r="BZ25" s="2"/>
      <c r="CA25" s="2"/>
      <c r="CB25" s="2"/>
      <c r="CC25" s="2"/>
      <c r="CD25" s="2"/>
    </row>
    <row r="26" ht="38" customHeight="1">
      <c r="A26" t="s" s="64">
        <v>892</v>
      </c>
      <c r="B26" t="s" s="65">
        <v>207</v>
      </c>
      <c r="C26" s="74"/>
      <c r="D26" t="s" s="67">
        <v>893</v>
      </c>
      <c r="E26" s="74"/>
      <c r="F26" s="68">
        <v>1</v>
      </c>
      <c r="G26" s="120"/>
      <c r="H26" s="69" cm="1">
        <f t="array" ref="H26">G26*F26</f>
        <v>0</v>
      </c>
      <c r="I26" s="40"/>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100"/>
      <c r="BU26" s="74"/>
      <c r="BV26" s="68">
        <v>1</v>
      </c>
      <c r="BW26" s="40"/>
      <c r="BX26" s="2"/>
      <c r="BY26" s="2"/>
      <c r="BZ26" s="2"/>
      <c r="CA26" s="2"/>
      <c r="CB26" s="2"/>
      <c r="CC26" s="2"/>
      <c r="CD26" s="2"/>
    </row>
    <row r="27" ht="63.35" customHeight="1">
      <c r="A27" t="s" s="64">
        <v>894</v>
      </c>
      <c r="B27" t="s" s="164">
        <v>895</v>
      </c>
      <c r="C27" s="74"/>
      <c r="D27" t="s" s="67">
        <v>896</v>
      </c>
      <c r="E27" s="74"/>
      <c r="F27" s="68">
        <v>1</v>
      </c>
      <c r="G27" s="120"/>
      <c r="H27" s="69" cm="1">
        <f t="array" ref="H27">G27*F27</f>
        <v>0</v>
      </c>
      <c r="I27" s="40"/>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100"/>
      <c r="BU27" s="74"/>
      <c r="BV27" s="68">
        <v>1</v>
      </c>
      <c r="BW27" s="40"/>
      <c r="BX27" s="2"/>
      <c r="BY27" s="2"/>
      <c r="BZ27" s="2"/>
      <c r="CA27" s="2"/>
      <c r="CB27" s="2"/>
      <c r="CC27" s="2"/>
      <c r="CD27" s="2"/>
    </row>
    <row r="28" ht="12.7" customHeight="1">
      <c r="A28" t="s" s="64">
        <v>897</v>
      </c>
      <c r="B28" t="s" s="164">
        <v>346</v>
      </c>
      <c r="C28" s="74"/>
      <c r="D28" s="66"/>
      <c r="E28" s="74"/>
      <c r="F28" s="68">
        <v>1</v>
      </c>
      <c r="G28" s="69"/>
      <c r="H28" s="69" cm="1">
        <f t="array" ref="H28">G28*F28</f>
        <v>0</v>
      </c>
      <c r="I28" s="40"/>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100"/>
      <c r="BU28" s="74"/>
      <c r="BV28" s="68">
        <v>1</v>
      </c>
      <c r="BW28" s="40"/>
      <c r="BX28" s="2"/>
      <c r="BY28" s="2"/>
      <c r="BZ28" s="2"/>
      <c r="CA28" s="2"/>
      <c r="CB28" s="2"/>
      <c r="CC28" s="2"/>
      <c r="CD28" s="2"/>
    </row>
    <row r="29" ht="42.45" customHeight="1">
      <c r="A29" t="s" s="64">
        <v>898</v>
      </c>
      <c r="B29" t="s" s="127">
        <v>899</v>
      </c>
      <c r="C29" s="74"/>
      <c r="D29" t="s" s="67">
        <v>900</v>
      </c>
      <c r="E29" t="s" s="119">
        <v>901</v>
      </c>
      <c r="F29" s="68">
        <v>1</v>
      </c>
      <c r="G29" s="69"/>
      <c r="H29" s="69" cm="1">
        <f t="array" ref="H29">G29*F29</f>
        <v>0</v>
      </c>
      <c r="I29" s="40"/>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100"/>
      <c r="BU29" t="s" s="119">
        <v>172</v>
      </c>
      <c r="BV29" s="68">
        <v>1</v>
      </c>
      <c r="BW29" s="130">
        <v>1.1</v>
      </c>
      <c r="BX29" s="2"/>
      <c r="BY29" s="2"/>
      <c r="BZ29" s="2"/>
      <c r="CA29" s="2"/>
      <c r="CB29" s="2"/>
      <c r="CC29" s="2"/>
      <c r="CD29" s="2"/>
    </row>
    <row r="30" ht="38" customHeight="1">
      <c r="A30" t="s" s="64">
        <v>902</v>
      </c>
      <c r="B30" t="s" s="127">
        <v>903</v>
      </c>
      <c r="C30" s="66"/>
      <c r="D30" t="s" s="67">
        <v>904</v>
      </c>
      <c r="E30" t="s" s="67">
        <v>905</v>
      </c>
      <c r="F30" s="68">
        <v>1</v>
      </c>
      <c r="G30" s="69"/>
      <c r="H30" s="69" cm="1">
        <f t="array" ref="H30">G30*F30</f>
        <v>0</v>
      </c>
      <c r="I30" s="40"/>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100"/>
      <c r="BU30" t="s" s="67">
        <v>176</v>
      </c>
      <c r="BV30" s="68">
        <v>1</v>
      </c>
      <c r="BW30" s="130">
        <v>3</v>
      </c>
      <c r="BX30" s="2"/>
      <c r="BY30" s="2"/>
      <c r="BZ30" s="2"/>
      <c r="CA30" s="2"/>
      <c r="CB30" s="2"/>
      <c r="CC30" s="2"/>
      <c r="CD30" s="2"/>
    </row>
    <row r="31" ht="38.35" customHeight="1">
      <c r="A31" t="s" s="64">
        <v>906</v>
      </c>
      <c r="B31" t="s" s="164">
        <v>907</v>
      </c>
      <c r="C31" s="74"/>
      <c r="D31" t="s" s="67">
        <v>391</v>
      </c>
      <c r="E31" t="s" s="119">
        <v>908</v>
      </c>
      <c r="F31" s="68">
        <v>1</v>
      </c>
      <c r="G31" s="69"/>
      <c r="H31" s="69" cm="1">
        <f t="array" ref="H31">G31*F31</f>
        <v>0</v>
      </c>
      <c r="I31" s="40"/>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100"/>
      <c r="BU31" t="s" s="119">
        <v>178</v>
      </c>
      <c r="BV31" s="68">
        <v>1</v>
      </c>
      <c r="BW31" s="130">
        <v>0.4</v>
      </c>
      <c r="BX31" s="2"/>
      <c r="BY31" s="2"/>
      <c r="BZ31" s="2"/>
      <c r="CA31" s="2"/>
      <c r="CB31" s="2"/>
      <c r="CC31" s="2"/>
      <c r="CD31" s="2"/>
    </row>
    <row r="32" ht="63.3" customHeight="1">
      <c r="A32" t="s" s="64">
        <v>909</v>
      </c>
      <c r="B32" t="s" s="127">
        <v>910</v>
      </c>
      <c r="C32" s="66"/>
      <c r="D32" t="s" s="67">
        <v>911</v>
      </c>
      <c r="E32" t="s" s="67">
        <v>912</v>
      </c>
      <c r="F32" s="68">
        <v>1</v>
      </c>
      <c r="G32" s="69"/>
      <c r="H32" s="69" cm="1">
        <f t="array" ref="H32">G32*F32</f>
        <v>0</v>
      </c>
      <c r="I32" s="40"/>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100"/>
      <c r="BU32" t="s" s="67">
        <v>913</v>
      </c>
      <c r="BV32" s="68">
        <v>1</v>
      </c>
      <c r="BW32" s="130">
        <v>0.3</v>
      </c>
      <c r="BX32" s="2"/>
      <c r="BY32" s="2"/>
      <c r="BZ32" s="2"/>
      <c r="CA32" s="2"/>
      <c r="CB32" s="2"/>
      <c r="CC32" s="2"/>
      <c r="CD32" s="2"/>
    </row>
    <row r="33" ht="101.35" customHeight="1">
      <c r="A33" t="s" s="64">
        <v>914</v>
      </c>
      <c r="B33" t="s" s="127">
        <v>915</v>
      </c>
      <c r="C33" s="66"/>
      <c r="D33" t="s" s="67">
        <v>916</v>
      </c>
      <c r="E33" s="66"/>
      <c r="F33" s="68">
        <v>1</v>
      </c>
      <c r="G33" s="69"/>
      <c r="H33" s="69" cm="1">
        <f t="array" ref="H33">G33*F33</f>
        <v>0</v>
      </c>
      <c r="I33" s="40"/>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100"/>
      <c r="BU33" t="s" s="67">
        <v>917</v>
      </c>
      <c r="BV33" s="68">
        <v>1</v>
      </c>
      <c r="BW33" s="130">
        <v>0.105</v>
      </c>
      <c r="BX33" s="2"/>
      <c r="BY33" s="2"/>
      <c r="BZ33" s="2"/>
      <c r="CA33" s="2"/>
      <c r="CB33" s="2"/>
      <c r="CC33" s="2"/>
      <c r="CD33" s="2"/>
    </row>
    <row r="34" ht="114" customHeight="1">
      <c r="A34" t="s" s="64">
        <v>918</v>
      </c>
      <c r="B34" t="s" s="127">
        <v>919</v>
      </c>
      <c r="C34" s="66"/>
      <c r="D34" t="s" s="67">
        <v>916</v>
      </c>
      <c r="E34" s="66"/>
      <c r="F34" s="68">
        <v>1</v>
      </c>
      <c r="G34" s="69"/>
      <c r="H34" s="69" cm="1">
        <f t="array" ref="H34">G34*F34</f>
        <v>0</v>
      </c>
      <c r="I34" s="40"/>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100"/>
      <c r="BU34" t="s" s="67">
        <v>920</v>
      </c>
      <c r="BV34" s="68">
        <v>1</v>
      </c>
      <c r="BW34" s="130">
        <v>0.15</v>
      </c>
      <c r="BX34" s="2"/>
      <c r="BY34" s="2"/>
      <c r="BZ34" s="2"/>
      <c r="CA34" s="2"/>
      <c r="CB34" s="2"/>
      <c r="CC34" s="2"/>
      <c r="CD34" s="2"/>
    </row>
    <row r="35" ht="25.35" customHeight="1">
      <c r="A35" t="s" s="64">
        <v>921</v>
      </c>
      <c r="B35" t="s" s="164">
        <v>922</v>
      </c>
      <c r="C35" s="74"/>
      <c r="D35" t="s" s="67">
        <v>923</v>
      </c>
      <c r="E35" s="74"/>
      <c r="F35" t="s" s="124">
        <v>53</v>
      </c>
      <c r="G35" s="125"/>
      <c r="H35" s="69"/>
      <c r="I35" s="40"/>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100"/>
      <c r="BU35" s="74"/>
      <c r="BV35" s="68">
        <v>1</v>
      </c>
      <c r="BW35" s="40"/>
      <c r="BX35" s="2"/>
      <c r="BY35" s="2"/>
      <c r="BZ35" s="2"/>
      <c r="CA35" s="2"/>
      <c r="CB35" s="2"/>
      <c r="CC35" s="2"/>
      <c r="CD35" s="2"/>
    </row>
    <row r="36" ht="50.7" customHeight="1">
      <c r="A36" t="s" s="64">
        <v>924</v>
      </c>
      <c r="B36" t="s" s="127">
        <v>925</v>
      </c>
      <c r="C36" s="74"/>
      <c r="D36" t="s" s="67">
        <v>896</v>
      </c>
      <c r="E36" s="74"/>
      <c r="F36" s="68">
        <v>1</v>
      </c>
      <c r="G36" s="120"/>
      <c r="H36" s="69" cm="1">
        <f t="array" ref="H36">G36*F36</f>
        <v>0</v>
      </c>
      <c r="I36" s="40"/>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100"/>
      <c r="BU36" s="74"/>
      <c r="BV36" s="68">
        <v>1</v>
      </c>
      <c r="BW36" s="40"/>
      <c r="BX36" s="2"/>
      <c r="BY36" s="2"/>
      <c r="BZ36" s="2"/>
      <c r="CA36" s="2"/>
      <c r="CB36" s="2"/>
      <c r="CC36" s="2"/>
      <c r="CD36" s="2"/>
    </row>
    <row r="37" ht="57.4" customHeight="1">
      <c r="A37" t="s" s="64">
        <v>926</v>
      </c>
      <c r="B37" t="s" s="65">
        <v>226</v>
      </c>
      <c r="C37" s="66"/>
      <c r="D37" t="s" s="67">
        <v>227</v>
      </c>
      <c r="E37" t="s" s="67">
        <v>228</v>
      </c>
      <c r="F37" s="68">
        <v>1</v>
      </c>
      <c r="G37" s="69"/>
      <c r="H37" s="69" cm="1">
        <f t="array" ref="H37">G37*F37</f>
        <v>0</v>
      </c>
      <c r="I37" s="40"/>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100"/>
      <c r="BU37" t="s" s="67">
        <v>927</v>
      </c>
      <c r="BV37" s="68">
        <v>1</v>
      </c>
      <c r="BW37" s="130">
        <v>0.1</v>
      </c>
      <c r="BX37" s="2"/>
      <c r="BY37" s="2"/>
      <c r="BZ37" s="2"/>
      <c r="CA37" s="2"/>
      <c r="CB37" s="2"/>
      <c r="CC37" s="2"/>
      <c r="CD37" s="2"/>
    </row>
    <row r="38" ht="12.7" customHeight="1">
      <c r="A38" t="s" s="64">
        <v>928</v>
      </c>
      <c r="B38" t="s" s="142">
        <v>929</v>
      </c>
      <c r="C38" s="74"/>
      <c r="D38" t="s" s="67">
        <v>52</v>
      </c>
      <c r="E38" s="74"/>
      <c r="F38" t="s" s="124">
        <v>53</v>
      </c>
      <c r="G38" s="125"/>
      <c r="H38" s="69"/>
      <c r="I38" s="40"/>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100"/>
      <c r="BU38" s="74"/>
      <c r="BV38" s="68">
        <v>1</v>
      </c>
      <c r="BW38" s="40"/>
      <c r="BX38" s="2"/>
      <c r="BY38" s="2"/>
      <c r="BZ38" s="2"/>
      <c r="CA38" s="2"/>
      <c r="CB38" s="2"/>
      <c r="CC38" s="2"/>
      <c r="CD38" s="2"/>
    </row>
    <row r="39" ht="84.3" customHeight="1">
      <c r="A39" t="s" s="64">
        <v>930</v>
      </c>
      <c r="B39" t="s" s="65">
        <v>931</v>
      </c>
      <c r="C39" s="66"/>
      <c r="D39" t="s" s="67">
        <v>932</v>
      </c>
      <c r="E39" t="s" s="119">
        <v>933</v>
      </c>
      <c r="F39" s="68">
        <v>1</v>
      </c>
      <c r="G39" s="69"/>
      <c r="H39" s="69" cm="1">
        <f t="array" ref="H39">G39*F39</f>
        <v>0</v>
      </c>
      <c r="I39" s="40"/>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100"/>
      <c r="BU39" t="s" s="119">
        <v>934</v>
      </c>
      <c r="BV39" s="68">
        <v>1</v>
      </c>
      <c r="BW39" s="40"/>
      <c r="BX39" s="200">
        <v>6.3</v>
      </c>
      <c r="BY39" s="2"/>
      <c r="BZ39" s="2"/>
      <c r="CA39" s="2"/>
      <c r="CB39" s="2"/>
      <c r="CC39" s="2"/>
      <c r="CD39" s="2"/>
    </row>
    <row r="40" ht="25.35" customHeight="1">
      <c r="A40" t="s" s="64">
        <v>935</v>
      </c>
      <c r="B40" t="s" s="142">
        <v>922</v>
      </c>
      <c r="C40" s="74"/>
      <c r="D40" t="s" s="67">
        <v>923</v>
      </c>
      <c r="E40" s="74"/>
      <c r="F40" t="s" s="124">
        <v>53</v>
      </c>
      <c r="G40" s="125"/>
      <c r="H40" s="69"/>
      <c r="I40" s="40"/>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100"/>
      <c r="BU40" s="74"/>
      <c r="BV40" s="68">
        <v>1</v>
      </c>
      <c r="BW40" s="40"/>
      <c r="BX40" s="2"/>
      <c r="BY40" s="2"/>
      <c r="BZ40" s="2"/>
      <c r="CA40" s="2"/>
      <c r="CB40" s="2"/>
      <c r="CC40" s="2"/>
      <c r="CD40" s="2"/>
    </row>
    <row r="41" ht="70.05" customHeight="1">
      <c r="A41" t="s" s="64">
        <v>936</v>
      </c>
      <c r="B41" t="s" s="127">
        <v>937</v>
      </c>
      <c r="C41" s="165"/>
      <c r="D41" t="s" s="129">
        <v>938</v>
      </c>
      <c r="E41" s="165"/>
      <c r="F41" s="68">
        <v>1</v>
      </c>
      <c r="G41" s="120"/>
      <c r="H41" s="69" cm="1">
        <f t="array" ref="H41">G41*F41</f>
        <v>0</v>
      </c>
      <c r="I41" s="40"/>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100"/>
      <c r="BU41" s="74"/>
      <c r="BV41" s="68">
        <v>1</v>
      </c>
      <c r="BW41" s="40"/>
      <c r="BX41" s="2"/>
      <c r="BY41" s="2"/>
      <c r="BZ41" s="2"/>
      <c r="CA41" s="2"/>
      <c r="CB41" s="2"/>
      <c r="CC41" s="2"/>
      <c r="CD41" s="2"/>
    </row>
    <row r="42" ht="50.7" customHeight="1">
      <c r="A42" t="s" s="64">
        <v>939</v>
      </c>
      <c r="B42" t="s" s="127">
        <v>937</v>
      </c>
      <c r="C42" s="165"/>
      <c r="D42" t="s" s="129">
        <v>940</v>
      </c>
      <c r="E42" s="165"/>
      <c r="F42" s="68">
        <v>1</v>
      </c>
      <c r="G42" s="120"/>
      <c r="H42" s="69" cm="1">
        <f t="array" ref="H42">G42*F42</f>
        <v>0</v>
      </c>
      <c r="I42" s="40"/>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100"/>
      <c r="BU42" s="74"/>
      <c r="BV42" s="68">
        <v>1</v>
      </c>
      <c r="BW42" s="40"/>
      <c r="BX42" s="2"/>
      <c r="BY42" s="2"/>
      <c r="BZ42" s="2"/>
      <c r="CA42" s="2"/>
      <c r="CB42" s="2"/>
      <c r="CC42" s="2"/>
      <c r="CD42" s="2"/>
    </row>
    <row r="43" ht="266" customHeight="1">
      <c r="A43" t="s" s="64">
        <v>941</v>
      </c>
      <c r="B43" t="s" s="127">
        <v>157</v>
      </c>
      <c r="C43" s="128"/>
      <c r="D43" t="s" s="129">
        <v>66</v>
      </c>
      <c r="E43" s="128"/>
      <c r="F43" s="68">
        <v>1</v>
      </c>
      <c r="G43" s="69"/>
      <c r="H43" s="69" cm="1">
        <f t="array" ref="H43">G43*F43</f>
        <v>0</v>
      </c>
      <c r="I43" s="40"/>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100"/>
      <c r="BU43" t="s" s="67">
        <v>151</v>
      </c>
      <c r="BV43" s="68">
        <v>1</v>
      </c>
      <c r="BW43" s="130">
        <v>0.13</v>
      </c>
      <c r="BX43" s="2"/>
      <c r="BY43" s="2"/>
      <c r="BZ43" s="2"/>
      <c r="CA43" s="2"/>
      <c r="CB43" s="2"/>
      <c r="CC43" s="2"/>
      <c r="CD43" s="2"/>
    </row>
    <row r="44" ht="12.7" customHeight="1">
      <c r="A44" s="47"/>
      <c r="B44" s="126"/>
      <c r="C44" s="51"/>
      <c r="D44" s="50"/>
      <c r="E44" s="51"/>
      <c r="F44" s="52">
        <v>1</v>
      </c>
      <c r="G44" s="53"/>
      <c r="H44" s="54" cm="1">
        <f t="array" ref="H44">G44*F44</f>
        <v>0</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55"/>
      <c r="BU44" s="51"/>
      <c r="BV44" s="52">
        <v>1</v>
      </c>
      <c r="BW44" s="16"/>
      <c r="BX44" s="2"/>
      <c r="BY44" s="2"/>
      <c r="BZ44" s="2"/>
      <c r="CA44" s="2"/>
      <c r="CB44" s="2"/>
      <c r="CC44" s="2"/>
      <c r="CD44" s="2"/>
    </row>
    <row r="45" ht="12.7" customHeight="1">
      <c r="A45" s="57"/>
      <c r="B45" t="s" s="58">
        <v>942</v>
      </c>
      <c r="C45" s="60"/>
      <c r="D45" s="60"/>
      <c r="E45" s="60"/>
      <c r="F45" s="61">
        <v>1</v>
      </c>
      <c r="G45" s="62"/>
      <c r="H45" s="62" cm="1">
        <f t="array" ref="H45">G45*F45</f>
        <v>0</v>
      </c>
      <c r="I45" s="16"/>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55"/>
      <c r="BU45" s="60"/>
      <c r="BV45" s="61">
        <v>1</v>
      </c>
      <c r="BW45" s="16"/>
      <c r="BX45" s="2"/>
      <c r="BY45" s="2"/>
      <c r="BZ45" s="2"/>
      <c r="CA45" s="2"/>
      <c r="CB45" s="2"/>
      <c r="CC45" s="2"/>
      <c r="CD45" s="2"/>
    </row>
    <row r="46" ht="50.7" customHeight="1">
      <c r="A46" t="s" s="64">
        <v>943</v>
      </c>
      <c r="B46" t="s" s="65">
        <v>944</v>
      </c>
      <c r="C46" s="74"/>
      <c r="D46" t="s" s="67">
        <v>945</v>
      </c>
      <c r="E46" s="74"/>
      <c r="F46" s="68">
        <v>2</v>
      </c>
      <c r="G46" s="120"/>
      <c r="H46" s="69" cm="1">
        <f t="array" ref="H46">G46*F46</f>
        <v>0</v>
      </c>
      <c r="I46" s="40"/>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100"/>
      <c r="BU46" s="74"/>
      <c r="BV46" s="68">
        <v>1</v>
      </c>
      <c r="BW46" s="40"/>
      <c r="BX46" s="2"/>
      <c r="BY46" s="2"/>
      <c r="BZ46" s="2"/>
      <c r="CA46" s="2"/>
      <c r="CB46" s="2"/>
      <c r="CC46" s="2"/>
      <c r="CD46" s="2"/>
    </row>
    <row r="47" ht="12.7" customHeight="1">
      <c r="A47" t="s" s="64">
        <v>946</v>
      </c>
      <c r="B47" t="s" s="65">
        <v>947</v>
      </c>
      <c r="C47" s="74"/>
      <c r="D47" t="s" s="67">
        <v>52</v>
      </c>
      <c r="E47" s="74"/>
      <c r="F47" t="s" s="124">
        <v>53</v>
      </c>
      <c r="G47" s="125"/>
      <c r="H47" s="69"/>
      <c r="I47" s="40"/>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100"/>
      <c r="BU47" s="74"/>
      <c r="BV47" s="68">
        <v>1</v>
      </c>
      <c r="BW47" s="40"/>
      <c r="BX47" s="2"/>
      <c r="BY47" s="2"/>
      <c r="BZ47" s="2"/>
      <c r="CA47" s="2"/>
      <c r="CB47" s="2"/>
      <c r="CC47" s="2"/>
      <c r="CD47" s="2"/>
    </row>
    <row r="48" ht="89.8" customHeight="1">
      <c r="A48" t="s" s="64">
        <v>948</v>
      </c>
      <c r="B48" t="s" s="127">
        <v>949</v>
      </c>
      <c r="C48" s="74"/>
      <c r="D48" t="s" s="67">
        <v>950</v>
      </c>
      <c r="E48" s="74"/>
      <c r="F48" s="68">
        <v>1</v>
      </c>
      <c r="G48" s="120"/>
      <c r="H48" s="69" cm="1">
        <f t="array" ref="H48">G48*F48</f>
        <v>0</v>
      </c>
      <c r="I48" s="40"/>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100"/>
      <c r="BU48" s="74"/>
      <c r="BV48" s="68">
        <v>1</v>
      </c>
      <c r="BW48" s="40"/>
      <c r="BX48" s="2"/>
      <c r="BY48" s="2"/>
      <c r="BZ48" s="2"/>
      <c r="CA48" s="2"/>
      <c r="CB48" s="2"/>
      <c r="CC48" s="2"/>
      <c r="CD48" s="2"/>
    </row>
    <row r="49" ht="25.35" customHeight="1">
      <c r="A49" t="s" s="64">
        <v>951</v>
      </c>
      <c r="B49" t="s" s="127">
        <v>952</v>
      </c>
      <c r="C49" s="66"/>
      <c r="D49" t="s" s="67">
        <v>953</v>
      </c>
      <c r="E49" t="s" s="67">
        <v>564</v>
      </c>
      <c r="F49" s="68">
        <v>1</v>
      </c>
      <c r="G49" s="69"/>
      <c r="H49" s="69" cm="1">
        <f t="array" ref="H49">G49*F49</f>
        <v>0</v>
      </c>
      <c r="I49" s="40"/>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100"/>
      <c r="BU49" t="s" s="67">
        <v>954</v>
      </c>
      <c r="BV49" s="68">
        <v>1</v>
      </c>
      <c r="BW49" s="130">
        <v>0.5</v>
      </c>
      <c r="BX49" s="2"/>
      <c r="BY49" s="2"/>
      <c r="BZ49" s="2"/>
      <c r="CA49" s="2"/>
      <c r="CB49" s="2"/>
      <c r="CC49" s="2"/>
      <c r="CD49" s="2"/>
    </row>
    <row r="50" ht="25.35" customHeight="1">
      <c r="A50" t="s" s="64">
        <v>955</v>
      </c>
      <c r="B50" t="s" s="164">
        <v>956</v>
      </c>
      <c r="C50" s="74"/>
      <c r="D50" s="66"/>
      <c r="E50" t="s" s="119">
        <v>957</v>
      </c>
      <c r="F50" s="68">
        <v>1</v>
      </c>
      <c r="G50" s="120"/>
      <c r="H50" s="69" cm="1">
        <f t="array" ref="H50">G50*F50</f>
        <v>0</v>
      </c>
      <c r="I50" s="40"/>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100"/>
      <c r="BU50" t="s" s="119">
        <v>958</v>
      </c>
      <c r="BV50" s="68">
        <v>1</v>
      </c>
      <c r="BW50" s="130">
        <v>1.4</v>
      </c>
      <c r="BX50" s="2"/>
      <c r="BY50" s="2"/>
      <c r="BZ50" s="2"/>
      <c r="CA50" s="2"/>
      <c r="CB50" s="2"/>
      <c r="CC50" s="2"/>
      <c r="CD50" s="2"/>
    </row>
    <row r="51" ht="25.35" customHeight="1">
      <c r="A51" t="s" s="64">
        <v>959</v>
      </c>
      <c r="B51" t="s" s="164">
        <v>960</v>
      </c>
      <c r="C51" s="74"/>
      <c r="D51" t="s" s="67">
        <v>961</v>
      </c>
      <c r="E51" s="74"/>
      <c r="F51" s="68">
        <v>1</v>
      </c>
      <c r="G51" s="120"/>
      <c r="H51" s="69" cm="1">
        <f t="array" ref="H51">G51*F51</f>
        <v>0</v>
      </c>
      <c r="I51" s="40"/>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100"/>
      <c r="BU51" s="74"/>
      <c r="BV51" s="68">
        <v>1</v>
      </c>
      <c r="BW51" s="40"/>
      <c r="BX51" s="2"/>
      <c r="BY51" s="2"/>
      <c r="BZ51" s="2"/>
      <c r="CA51" s="2"/>
      <c r="CB51" s="2"/>
      <c r="CC51" s="2"/>
      <c r="CD51" s="2"/>
    </row>
    <row r="52" ht="50.7" customHeight="1">
      <c r="A52" t="s" s="64">
        <v>962</v>
      </c>
      <c r="B52" t="s" s="127">
        <v>963</v>
      </c>
      <c r="C52" s="74"/>
      <c r="D52" t="s" s="67">
        <v>964</v>
      </c>
      <c r="E52" s="74"/>
      <c r="F52" s="68">
        <v>1</v>
      </c>
      <c r="G52" s="120"/>
      <c r="H52" s="69" cm="1">
        <f t="array" ref="H52">G52*F52</f>
        <v>0</v>
      </c>
      <c r="I52" s="40"/>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100"/>
      <c r="BU52" s="74"/>
      <c r="BV52" s="68">
        <v>1</v>
      </c>
      <c r="BW52" s="40"/>
      <c r="BX52" s="2"/>
      <c r="BY52" s="2"/>
      <c r="BZ52" s="2"/>
      <c r="CA52" s="2"/>
      <c r="CB52" s="2"/>
      <c r="CC52" s="2"/>
      <c r="CD52" s="2"/>
    </row>
    <row r="53" ht="12.7" customHeight="1">
      <c r="A53" t="s" s="64">
        <v>965</v>
      </c>
      <c r="B53" t="s" s="164">
        <v>966</v>
      </c>
      <c r="C53" s="74"/>
      <c r="D53" t="s" s="67">
        <v>967</v>
      </c>
      <c r="E53" s="74"/>
      <c r="F53" s="68">
        <v>1</v>
      </c>
      <c r="G53" s="120"/>
      <c r="H53" s="69" cm="1">
        <f t="array" ref="H53">G53*F53</f>
        <v>0</v>
      </c>
      <c r="I53" s="40"/>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100"/>
      <c r="BU53" s="74"/>
      <c r="BV53" s="68">
        <v>1</v>
      </c>
      <c r="BW53" s="40"/>
      <c r="BX53" s="2"/>
      <c r="BY53" s="2"/>
      <c r="BZ53" s="2"/>
      <c r="CA53" s="2"/>
      <c r="CB53" s="2"/>
      <c r="CC53" s="2"/>
      <c r="CD53" s="2"/>
    </row>
    <row r="54" ht="63.35" customHeight="1">
      <c r="A54" t="s" s="64">
        <v>968</v>
      </c>
      <c r="B54" t="s" s="127">
        <v>969</v>
      </c>
      <c r="C54" s="74"/>
      <c r="D54" t="s" s="67">
        <v>970</v>
      </c>
      <c r="E54" t="s" s="119">
        <v>971</v>
      </c>
      <c r="F54" s="68">
        <v>2</v>
      </c>
      <c r="G54" s="120"/>
      <c r="H54" s="69" cm="1">
        <f t="array" ref="H54">G54*F54</f>
        <v>0</v>
      </c>
      <c r="I54" s="40"/>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100"/>
      <c r="BU54" t="s" s="119">
        <v>972</v>
      </c>
      <c r="BV54" s="68">
        <v>2</v>
      </c>
      <c r="BW54" s="130" cm="1">
        <f t="array" ref="BW54">2*2.8</f>
        <v>5.6</v>
      </c>
      <c r="BX54" s="2"/>
      <c r="BY54" s="2"/>
      <c r="BZ54" s="2"/>
      <c r="CA54" s="2"/>
      <c r="CB54" s="2"/>
      <c r="CC54" s="2"/>
      <c r="CD54" s="2"/>
    </row>
    <row r="55" ht="25.35" customHeight="1">
      <c r="A55" t="s" s="64">
        <v>973</v>
      </c>
      <c r="B55" t="s" s="164">
        <v>974</v>
      </c>
      <c r="C55" s="74"/>
      <c r="D55" t="s" s="67">
        <v>975</v>
      </c>
      <c r="E55" s="74"/>
      <c r="F55" s="68">
        <v>2</v>
      </c>
      <c r="G55" s="201"/>
      <c r="H55" s="69" cm="1">
        <f t="array" ref="H55">G55*F55</f>
        <v>0</v>
      </c>
      <c r="I55" s="40"/>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100"/>
      <c r="BU55" s="74"/>
      <c r="BV55" s="68">
        <v>2</v>
      </c>
      <c r="BW55" s="40"/>
      <c r="BX55" s="2"/>
      <c r="BY55" s="2"/>
      <c r="BZ55" s="2"/>
      <c r="CA55" s="2"/>
      <c r="CB55" s="2"/>
      <c r="CC55" s="2"/>
      <c r="CD55" s="2"/>
    </row>
    <row r="56" ht="50.7" customHeight="1">
      <c r="A56" t="s" s="64">
        <v>976</v>
      </c>
      <c r="B56" t="s" s="127">
        <v>977</v>
      </c>
      <c r="C56" s="66"/>
      <c r="D56" t="s" s="67">
        <v>978</v>
      </c>
      <c r="E56" t="s" s="67">
        <v>979</v>
      </c>
      <c r="F56" s="68">
        <v>2</v>
      </c>
      <c r="G56" s="120"/>
      <c r="H56" s="69" cm="1">
        <f t="array" ref="H56">G56*F56</f>
        <v>0</v>
      </c>
      <c r="I56" s="40"/>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100"/>
      <c r="BU56" t="s" s="67">
        <v>980</v>
      </c>
      <c r="BV56" s="68">
        <v>2</v>
      </c>
      <c r="BW56" s="130" cm="1">
        <f t="array" ref="BW56">2*0.66</f>
        <v>1.32</v>
      </c>
      <c r="BX56" s="2"/>
      <c r="BY56" s="2"/>
      <c r="BZ56" s="2"/>
      <c r="CA56" s="2"/>
      <c r="CB56" s="2"/>
      <c r="CC56" s="2"/>
      <c r="CD56" s="2"/>
    </row>
    <row r="57" ht="38" customHeight="1">
      <c r="A57" t="s" s="64">
        <v>981</v>
      </c>
      <c r="B57" t="s" s="127">
        <v>982</v>
      </c>
      <c r="C57" s="66"/>
      <c r="D57" t="s" s="67">
        <v>983</v>
      </c>
      <c r="E57" s="66"/>
      <c r="F57" s="68">
        <v>2</v>
      </c>
      <c r="G57" s="120"/>
      <c r="H57" s="69" cm="1">
        <f t="array" ref="H57">G57*F57</f>
        <v>0</v>
      </c>
      <c r="I57" s="40"/>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100"/>
      <c r="BU57" s="66"/>
      <c r="BV57" s="66"/>
      <c r="BW57" s="40"/>
      <c r="BX57" s="2"/>
      <c r="BY57" s="2"/>
      <c r="BZ57" s="2"/>
      <c r="CA57" s="2"/>
      <c r="CB57" s="2"/>
      <c r="CC57" s="2"/>
      <c r="CD57" s="2"/>
    </row>
    <row r="58" ht="65.6" customHeight="1">
      <c r="A58" t="s" s="64">
        <v>984</v>
      </c>
      <c r="B58" t="s" s="127">
        <v>985</v>
      </c>
      <c r="C58" s="74"/>
      <c r="D58" t="s" s="67">
        <v>986</v>
      </c>
      <c r="E58" s="74"/>
      <c r="F58" s="68">
        <v>1</v>
      </c>
      <c r="G58" s="120"/>
      <c r="H58" s="69" cm="1">
        <f t="array" ref="H58">G58*F58</f>
        <v>0</v>
      </c>
      <c r="I58" s="40"/>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100"/>
      <c r="BU58" s="74"/>
      <c r="BV58" s="68">
        <v>3</v>
      </c>
      <c r="BW58" s="40"/>
      <c r="BX58" s="2"/>
      <c r="BY58" s="2"/>
      <c r="BZ58" s="2"/>
      <c r="CA58" s="2"/>
      <c r="CB58" s="2"/>
      <c r="CC58" s="2"/>
      <c r="CD58" s="2"/>
    </row>
    <row r="59" ht="50.7" customHeight="1">
      <c r="A59" t="s" s="64">
        <v>987</v>
      </c>
      <c r="B59" t="s" s="127">
        <v>988</v>
      </c>
      <c r="C59" s="66"/>
      <c r="D59" t="s" s="67">
        <v>989</v>
      </c>
      <c r="E59" t="s" s="119">
        <v>990</v>
      </c>
      <c r="F59" s="68">
        <v>1</v>
      </c>
      <c r="G59" s="120"/>
      <c r="H59" s="69" cm="1">
        <f t="array" ref="H59">G59*F59</f>
        <v>0</v>
      </c>
      <c r="I59" s="40"/>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100"/>
      <c r="BU59" t="s" s="67">
        <v>991</v>
      </c>
      <c r="BV59" s="68">
        <v>3</v>
      </c>
      <c r="BW59" s="130" cm="1">
        <f t="array" ref="BW59">3*0.24</f>
        <v>0.72</v>
      </c>
      <c r="BX59" s="2"/>
      <c r="BY59" s="2"/>
      <c r="BZ59" s="2"/>
      <c r="CA59" s="2"/>
      <c r="CB59" s="2"/>
      <c r="CC59" s="2"/>
      <c r="CD59" s="2"/>
    </row>
    <row r="60" ht="12.7" customHeight="1">
      <c r="A60" t="s" s="64">
        <v>992</v>
      </c>
      <c r="B60" t="s" s="164">
        <v>298</v>
      </c>
      <c r="C60" s="74"/>
      <c r="D60" s="66"/>
      <c r="E60" s="74"/>
      <c r="F60" s="66"/>
      <c r="G60" s="120"/>
      <c r="H60" s="69"/>
      <c r="I60" s="40"/>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100"/>
      <c r="BU60" s="74"/>
      <c r="BV60" s="68">
        <v>1</v>
      </c>
      <c r="BW60" s="40"/>
      <c r="BX60" s="2"/>
      <c r="BY60" s="2"/>
      <c r="BZ60" s="2"/>
      <c r="CA60" s="2"/>
      <c r="CB60" s="2"/>
      <c r="CC60" s="2"/>
      <c r="CD60" s="2"/>
    </row>
    <row r="61" ht="58.15" customHeight="1">
      <c r="A61" t="s" s="64">
        <v>993</v>
      </c>
      <c r="B61" t="s" s="127">
        <v>963</v>
      </c>
      <c r="C61" s="74"/>
      <c r="D61" t="s" s="67">
        <v>994</v>
      </c>
      <c r="E61" s="74"/>
      <c r="F61" s="68">
        <v>1</v>
      </c>
      <c r="G61" s="120"/>
      <c r="H61" s="69" cm="1">
        <f t="array" ref="H61">G61*F61</f>
        <v>0</v>
      </c>
      <c r="I61" s="40"/>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100"/>
      <c r="BU61" s="74"/>
      <c r="BV61" s="68">
        <v>1</v>
      </c>
      <c r="BW61" s="40"/>
      <c r="BX61" s="2"/>
      <c r="BY61" s="2"/>
      <c r="BZ61" s="2"/>
      <c r="CA61" s="2"/>
      <c r="CB61" s="2"/>
      <c r="CC61" s="2"/>
      <c r="CD61" s="2"/>
    </row>
    <row r="62" ht="12.7" customHeight="1">
      <c r="A62" t="s" s="64">
        <v>995</v>
      </c>
      <c r="B62" t="s" s="164">
        <v>996</v>
      </c>
      <c r="C62" t="s" s="119">
        <v>52</v>
      </c>
      <c r="D62" s="66"/>
      <c r="E62" s="74"/>
      <c r="F62" t="s" s="124">
        <v>53</v>
      </c>
      <c r="G62" s="125"/>
      <c r="H62" s="69"/>
      <c r="I62" s="40"/>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100"/>
      <c r="BU62" s="74"/>
      <c r="BV62" s="68">
        <v>1</v>
      </c>
      <c r="BW62" s="40"/>
      <c r="BX62" s="2"/>
      <c r="BY62" s="2"/>
      <c r="BZ62" s="2"/>
      <c r="CA62" s="2"/>
      <c r="CB62" s="2"/>
      <c r="CC62" s="2"/>
      <c r="CD62" s="2"/>
    </row>
    <row r="63" ht="68.3" customHeight="1">
      <c r="A63" t="s" s="64">
        <v>997</v>
      </c>
      <c r="B63" t="s" s="127">
        <v>998</v>
      </c>
      <c r="C63" s="74"/>
      <c r="D63" t="s" s="67">
        <v>999</v>
      </c>
      <c r="E63" t="s" s="119">
        <v>1000</v>
      </c>
      <c r="F63" s="68">
        <v>1</v>
      </c>
      <c r="G63" s="120"/>
      <c r="H63" s="69" cm="1">
        <f t="array" ref="H63">G63*F63</f>
        <v>0</v>
      </c>
      <c r="I63" s="40"/>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100"/>
      <c r="BU63" t="s" s="119">
        <v>1001</v>
      </c>
      <c r="BV63" s="68">
        <v>1</v>
      </c>
      <c r="BW63" s="130">
        <v>0.6</v>
      </c>
      <c r="BX63" s="2"/>
      <c r="BY63" s="2"/>
      <c r="BZ63" s="2"/>
      <c r="CA63" s="2"/>
      <c r="CB63" s="2"/>
      <c r="CC63" s="2"/>
      <c r="CD63" s="2"/>
    </row>
    <row r="64" ht="12.7" customHeight="1">
      <c r="A64" t="s" s="64">
        <v>1002</v>
      </c>
      <c r="B64" t="s" s="142">
        <v>298</v>
      </c>
      <c r="C64" s="74"/>
      <c r="D64" s="66"/>
      <c r="E64" s="74"/>
      <c r="F64" s="66"/>
      <c r="G64" s="120"/>
      <c r="H64" s="69"/>
      <c r="I64" s="40"/>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100"/>
      <c r="BU64" s="74"/>
      <c r="BV64" s="68">
        <v>1</v>
      </c>
      <c r="BW64" s="40"/>
      <c r="BX64" s="2"/>
      <c r="BY64" s="2"/>
      <c r="BZ64" s="2"/>
      <c r="CA64" s="2"/>
      <c r="CB64" s="2"/>
      <c r="CC64" s="2"/>
      <c r="CD64" s="2"/>
    </row>
    <row r="65" ht="12.7" customHeight="1">
      <c r="A65" t="s" s="64">
        <v>1003</v>
      </c>
      <c r="B65" t="s" s="142">
        <v>298</v>
      </c>
      <c r="C65" s="66"/>
      <c r="D65" s="66"/>
      <c r="E65" s="66"/>
      <c r="F65" s="66"/>
      <c r="G65" s="69"/>
      <c r="H65" s="69"/>
      <c r="I65" s="40"/>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100"/>
      <c r="BU65" t="s" s="67">
        <v>954</v>
      </c>
      <c r="BV65" s="68">
        <v>1</v>
      </c>
      <c r="BW65" s="130">
        <v>0.5</v>
      </c>
      <c r="BX65" s="2"/>
      <c r="BY65" s="2"/>
      <c r="BZ65" s="2"/>
      <c r="CA65" s="2"/>
      <c r="CB65" s="2"/>
      <c r="CC65" s="2"/>
      <c r="CD65" s="2"/>
    </row>
    <row r="66" ht="12.7" customHeight="1">
      <c r="A66" t="s" s="64">
        <v>1004</v>
      </c>
      <c r="B66" t="s" s="164">
        <v>1005</v>
      </c>
      <c r="C66" s="165"/>
      <c r="D66" t="s" s="129">
        <v>1006</v>
      </c>
      <c r="E66" s="165"/>
      <c r="F66" t="s" s="124">
        <v>53</v>
      </c>
      <c r="G66" s="125"/>
      <c r="H66" s="69"/>
      <c r="I66" s="40"/>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100"/>
      <c r="BU66" s="74"/>
      <c r="BV66" s="68">
        <v>1</v>
      </c>
      <c r="BW66" s="40"/>
      <c r="BX66" s="2"/>
      <c r="BY66" s="2"/>
      <c r="BZ66" s="2"/>
      <c r="CA66" s="2"/>
      <c r="CB66" s="2"/>
      <c r="CC66" s="2"/>
      <c r="CD66" s="2"/>
    </row>
    <row r="67" ht="78.6" customHeight="1">
      <c r="A67" t="s" s="64">
        <v>1007</v>
      </c>
      <c r="B67" t="s" s="127">
        <v>1008</v>
      </c>
      <c r="C67" s="165"/>
      <c r="D67" t="s" s="129">
        <v>1009</v>
      </c>
      <c r="E67" s="165"/>
      <c r="F67" s="68">
        <v>1</v>
      </c>
      <c r="G67" s="120"/>
      <c r="H67" s="69" cm="1">
        <f t="array" ref="H67">G67*F67</f>
        <v>0</v>
      </c>
      <c r="I67" s="40"/>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100"/>
      <c r="BU67" s="74"/>
      <c r="BV67" s="68">
        <v>1</v>
      </c>
      <c r="BW67" s="40"/>
      <c r="BX67" s="2"/>
      <c r="BY67" s="2"/>
      <c r="BZ67" s="2"/>
      <c r="CA67" s="2"/>
      <c r="CB67" s="2"/>
      <c r="CC67" s="2"/>
      <c r="CD67" s="2"/>
    </row>
    <row r="68" ht="12.7" customHeight="1">
      <c r="A68" t="s" s="64">
        <v>1010</v>
      </c>
      <c r="B68" t="s" s="164">
        <v>1011</v>
      </c>
      <c r="C68" t="s" s="166">
        <v>52</v>
      </c>
      <c r="D68" s="128"/>
      <c r="E68" s="165"/>
      <c r="F68" t="s" s="124">
        <v>53</v>
      </c>
      <c r="G68" s="125"/>
      <c r="H68" s="69"/>
      <c r="I68" s="40"/>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100"/>
      <c r="BU68" s="74"/>
      <c r="BV68" s="68">
        <v>1</v>
      </c>
      <c r="BW68" s="40"/>
      <c r="BX68" s="2"/>
      <c r="BY68" s="2"/>
      <c r="BZ68" s="2"/>
      <c r="CA68" s="2"/>
      <c r="CB68" s="2"/>
      <c r="CC68" s="2"/>
      <c r="CD68" s="2"/>
    </row>
    <row r="69" ht="25.35" customHeight="1">
      <c r="A69" t="s" s="64">
        <v>1012</v>
      </c>
      <c r="B69" t="s" s="127">
        <v>1013</v>
      </c>
      <c r="C69" s="128"/>
      <c r="D69" t="s" s="202">
        <v>1014</v>
      </c>
      <c r="E69" t="s" s="129">
        <v>643</v>
      </c>
      <c r="F69" s="68">
        <v>1</v>
      </c>
      <c r="G69" s="69"/>
      <c r="H69" s="69" cm="1">
        <f t="array" ref="H69">G69*F69</f>
        <v>0</v>
      </c>
      <c r="I69" s="40"/>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100"/>
      <c r="BU69" t="s" s="119">
        <v>913</v>
      </c>
      <c r="BV69" s="68">
        <v>1</v>
      </c>
      <c r="BW69" s="130">
        <v>0.3</v>
      </c>
      <c r="BX69" s="2"/>
      <c r="BY69" s="2"/>
      <c r="BZ69" s="2"/>
      <c r="CA69" s="2"/>
      <c r="CB69" s="2"/>
      <c r="CC69" s="2"/>
      <c r="CD69" s="2"/>
    </row>
    <row r="70" ht="24.65" customHeight="1">
      <c r="A70" t="s" s="64">
        <v>1015</v>
      </c>
      <c r="B70" t="s" s="164">
        <v>1016</v>
      </c>
      <c r="C70" s="165"/>
      <c r="D70" t="s" s="129">
        <v>1017</v>
      </c>
      <c r="E70" s="165"/>
      <c r="F70" s="68">
        <v>1</v>
      </c>
      <c r="G70" s="69"/>
      <c r="H70" s="69" cm="1">
        <f t="array" ref="H70">G70*F70</f>
        <v>0</v>
      </c>
      <c r="I70" s="40"/>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100"/>
      <c r="BU70" s="74"/>
      <c r="BV70" s="68">
        <v>1</v>
      </c>
      <c r="BW70" s="40"/>
      <c r="BX70" s="2"/>
      <c r="BY70" s="2"/>
      <c r="BZ70" s="2"/>
      <c r="CA70" s="2"/>
      <c r="CB70" s="2"/>
      <c r="CC70" s="2"/>
      <c r="CD70" s="2"/>
    </row>
    <row r="71" ht="24.65" customHeight="1">
      <c r="A71" t="s" s="64">
        <v>1018</v>
      </c>
      <c r="B71" t="s" s="164">
        <v>1016</v>
      </c>
      <c r="C71" s="165"/>
      <c r="D71" t="s" s="129">
        <v>1019</v>
      </c>
      <c r="E71" s="165"/>
      <c r="F71" s="68">
        <v>1</v>
      </c>
      <c r="G71" s="69"/>
      <c r="H71" s="69" cm="1">
        <f t="array" ref="H71">G71*F71</f>
        <v>0</v>
      </c>
      <c r="I71" s="40"/>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100"/>
      <c r="BU71" s="74"/>
      <c r="BV71" s="68">
        <v>1</v>
      </c>
      <c r="BW71" s="40"/>
      <c r="BX71" s="2"/>
      <c r="BY71" s="2"/>
      <c r="BZ71" s="2"/>
      <c r="CA71" s="2"/>
      <c r="CB71" s="2"/>
      <c r="CC71" s="2"/>
      <c r="CD71" s="2"/>
    </row>
    <row r="72" ht="24.65" customHeight="1">
      <c r="A72" t="s" s="64">
        <v>1020</v>
      </c>
      <c r="B72" t="s" s="164">
        <v>1016</v>
      </c>
      <c r="C72" s="165"/>
      <c r="D72" t="s" s="129">
        <v>1021</v>
      </c>
      <c r="E72" s="165"/>
      <c r="F72" s="68">
        <v>1</v>
      </c>
      <c r="G72" s="69"/>
      <c r="H72" s="69" cm="1">
        <f t="array" ref="H72">G72*F72</f>
        <v>0</v>
      </c>
      <c r="I72" s="40"/>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100"/>
      <c r="BU72" s="74"/>
      <c r="BV72" s="68">
        <v>1</v>
      </c>
      <c r="BW72" s="40"/>
      <c r="BX72" s="2"/>
      <c r="BY72" s="2"/>
      <c r="BZ72" s="2"/>
      <c r="CA72" s="2"/>
      <c r="CB72" s="2"/>
      <c r="CC72" s="2"/>
      <c r="CD72" s="2"/>
    </row>
    <row r="73" ht="12.7" customHeight="1">
      <c r="A73" t="s" s="64">
        <v>1022</v>
      </c>
      <c r="B73" t="s" s="164">
        <v>1023</v>
      </c>
      <c r="C73" t="s" s="166">
        <v>52</v>
      </c>
      <c r="D73" t="s" s="129">
        <v>1024</v>
      </c>
      <c r="E73" s="165"/>
      <c r="F73" t="s" s="124">
        <v>53</v>
      </c>
      <c r="G73" s="125"/>
      <c r="H73" s="69"/>
      <c r="I73" s="40"/>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100"/>
      <c r="BU73" s="74"/>
      <c r="BV73" s="68">
        <v>1</v>
      </c>
      <c r="BW73" s="40"/>
      <c r="BX73" s="2"/>
      <c r="BY73" s="2"/>
      <c r="BZ73" s="2"/>
      <c r="CA73" s="2"/>
      <c r="CB73" s="2"/>
      <c r="CC73" s="2"/>
      <c r="CD73" s="2"/>
    </row>
    <row r="74" ht="50.7" customHeight="1">
      <c r="A74" t="s" s="64">
        <v>1025</v>
      </c>
      <c r="B74" t="s" s="127">
        <v>1026</v>
      </c>
      <c r="C74" s="165"/>
      <c r="D74" t="s" s="129">
        <v>1027</v>
      </c>
      <c r="E74" s="165"/>
      <c r="F74" s="68">
        <v>1</v>
      </c>
      <c r="G74" s="120"/>
      <c r="H74" s="69" cm="1">
        <f t="array" ref="H74">G74*F74</f>
        <v>0</v>
      </c>
      <c r="I74" s="40"/>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100"/>
      <c r="BU74" s="74"/>
      <c r="BV74" s="68">
        <v>1</v>
      </c>
      <c r="BW74" s="40"/>
      <c r="BX74" s="2"/>
      <c r="BY74" s="2"/>
      <c r="BZ74" s="2"/>
      <c r="CA74" s="2"/>
      <c r="CB74" s="2"/>
      <c r="CC74" s="2"/>
      <c r="CD74" s="2"/>
    </row>
    <row r="75" ht="25.35" customHeight="1">
      <c r="A75" t="s" s="64">
        <v>1028</v>
      </c>
      <c r="B75" t="s" s="127">
        <v>1029</v>
      </c>
      <c r="C75" s="128"/>
      <c r="D75" t="s" s="129">
        <v>1030</v>
      </c>
      <c r="E75" s="165"/>
      <c r="F75" s="68">
        <v>1</v>
      </c>
      <c r="G75" s="69"/>
      <c r="H75" s="69" cm="1">
        <f t="array" ref="H75">G75*F75</f>
        <v>0</v>
      </c>
      <c r="I75" s="40"/>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100"/>
      <c r="BU75" s="74"/>
      <c r="BV75" s="68">
        <v>1</v>
      </c>
      <c r="BW75" s="40"/>
      <c r="BX75" s="2"/>
      <c r="BY75" s="2"/>
      <c r="BZ75" s="2"/>
      <c r="CA75" s="2"/>
      <c r="CB75" s="2"/>
      <c r="CC75" s="2"/>
      <c r="CD75" s="2"/>
    </row>
    <row r="76" ht="51.6" customHeight="1">
      <c r="A76" t="s" s="64">
        <v>1031</v>
      </c>
      <c r="B76" t="s" s="127">
        <v>1032</v>
      </c>
      <c r="C76" s="128"/>
      <c r="D76" t="s" s="129">
        <v>1033</v>
      </c>
      <c r="E76" t="s" s="129">
        <v>1034</v>
      </c>
      <c r="F76" s="68">
        <v>2</v>
      </c>
      <c r="G76" s="69"/>
      <c r="H76" s="69" cm="1">
        <f t="array" ref="H76">G76*F76</f>
        <v>0</v>
      </c>
      <c r="I76" s="40"/>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100"/>
      <c r="BU76" t="s" s="67">
        <v>1034</v>
      </c>
      <c r="BV76" s="68">
        <v>2</v>
      </c>
      <c r="BW76" s="130">
        <v>2</v>
      </c>
      <c r="BX76" s="2"/>
      <c r="BY76" s="2"/>
      <c r="BZ76" s="2"/>
      <c r="CA76" s="2"/>
      <c r="CB76" s="2"/>
      <c r="CC76" s="2"/>
      <c r="CD76" s="2"/>
    </row>
    <row r="77" ht="25.35" customHeight="1">
      <c r="A77" t="s" s="64">
        <v>1035</v>
      </c>
      <c r="B77" t="s" s="164">
        <v>1036</v>
      </c>
      <c r="C77" s="128"/>
      <c r="D77" t="s" s="129">
        <v>1037</v>
      </c>
      <c r="E77" t="s" s="166">
        <v>1038</v>
      </c>
      <c r="F77" s="68">
        <v>2</v>
      </c>
      <c r="G77" s="69"/>
      <c r="H77" s="69" cm="1">
        <f t="array" ref="H77">G77*F77</f>
        <v>0</v>
      </c>
      <c r="I77" s="40"/>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100"/>
      <c r="BU77" t="s" s="119">
        <v>1038</v>
      </c>
      <c r="BV77" s="68">
        <v>2</v>
      </c>
      <c r="BW77" s="130">
        <v>0.2</v>
      </c>
      <c r="BX77" s="2"/>
      <c r="BY77" s="2"/>
      <c r="BZ77" s="2"/>
      <c r="CA77" s="2"/>
      <c r="CB77" s="2"/>
      <c r="CC77" s="2"/>
      <c r="CD77" s="2"/>
    </row>
    <row r="78" ht="38" customHeight="1">
      <c r="A78" t="s" s="64">
        <v>1039</v>
      </c>
      <c r="B78" t="s" s="127">
        <v>1040</v>
      </c>
      <c r="C78" s="128"/>
      <c r="D78" t="s" s="129">
        <v>1041</v>
      </c>
      <c r="E78" t="s" s="166">
        <v>1042</v>
      </c>
      <c r="F78" s="68">
        <v>2</v>
      </c>
      <c r="G78" s="69"/>
      <c r="H78" s="69" cm="1">
        <f t="array" ref="H78">G78*F78</f>
        <v>0</v>
      </c>
      <c r="I78" s="40"/>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100"/>
      <c r="BU78" t="s" s="119">
        <v>1043</v>
      </c>
      <c r="BV78" s="68">
        <v>2</v>
      </c>
      <c r="BW78" s="130">
        <v>0.88</v>
      </c>
      <c r="BX78" s="2"/>
      <c r="BY78" s="2"/>
      <c r="BZ78" s="2"/>
      <c r="CA78" s="2"/>
      <c r="CB78" s="2"/>
      <c r="CC78" s="2"/>
      <c r="CD78" s="2"/>
    </row>
    <row r="79" ht="32.2" customHeight="1">
      <c r="A79" t="s" s="64">
        <v>1044</v>
      </c>
      <c r="B79" t="s" s="164">
        <v>1045</v>
      </c>
      <c r="C79" s="165"/>
      <c r="D79" t="s" s="129">
        <v>1046</v>
      </c>
      <c r="E79" s="165"/>
      <c r="F79" s="68">
        <v>2</v>
      </c>
      <c r="G79" s="69"/>
      <c r="H79" s="69" cm="1">
        <f t="array" ref="H79">G79*F79</f>
        <v>0</v>
      </c>
      <c r="I79" s="40"/>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100"/>
      <c r="BU79" s="74"/>
      <c r="BV79" s="68">
        <v>2</v>
      </c>
      <c r="BW79" s="40"/>
      <c r="BX79" s="2"/>
      <c r="BY79" s="2"/>
      <c r="BZ79" s="2"/>
      <c r="CA79" s="2"/>
      <c r="CB79" s="2"/>
      <c r="CC79" s="2"/>
      <c r="CD79" s="2"/>
    </row>
    <row r="80" ht="266" customHeight="1">
      <c r="A80" t="s" s="64">
        <v>1047</v>
      </c>
      <c r="B80" t="s" s="127">
        <v>157</v>
      </c>
      <c r="C80" s="128"/>
      <c r="D80" t="s" s="129">
        <v>66</v>
      </c>
      <c r="E80" s="128"/>
      <c r="F80" s="68">
        <v>1</v>
      </c>
      <c r="G80" s="69"/>
      <c r="H80" s="69" cm="1">
        <f t="array" ref="H80">G80*F80</f>
        <v>0</v>
      </c>
      <c r="I80" s="40"/>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100"/>
      <c r="BU80" t="s" s="67">
        <v>151</v>
      </c>
      <c r="BV80" s="68">
        <v>1</v>
      </c>
      <c r="BW80" s="130">
        <v>0.13</v>
      </c>
      <c r="BX80" s="2"/>
      <c r="BY80" s="2"/>
      <c r="BZ80" s="2"/>
      <c r="CA80" s="2"/>
      <c r="CB80" s="2"/>
      <c r="CC80" s="2"/>
      <c r="CD80" s="2"/>
    </row>
    <row r="81" ht="63.35" customHeight="1">
      <c r="A81" t="s" s="64">
        <v>1048</v>
      </c>
      <c r="B81" t="s" s="164">
        <v>1049</v>
      </c>
      <c r="C81" s="66"/>
      <c r="D81" t="s" s="67">
        <v>1050</v>
      </c>
      <c r="E81" s="74"/>
      <c r="F81" s="68">
        <v>1</v>
      </c>
      <c r="G81" s="120"/>
      <c r="H81" s="69" cm="1">
        <f t="array" ref="H81">G81*F81</f>
        <v>0</v>
      </c>
      <c r="I81" s="40"/>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100"/>
      <c r="BU81" s="74"/>
      <c r="BV81" s="68">
        <v>1</v>
      </c>
      <c r="BW81" s="40"/>
      <c r="BX81" s="2"/>
      <c r="BY81" s="2"/>
      <c r="BZ81" s="2"/>
      <c r="CA81" s="2"/>
      <c r="CB81" s="2"/>
      <c r="CC81" s="2"/>
      <c r="CD81" s="2"/>
    </row>
    <row r="82" ht="12.7" customHeight="1">
      <c r="A82" t="s" s="64">
        <v>1051</v>
      </c>
      <c r="B82" t="s" s="164">
        <v>346</v>
      </c>
      <c r="C82" s="74"/>
      <c r="D82" s="66"/>
      <c r="E82" s="74"/>
      <c r="F82" s="68">
        <v>1</v>
      </c>
      <c r="G82" s="69"/>
      <c r="H82" s="69" cm="1">
        <f t="array" ref="H82">G82*F82</f>
        <v>0</v>
      </c>
      <c r="I82" s="40"/>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100"/>
      <c r="BU82" s="74"/>
      <c r="BV82" s="68">
        <v>1</v>
      </c>
      <c r="BW82" s="40"/>
      <c r="BX82" s="2"/>
      <c r="BY82" s="2"/>
      <c r="BZ82" s="2"/>
      <c r="CA82" s="2"/>
      <c r="CB82" s="2"/>
      <c r="CC82" s="2"/>
      <c r="CD82" s="2"/>
    </row>
    <row r="83" ht="89.8" customHeight="1">
      <c r="A83" t="s" s="64">
        <v>1052</v>
      </c>
      <c r="B83" t="s" s="127">
        <v>1053</v>
      </c>
      <c r="C83" s="66"/>
      <c r="D83" t="s" s="67">
        <v>1054</v>
      </c>
      <c r="E83" t="s" s="67">
        <v>1055</v>
      </c>
      <c r="F83" s="68">
        <v>4</v>
      </c>
      <c r="G83" s="69"/>
      <c r="H83" s="69" cm="1">
        <f t="array" ref="H83">G83*F83</f>
        <v>0</v>
      </c>
      <c r="I83" s="40"/>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100"/>
      <c r="BU83" t="s" s="119">
        <v>1056</v>
      </c>
      <c r="BV83" s="68">
        <v>4</v>
      </c>
      <c r="BW83" s="130" cm="1">
        <f t="array" ref="BW83">4*1.7</f>
        <v>6.8</v>
      </c>
      <c r="BX83" s="2"/>
      <c r="BY83" s="2"/>
      <c r="BZ83" s="2"/>
      <c r="CA83" s="2"/>
      <c r="CB83" s="2"/>
      <c r="CC83" s="2"/>
      <c r="CD83" s="2"/>
    </row>
    <row r="84" ht="25.35" customHeight="1">
      <c r="A84" t="s" s="64">
        <v>1057</v>
      </c>
      <c r="B84" t="s" s="127">
        <v>103</v>
      </c>
      <c r="C84" s="66"/>
      <c r="D84" t="s" s="67">
        <v>104</v>
      </c>
      <c r="E84" s="66"/>
      <c r="F84" s="68">
        <v>1</v>
      </c>
      <c r="G84" s="69"/>
      <c r="H84" s="69" cm="1">
        <f t="array" ref="H84">G84*F84</f>
        <v>0</v>
      </c>
      <c r="I84" s="40"/>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100"/>
      <c r="BU84" s="74"/>
      <c r="BV84" s="68">
        <v>1</v>
      </c>
      <c r="BW84" s="40"/>
      <c r="BX84" s="2"/>
      <c r="BY84" s="2"/>
      <c r="BZ84" s="2"/>
      <c r="CA84" s="2"/>
      <c r="CB84" s="2"/>
      <c r="CC84" s="2"/>
      <c r="CD84" s="2"/>
    </row>
    <row r="85" ht="50.7" customHeight="1">
      <c r="A85" t="s" s="64">
        <v>1058</v>
      </c>
      <c r="B85" t="s" s="164">
        <v>1059</v>
      </c>
      <c r="C85" s="74"/>
      <c r="D85" t="s" s="67">
        <v>1060</v>
      </c>
      <c r="E85" s="74"/>
      <c r="F85" s="68">
        <v>1</v>
      </c>
      <c r="G85" s="120"/>
      <c r="H85" s="69" cm="1">
        <f t="array" ref="H85">G85*F85</f>
        <v>0</v>
      </c>
      <c r="I85" s="40"/>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100"/>
      <c r="BU85" s="74"/>
      <c r="BV85" s="68">
        <v>1</v>
      </c>
      <c r="BW85" s="40"/>
      <c r="BX85" s="2"/>
      <c r="BY85" s="2"/>
      <c r="BZ85" s="2"/>
      <c r="CA85" s="2"/>
      <c r="CB85" s="2"/>
      <c r="CC85" s="2"/>
      <c r="CD85" s="2"/>
    </row>
    <row r="86" ht="12.7" customHeight="1">
      <c r="A86" t="s" s="64">
        <v>1061</v>
      </c>
      <c r="B86" t="s" s="164">
        <v>346</v>
      </c>
      <c r="C86" s="74"/>
      <c r="D86" s="66"/>
      <c r="E86" s="74"/>
      <c r="F86" s="68">
        <v>1</v>
      </c>
      <c r="G86" s="69"/>
      <c r="H86" s="69" cm="1">
        <f t="array" ref="H86">G86*F86</f>
        <v>0</v>
      </c>
      <c r="I86" s="40"/>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100"/>
      <c r="BU86" s="74"/>
      <c r="BV86" s="68">
        <v>1</v>
      </c>
      <c r="BW86" s="40"/>
      <c r="BX86" s="2"/>
      <c r="BY86" s="2"/>
      <c r="BZ86" s="2"/>
      <c r="CA86" s="2"/>
      <c r="CB86" s="2"/>
      <c r="CC86" s="2"/>
      <c r="CD86" s="2"/>
    </row>
    <row r="87" ht="63.35" customHeight="1">
      <c r="A87" t="s" s="64">
        <v>1062</v>
      </c>
      <c r="B87" t="s" s="127">
        <v>1063</v>
      </c>
      <c r="C87" s="74"/>
      <c r="D87" t="s" s="67">
        <v>1064</v>
      </c>
      <c r="E87" s="74"/>
      <c r="F87" s="68">
        <v>1</v>
      </c>
      <c r="G87" s="120"/>
      <c r="H87" s="69" cm="1">
        <f t="array" ref="H87">G87*F87</f>
        <v>0</v>
      </c>
      <c r="I87" s="40"/>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100"/>
      <c r="BU87" s="74"/>
      <c r="BV87" s="68">
        <v>1</v>
      </c>
      <c r="BW87" s="40"/>
      <c r="BX87" s="2"/>
      <c r="BY87" s="2"/>
      <c r="BZ87" s="2"/>
      <c r="CA87" s="2"/>
      <c r="CB87" s="2"/>
      <c r="CC87" s="2"/>
      <c r="CD87" s="2"/>
    </row>
    <row r="88" ht="164.7" customHeight="1">
      <c r="A88" t="s" s="64">
        <v>1065</v>
      </c>
      <c r="B88" t="s" s="164">
        <v>1066</v>
      </c>
      <c r="C88" s="66"/>
      <c r="D88" t="s" s="67">
        <v>1067</v>
      </c>
      <c r="E88" t="s" s="67">
        <v>1068</v>
      </c>
      <c r="F88" s="68">
        <v>1</v>
      </c>
      <c r="G88" s="69"/>
      <c r="H88" s="69" cm="1">
        <f t="array" ref="H88">G88*F88</f>
        <v>0</v>
      </c>
      <c r="I88" s="40"/>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100"/>
      <c r="BU88" s="74"/>
      <c r="BV88" s="68">
        <v>1</v>
      </c>
      <c r="BW88" s="40"/>
      <c r="BX88" s="2"/>
      <c r="BY88" s="2"/>
      <c r="BZ88" s="2"/>
      <c r="CA88" s="2"/>
      <c r="CB88" s="2"/>
      <c r="CC88" s="2"/>
      <c r="CD88" s="2"/>
    </row>
    <row r="89" ht="25.35" customHeight="1">
      <c r="A89" t="s" s="64">
        <v>1069</v>
      </c>
      <c r="B89" t="s" s="127">
        <v>1070</v>
      </c>
      <c r="C89" s="177"/>
      <c r="D89" s="74"/>
      <c r="E89" s="74"/>
      <c r="F89" s="68">
        <v>1</v>
      </c>
      <c r="G89" s="69"/>
      <c r="H89" s="69" cm="1">
        <f t="array" ref="H89">G89*F89</f>
        <v>0</v>
      </c>
      <c r="I89" s="40"/>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100"/>
      <c r="BU89" s="74"/>
      <c r="BV89" s="66"/>
      <c r="BW89" s="40"/>
      <c r="BX89" s="2"/>
      <c r="BY89" s="2"/>
      <c r="BZ89" s="2"/>
      <c r="CA89" s="2"/>
      <c r="CB89" s="2"/>
      <c r="CC89" s="2"/>
      <c r="CD89" s="2"/>
    </row>
    <row r="90" ht="12.7" customHeight="1">
      <c r="A90" t="s" s="64">
        <v>1071</v>
      </c>
      <c r="B90" t="s" s="127">
        <v>768</v>
      </c>
      <c r="C90" s="74"/>
      <c r="D90" s="66"/>
      <c r="E90" s="74"/>
      <c r="F90" s="66"/>
      <c r="G90" s="69"/>
      <c r="H90" s="69"/>
      <c r="I90" s="40"/>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100"/>
      <c r="BU90" s="74"/>
      <c r="BV90" s="68">
        <v>1</v>
      </c>
      <c r="BW90" s="40"/>
      <c r="BX90" s="2"/>
      <c r="BY90" s="2"/>
      <c r="BZ90" s="2"/>
      <c r="CA90" s="2"/>
      <c r="CB90" s="2"/>
      <c r="CC90" s="2"/>
      <c r="CD90" s="2"/>
    </row>
    <row r="91" ht="38" customHeight="1">
      <c r="A91" t="s" s="64">
        <v>1072</v>
      </c>
      <c r="B91" t="s" s="127">
        <v>207</v>
      </c>
      <c r="C91" s="74"/>
      <c r="D91" t="s" s="67">
        <v>1073</v>
      </c>
      <c r="E91" s="74"/>
      <c r="F91" s="68">
        <v>1</v>
      </c>
      <c r="G91" s="120"/>
      <c r="H91" s="69" cm="1">
        <f t="array" ref="H91">G91*F91</f>
        <v>0</v>
      </c>
      <c r="I91" s="40"/>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100"/>
      <c r="BU91" s="74"/>
      <c r="BV91" s="68">
        <v>1</v>
      </c>
      <c r="BW91" s="40"/>
      <c r="BX91" s="2"/>
      <c r="BY91" s="2"/>
      <c r="BZ91" s="2"/>
      <c r="CA91" s="2"/>
      <c r="CB91" s="2"/>
      <c r="CC91" s="2"/>
      <c r="CD91" s="2"/>
    </row>
    <row r="92" ht="38" customHeight="1">
      <c r="A92" t="s" s="64">
        <v>1074</v>
      </c>
      <c r="B92" t="s" s="164">
        <v>1075</v>
      </c>
      <c r="C92" s="74"/>
      <c r="D92" t="s" s="67">
        <v>1076</v>
      </c>
      <c r="E92" s="74"/>
      <c r="F92" s="68">
        <v>1</v>
      </c>
      <c r="G92" s="120"/>
      <c r="H92" s="69" cm="1">
        <f t="array" ref="H92">G92*F92</f>
        <v>0</v>
      </c>
      <c r="I92" s="40"/>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100"/>
      <c r="BU92" s="74"/>
      <c r="BV92" s="68">
        <v>1</v>
      </c>
      <c r="BW92" s="40"/>
      <c r="BX92" s="2"/>
      <c r="BY92" s="2"/>
      <c r="BZ92" s="2"/>
      <c r="CA92" s="2"/>
      <c r="CB92" s="2"/>
      <c r="CC92" s="2"/>
      <c r="CD92" s="2"/>
    </row>
    <row r="93" ht="55.9" customHeight="1">
      <c r="A93" t="s" s="64">
        <v>1077</v>
      </c>
      <c r="B93" t="s" s="164">
        <v>1078</v>
      </c>
      <c r="C93" s="74"/>
      <c r="D93" t="s" s="67">
        <v>1079</v>
      </c>
      <c r="E93" s="74"/>
      <c r="F93" s="68">
        <v>1</v>
      </c>
      <c r="G93" s="120"/>
      <c r="H93" s="69" cm="1">
        <f t="array" ref="H93">G93*F93</f>
        <v>0</v>
      </c>
      <c r="I93" s="40"/>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100"/>
      <c r="BU93" s="74"/>
      <c r="BV93" s="68">
        <v>1</v>
      </c>
      <c r="BW93" s="40"/>
      <c r="BX93" s="2"/>
      <c r="BY93" s="2"/>
      <c r="BZ93" s="2"/>
      <c r="CA93" s="2"/>
      <c r="CB93" s="2"/>
      <c r="CC93" s="2"/>
      <c r="CD93" s="2"/>
    </row>
    <row r="94" ht="37.7" customHeight="1">
      <c r="A94" t="s" s="64">
        <v>1080</v>
      </c>
      <c r="B94" t="s" s="65">
        <v>717</v>
      </c>
      <c r="C94" s="74"/>
      <c r="D94" s="66"/>
      <c r="E94" s="74"/>
      <c r="F94" s="68">
        <v>1</v>
      </c>
      <c r="G94" s="69"/>
      <c r="H94" s="69" cm="1">
        <f t="array" ref="H94">G94*F94</f>
        <v>0</v>
      </c>
      <c r="I94" s="40"/>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100"/>
      <c r="BU94" s="74"/>
      <c r="BV94" s="68">
        <v>1</v>
      </c>
      <c r="BW94" s="40"/>
      <c r="BX94" s="2"/>
      <c r="BY94" s="2"/>
      <c r="BZ94" s="2"/>
      <c r="CA94" s="2"/>
      <c r="CB94" s="2"/>
      <c r="CC94" s="2"/>
      <c r="CD94" s="2"/>
    </row>
    <row r="95" ht="38" customHeight="1">
      <c r="A95" t="s" s="64">
        <v>1081</v>
      </c>
      <c r="B95" t="s" s="127">
        <v>207</v>
      </c>
      <c r="C95" s="165"/>
      <c r="D95" t="s" s="129">
        <v>1082</v>
      </c>
      <c r="E95" s="165"/>
      <c r="F95" s="68">
        <v>1</v>
      </c>
      <c r="G95" s="120"/>
      <c r="H95" s="69" cm="1">
        <f t="array" ref="H95">G95*F95</f>
        <v>0</v>
      </c>
      <c r="I95" s="40"/>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100"/>
      <c r="BU95" s="74"/>
      <c r="BV95" s="68">
        <v>1</v>
      </c>
      <c r="BW95" s="40"/>
      <c r="BX95" s="2"/>
      <c r="BY95" s="2"/>
      <c r="BZ95" s="2"/>
      <c r="CA95" s="2"/>
      <c r="CB95" s="2"/>
      <c r="CC95" s="2"/>
      <c r="CD95" s="2"/>
    </row>
    <row r="96" ht="12.7" customHeight="1">
      <c r="A96" t="s" s="64">
        <v>1083</v>
      </c>
      <c r="B96" t="s" s="164">
        <v>298</v>
      </c>
      <c r="C96" s="165"/>
      <c r="D96" s="128"/>
      <c r="E96" s="165"/>
      <c r="F96" s="66"/>
      <c r="G96" s="69"/>
      <c r="H96" s="69"/>
      <c r="I96" s="40"/>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55"/>
      <c r="BU96" s="70"/>
      <c r="BV96" s="121"/>
      <c r="BW96" s="16"/>
      <c r="BX96" s="2"/>
      <c r="BY96" s="2"/>
      <c r="BZ96" s="2"/>
      <c r="CA96" s="2"/>
      <c r="CB96" s="2"/>
      <c r="CC96" s="2"/>
      <c r="CD96" s="2"/>
    </row>
    <row r="97" ht="67.65" customHeight="1">
      <c r="A97" t="s" s="64">
        <v>1084</v>
      </c>
      <c r="B97" t="s" s="127">
        <v>1085</v>
      </c>
      <c r="C97" s="165"/>
      <c r="D97" t="s" s="129">
        <v>1086</v>
      </c>
      <c r="E97" s="165"/>
      <c r="F97" s="68">
        <v>3</v>
      </c>
      <c r="G97" s="120"/>
      <c r="H97" s="69" cm="1">
        <f t="array" ref="H97">G97*F97</f>
        <v>0</v>
      </c>
      <c r="I97" s="40"/>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55"/>
      <c r="BU97" s="70"/>
      <c r="BV97" s="121"/>
      <c r="BW97" s="16"/>
      <c r="BX97" s="2"/>
      <c r="BY97" s="2"/>
      <c r="BZ97" s="2"/>
      <c r="CA97" s="2"/>
      <c r="CB97" s="2"/>
      <c r="CC97" s="2"/>
      <c r="CD97" s="2"/>
    </row>
    <row r="98" ht="50.7" customHeight="1">
      <c r="A98" t="s" s="64">
        <v>1087</v>
      </c>
      <c r="B98" t="s" s="127">
        <v>988</v>
      </c>
      <c r="C98" s="128"/>
      <c r="D98" t="s" s="129">
        <v>1088</v>
      </c>
      <c r="E98" t="s" s="166">
        <v>643</v>
      </c>
      <c r="F98" s="68">
        <v>3</v>
      </c>
      <c r="G98" s="120"/>
      <c r="H98" s="69" cm="1">
        <f t="array" ref="H98">G98*F98</f>
        <v>0</v>
      </c>
      <c r="I98" s="40"/>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55"/>
      <c r="BU98" s="70"/>
      <c r="BV98" s="121"/>
      <c r="BW98" s="16"/>
      <c r="BX98" s="2"/>
      <c r="BY98" s="2"/>
      <c r="BZ98" s="2"/>
      <c r="CA98" s="2"/>
      <c r="CB98" s="2"/>
      <c r="CC98" s="2"/>
      <c r="CD98" s="2"/>
    </row>
    <row r="99" ht="114" customHeight="1">
      <c r="A99" t="s" s="64">
        <v>1089</v>
      </c>
      <c r="B99" t="s" s="171">
        <v>1090</v>
      </c>
      <c r="C99" s="128"/>
      <c r="D99" s="128"/>
      <c r="E99" s="128"/>
      <c r="F99" s="68">
        <v>1</v>
      </c>
      <c r="G99" s="69"/>
      <c r="H99" s="69" cm="1">
        <f t="array" ref="H99">G99*F99</f>
        <v>0</v>
      </c>
      <c r="I99" s="40"/>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55"/>
      <c r="BU99" s="70"/>
      <c r="BV99" s="121"/>
      <c r="BW99" s="16"/>
      <c r="BX99" s="2"/>
      <c r="BY99" s="2"/>
      <c r="BZ99" s="2"/>
      <c r="CA99" s="2"/>
      <c r="CB99" s="2"/>
      <c r="CC99" s="2"/>
      <c r="CD99" s="2"/>
    </row>
    <row r="100" ht="32.1" customHeight="1">
      <c r="A100" t="s" s="64">
        <v>1091</v>
      </c>
      <c r="B100" t="s" s="127">
        <v>1092</v>
      </c>
      <c r="C100" s="172"/>
      <c r="D100" s="165"/>
      <c r="E100" s="165"/>
      <c r="F100" s="68">
        <v>1</v>
      </c>
      <c r="G100" s="69"/>
      <c r="H100" s="69" cm="1">
        <f t="array" ref="H100">G100*F100</f>
        <v>0</v>
      </c>
      <c r="I100" s="40"/>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55"/>
      <c r="BU100" s="70"/>
      <c r="BV100" s="121"/>
      <c r="BW100" s="16"/>
      <c r="BX100" s="2"/>
      <c r="BY100" s="2"/>
      <c r="BZ100" s="2"/>
      <c r="CA100" s="2"/>
      <c r="CB100" s="2"/>
      <c r="CC100" s="2"/>
      <c r="CD100" s="2"/>
    </row>
    <row r="101" ht="30.35" customHeight="1">
      <c r="A101" t="s" s="64">
        <v>1093</v>
      </c>
      <c r="B101" t="s" s="127">
        <v>1094</v>
      </c>
      <c r="C101" s="128"/>
      <c r="D101" t="s" s="129">
        <v>433</v>
      </c>
      <c r="E101" s="165"/>
      <c r="F101" s="68">
        <v>1</v>
      </c>
      <c r="G101" s="69"/>
      <c r="H101" s="69" cm="1">
        <f t="array" ref="H101">G101*F101</f>
        <v>0</v>
      </c>
      <c r="I101" s="40"/>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55"/>
      <c r="BU101" s="70"/>
      <c r="BV101" s="121"/>
      <c r="BW101" s="16"/>
      <c r="BX101" s="2"/>
      <c r="BY101" s="2"/>
      <c r="BZ101" s="2"/>
      <c r="CA101" s="2"/>
      <c r="CB101" s="2"/>
      <c r="CC101" s="2"/>
      <c r="CD101" s="2"/>
    </row>
    <row r="102" ht="38" customHeight="1">
      <c r="A102" t="s" s="64">
        <v>1095</v>
      </c>
      <c r="B102" t="s" s="127">
        <v>1096</v>
      </c>
      <c r="C102" s="165"/>
      <c r="D102" t="s" s="129">
        <v>1097</v>
      </c>
      <c r="E102" s="165"/>
      <c r="F102" s="68">
        <v>1</v>
      </c>
      <c r="G102" s="120"/>
      <c r="H102" s="69" cm="1">
        <f t="array" ref="H102">G102*F102</f>
        <v>0</v>
      </c>
      <c r="I102" s="40"/>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55"/>
      <c r="BU102" s="70"/>
      <c r="BV102" s="121"/>
      <c r="BW102" s="16"/>
      <c r="BX102" s="2"/>
      <c r="BY102" s="2"/>
      <c r="BZ102" s="2"/>
      <c r="CA102" s="2"/>
      <c r="CB102" s="2"/>
      <c r="CC102" s="2"/>
      <c r="CD102" s="2"/>
    </row>
    <row r="103" ht="38" customHeight="1">
      <c r="A103" t="s" s="64">
        <v>1098</v>
      </c>
      <c r="B103" t="s" s="127">
        <v>1099</v>
      </c>
      <c r="C103" s="165"/>
      <c r="D103" t="s" s="129">
        <v>388</v>
      </c>
      <c r="E103" s="165"/>
      <c r="F103" s="68">
        <v>1</v>
      </c>
      <c r="G103" s="120"/>
      <c r="H103" s="69" cm="1">
        <f t="array" ref="H103">G103*F103</f>
        <v>0</v>
      </c>
      <c r="I103" s="40"/>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55"/>
      <c r="BU103" s="70"/>
      <c r="BV103" s="121"/>
      <c r="BW103" s="16"/>
      <c r="BX103" s="2"/>
      <c r="BY103" s="2"/>
      <c r="BZ103" s="2"/>
      <c r="CA103" s="2"/>
      <c r="CB103" s="2"/>
      <c r="CC103" s="2"/>
      <c r="CD103" s="2"/>
    </row>
    <row r="104" ht="38" customHeight="1">
      <c r="A104" t="s" s="64">
        <v>1100</v>
      </c>
      <c r="B104" t="s" s="127">
        <v>1101</v>
      </c>
      <c r="C104" s="165"/>
      <c r="D104" t="s" s="129">
        <v>1102</v>
      </c>
      <c r="E104" s="165"/>
      <c r="F104" s="68">
        <v>1</v>
      </c>
      <c r="G104" s="120"/>
      <c r="H104" s="69" cm="1">
        <f t="array" ref="H104">G104*F104</f>
        <v>0</v>
      </c>
      <c r="I104" s="40"/>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55"/>
      <c r="BU104" s="70"/>
      <c r="BV104" s="121"/>
      <c r="BW104" s="16"/>
      <c r="BX104" s="2"/>
      <c r="BY104" s="2"/>
      <c r="BZ104" s="2"/>
      <c r="CA104" s="2"/>
      <c r="CB104" s="2"/>
      <c r="CC104" s="2"/>
      <c r="CD104" s="2"/>
    </row>
    <row r="105" ht="12.7" customHeight="1">
      <c r="A105" t="s" s="64">
        <v>1103</v>
      </c>
      <c r="B105" t="s" s="127">
        <v>1104</v>
      </c>
      <c r="C105" t="s" s="129">
        <v>52</v>
      </c>
      <c r="D105" s="128"/>
      <c r="E105" s="165"/>
      <c r="F105" t="s" s="124">
        <v>53</v>
      </c>
      <c r="G105" s="125"/>
      <c r="H105" s="69"/>
      <c r="I105" s="40"/>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55"/>
      <c r="BU105" s="70"/>
      <c r="BV105" s="121"/>
      <c r="BW105" s="16"/>
      <c r="BX105" s="2"/>
      <c r="BY105" s="2"/>
      <c r="BZ105" s="2"/>
      <c r="CA105" s="2"/>
      <c r="CB105" s="2"/>
      <c r="CC105" s="2"/>
      <c r="CD105" s="2"/>
    </row>
    <row r="106" ht="12.7" customHeight="1">
      <c r="A106" t="s" s="64">
        <v>1105</v>
      </c>
      <c r="B106" t="s" s="127">
        <v>1106</v>
      </c>
      <c r="C106" s="165"/>
      <c r="D106" s="128"/>
      <c r="E106" s="165"/>
      <c r="F106" t="s" s="124">
        <v>53</v>
      </c>
      <c r="G106" s="125"/>
      <c r="H106" s="69"/>
      <c r="I106" s="40"/>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55"/>
      <c r="BU106" s="70"/>
      <c r="BV106" s="121"/>
      <c r="BW106" s="16"/>
      <c r="BX106" s="2"/>
      <c r="BY106" s="2"/>
      <c r="BZ106" s="2"/>
      <c r="CA106" s="2"/>
      <c r="CB106" s="2"/>
      <c r="CC106" s="2"/>
      <c r="CD106" s="2"/>
    </row>
    <row r="107" ht="12.7" customHeight="1">
      <c r="A107" t="s" s="64">
        <v>1107</v>
      </c>
      <c r="B107" t="s" s="127">
        <v>768</v>
      </c>
      <c r="C107" s="128"/>
      <c r="D107" s="128"/>
      <c r="E107" s="165"/>
      <c r="F107" s="66"/>
      <c r="G107" s="69"/>
      <c r="H107" s="69"/>
      <c r="I107" s="40"/>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55"/>
      <c r="BU107" s="70"/>
      <c r="BV107" s="121"/>
      <c r="BW107" s="16"/>
      <c r="BX107" s="2"/>
      <c r="BY107" s="2"/>
      <c r="BZ107" s="2"/>
      <c r="CA107" s="2"/>
      <c r="CB107" s="2"/>
      <c r="CC107" s="2"/>
      <c r="CD107" s="2"/>
    </row>
    <row r="108" ht="12.7" customHeight="1">
      <c r="A108" t="s" s="64">
        <v>1108</v>
      </c>
      <c r="B108" t="s" s="127">
        <v>768</v>
      </c>
      <c r="C108" s="128"/>
      <c r="D108" s="128"/>
      <c r="E108" s="165"/>
      <c r="F108" s="66"/>
      <c r="G108" s="69"/>
      <c r="H108" s="69"/>
      <c r="I108" s="40"/>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55"/>
      <c r="BU108" s="70"/>
      <c r="BV108" s="121"/>
      <c r="BW108" s="16"/>
      <c r="BX108" s="2"/>
      <c r="BY108" s="2"/>
      <c r="BZ108" s="2"/>
      <c r="CA108" s="2"/>
      <c r="CB108" s="2"/>
      <c r="CC108" s="2"/>
      <c r="CD108" s="2"/>
    </row>
    <row r="109" ht="101.35" customHeight="1">
      <c r="A109" t="s" s="64">
        <v>1109</v>
      </c>
      <c r="B109" t="s" s="127">
        <v>915</v>
      </c>
      <c r="C109" s="128"/>
      <c r="D109" t="s" s="129">
        <v>916</v>
      </c>
      <c r="E109" s="128"/>
      <c r="F109" s="68">
        <v>1</v>
      </c>
      <c r="G109" s="69"/>
      <c r="H109" s="69" cm="1">
        <f t="array" ref="H109">G109*F109</f>
        <v>0</v>
      </c>
      <c r="I109" s="40"/>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55"/>
      <c r="BU109" s="70"/>
      <c r="BV109" s="121"/>
      <c r="BW109" s="16"/>
      <c r="BX109" s="2"/>
      <c r="BY109" s="2"/>
      <c r="BZ109" s="2"/>
      <c r="CA109" s="2"/>
      <c r="CB109" s="2"/>
      <c r="CC109" s="2"/>
      <c r="CD109" s="2"/>
    </row>
    <row r="110" ht="38" customHeight="1">
      <c r="A110" t="s" s="64">
        <v>1110</v>
      </c>
      <c r="B110" t="s" s="127">
        <v>1111</v>
      </c>
      <c r="C110" s="165"/>
      <c r="D110" t="s" s="129">
        <v>1112</v>
      </c>
      <c r="E110" s="128"/>
      <c r="F110" s="68">
        <v>2</v>
      </c>
      <c r="G110" s="69"/>
      <c r="H110" s="69" cm="1">
        <f t="array" ref="H110">G110*F110</f>
        <v>0</v>
      </c>
      <c r="I110" s="40"/>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55"/>
      <c r="BU110" s="70"/>
      <c r="BV110" s="121"/>
      <c r="BW110" s="16"/>
      <c r="BX110" s="2"/>
      <c r="BY110" s="2"/>
      <c r="BZ110" s="2"/>
      <c r="CA110" s="2"/>
      <c r="CB110" s="2"/>
      <c r="CC110" s="2"/>
      <c r="CD110" s="2"/>
    </row>
    <row r="111" ht="38" customHeight="1">
      <c r="A111" t="s" s="64">
        <v>1113</v>
      </c>
      <c r="B111" t="s" s="164">
        <v>1114</v>
      </c>
      <c r="C111" s="165"/>
      <c r="D111" t="s" s="129">
        <v>1115</v>
      </c>
      <c r="E111" s="128"/>
      <c r="F111" s="68">
        <v>1</v>
      </c>
      <c r="G111" s="69"/>
      <c r="H111" s="69" cm="1">
        <f t="array" ref="H111">G111*F111</f>
        <v>0</v>
      </c>
      <c r="I111" s="40"/>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55"/>
      <c r="BU111" s="70"/>
      <c r="BV111" s="121"/>
      <c r="BW111" s="16"/>
      <c r="BX111" s="2"/>
      <c r="BY111" s="2"/>
      <c r="BZ111" s="2"/>
      <c r="CA111" s="2"/>
      <c r="CB111" s="2"/>
      <c r="CC111" s="2"/>
      <c r="CD111" s="2"/>
    </row>
    <row r="112" ht="50.7" customHeight="1">
      <c r="A112" t="s" s="64">
        <v>1116</v>
      </c>
      <c r="B112" t="s" s="127">
        <v>1117</v>
      </c>
      <c r="C112" s="165"/>
      <c r="D112" t="s" s="129">
        <v>1118</v>
      </c>
      <c r="E112" s="128"/>
      <c r="F112" s="68">
        <v>1</v>
      </c>
      <c r="G112" s="69"/>
      <c r="H112" s="69" cm="1">
        <f t="array" ref="H112">G112*F112</f>
        <v>0</v>
      </c>
      <c r="I112" s="40"/>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55"/>
      <c r="BU112" s="70"/>
      <c r="BV112" s="121"/>
      <c r="BW112" s="16"/>
      <c r="BX112" s="2"/>
      <c r="BY112" s="2"/>
      <c r="BZ112" s="2"/>
      <c r="CA112" s="2"/>
      <c r="CB112" s="2"/>
      <c r="CC112" s="2"/>
      <c r="CD112" s="2"/>
    </row>
    <row r="113" ht="25.35" customHeight="1">
      <c r="A113" t="s" s="64">
        <v>1119</v>
      </c>
      <c r="B113" t="s" s="142">
        <v>1120</v>
      </c>
      <c r="C113" s="74"/>
      <c r="D113" t="s" s="67">
        <v>126</v>
      </c>
      <c r="E113" s="66"/>
      <c r="F113" s="68">
        <v>2</v>
      </c>
      <c r="G113" s="120"/>
      <c r="H113" s="69" cm="1">
        <f t="array" ref="H113">G113*F113</f>
        <v>0</v>
      </c>
      <c r="I113" s="40"/>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55"/>
      <c r="BU113" s="70"/>
      <c r="BV113" s="121"/>
      <c r="BW113" s="16"/>
      <c r="BX113" s="2"/>
      <c r="BY113" s="2"/>
      <c r="BZ113" s="2"/>
      <c r="CA113" s="2"/>
      <c r="CB113" s="2"/>
      <c r="CC113" s="2"/>
      <c r="CD113" s="2"/>
    </row>
    <row r="114" ht="25.35" customHeight="1">
      <c r="A114" t="s" s="64">
        <v>1121</v>
      </c>
      <c r="B114" t="s" s="65">
        <v>1122</v>
      </c>
      <c r="C114" s="66"/>
      <c r="D114" t="s" s="67">
        <v>1123</v>
      </c>
      <c r="E114" s="74"/>
      <c r="F114" t="s" s="124">
        <v>53</v>
      </c>
      <c r="G114" s="125"/>
      <c r="H114" s="69"/>
      <c r="I114" s="40"/>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55"/>
      <c r="BU114" s="70"/>
      <c r="BV114" s="121"/>
      <c r="BW114" s="16"/>
      <c r="BX114" s="2"/>
      <c r="BY114" s="2"/>
      <c r="BZ114" s="2"/>
      <c r="CA114" s="2"/>
      <c r="CB114" s="2"/>
      <c r="CC114" s="2"/>
      <c r="CD114" s="2"/>
    </row>
    <row r="115" ht="12.7" customHeight="1">
      <c r="A115" s="47"/>
      <c r="B115" s="126"/>
      <c r="C115" s="51"/>
      <c r="D115" s="50"/>
      <c r="E115" s="51"/>
      <c r="F115" s="52">
        <v>1</v>
      </c>
      <c r="G115" s="53"/>
      <c r="H115" s="54" cm="1">
        <f t="array" ref="H115">G115*F115</f>
        <v>0</v>
      </c>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55"/>
      <c r="BU115" s="51"/>
      <c r="BV115" s="52">
        <v>1</v>
      </c>
      <c r="BW115" s="16"/>
      <c r="BX115" s="2"/>
      <c r="BY115" s="2"/>
      <c r="BZ115" s="2"/>
      <c r="CA115" s="2"/>
      <c r="CB115" s="2"/>
      <c r="CC115" s="2"/>
      <c r="CD115" s="2"/>
    </row>
    <row r="116" ht="12.7" customHeight="1">
      <c r="A116" s="57"/>
      <c r="B116" t="s" s="58">
        <v>1124</v>
      </c>
      <c r="C116" s="60"/>
      <c r="D116" s="60"/>
      <c r="E116" s="60"/>
      <c r="F116" s="61">
        <v>1</v>
      </c>
      <c r="G116" s="62"/>
      <c r="H116" s="62" cm="1">
        <f t="array" ref="H116">G116*F116</f>
        <v>0</v>
      </c>
      <c r="I116" s="16"/>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55"/>
      <c r="BU116" s="60"/>
      <c r="BV116" s="61">
        <v>1</v>
      </c>
      <c r="BW116" s="16"/>
      <c r="BX116" s="2"/>
      <c r="BY116" s="2"/>
      <c r="BZ116" s="2"/>
      <c r="CA116" s="2"/>
      <c r="CB116" s="2"/>
      <c r="CC116" s="2"/>
      <c r="CD116" s="2"/>
    </row>
    <row r="117" ht="38" customHeight="1">
      <c r="A117" t="s" s="64">
        <v>1125</v>
      </c>
      <c r="B117" t="s" s="65">
        <v>207</v>
      </c>
      <c r="C117" s="74"/>
      <c r="D117" t="s" s="67">
        <v>1126</v>
      </c>
      <c r="E117" s="74"/>
      <c r="F117" s="68">
        <v>1</v>
      </c>
      <c r="G117" s="120"/>
      <c r="H117" s="69" cm="1">
        <f t="array" ref="H117">G117*F117</f>
        <v>0</v>
      </c>
      <c r="I117" s="40"/>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76"/>
      <c r="BV117" s="76"/>
      <c r="BW117" s="2"/>
      <c r="BX117" s="2"/>
      <c r="BY117" s="2"/>
      <c r="BZ117" s="2"/>
      <c r="CA117" s="2"/>
      <c r="CB117" s="2"/>
      <c r="CC117" s="2"/>
      <c r="CD117" s="2"/>
    </row>
    <row r="118" ht="38" customHeight="1">
      <c r="A118" t="s" s="64">
        <v>1127</v>
      </c>
      <c r="B118" t="s" s="127">
        <v>207</v>
      </c>
      <c r="C118" s="74"/>
      <c r="D118" t="s" s="67">
        <v>1128</v>
      </c>
      <c r="E118" s="74"/>
      <c r="F118" s="68">
        <v>1</v>
      </c>
      <c r="G118" s="120"/>
      <c r="H118" s="69" cm="1">
        <f t="array" ref="H118">G118*F118</f>
        <v>0</v>
      </c>
      <c r="I118" s="40"/>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row>
    <row r="119" ht="38" customHeight="1">
      <c r="A119" t="s" s="64">
        <v>1129</v>
      </c>
      <c r="B119" t="s" s="127">
        <v>1130</v>
      </c>
      <c r="C119" s="74"/>
      <c r="D119" t="s" s="67">
        <v>1131</v>
      </c>
      <c r="E119" s="74"/>
      <c r="F119" s="68">
        <v>2</v>
      </c>
      <c r="G119" s="120"/>
      <c r="H119" s="69" cm="1">
        <f t="array" ref="H119">G119*F119</f>
        <v>0</v>
      </c>
      <c r="I119" s="40"/>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row>
    <row r="120" ht="12.7" customHeight="1">
      <c r="A120" t="s" s="64">
        <v>1132</v>
      </c>
      <c r="B120" t="s" s="127">
        <v>717</v>
      </c>
      <c r="C120" s="66"/>
      <c r="D120" s="66"/>
      <c r="E120" s="74"/>
      <c r="F120" s="68">
        <v>2</v>
      </c>
      <c r="G120" s="69"/>
      <c r="H120" s="69" cm="1">
        <f t="array" ref="H120">G120*F120</f>
        <v>0</v>
      </c>
      <c r="I120" s="40"/>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row>
    <row r="121" ht="50.7" customHeight="1">
      <c r="A121" t="s" s="64">
        <v>1133</v>
      </c>
      <c r="B121" t="s" s="127">
        <v>977</v>
      </c>
      <c r="C121" s="66"/>
      <c r="D121" t="s" s="67">
        <v>978</v>
      </c>
      <c r="E121" t="s" s="67">
        <v>979</v>
      </c>
      <c r="F121" s="68">
        <v>3</v>
      </c>
      <c r="G121" s="120"/>
      <c r="H121" s="69" cm="1">
        <f t="array" ref="H121">G121*F121</f>
        <v>0</v>
      </c>
      <c r="I121" s="40"/>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row>
    <row r="122" ht="25.35" customHeight="1">
      <c r="A122" t="s" s="64">
        <v>1134</v>
      </c>
      <c r="B122" t="s" s="127">
        <v>1029</v>
      </c>
      <c r="C122" s="66"/>
      <c r="D122" t="s" s="67">
        <v>1030</v>
      </c>
      <c r="E122" s="74"/>
      <c r="F122" s="68">
        <v>2</v>
      </c>
      <c r="G122" s="69"/>
      <c r="H122" s="69" cm="1">
        <f t="array" ref="H122">G122*F122</f>
        <v>0</v>
      </c>
      <c r="I122" s="40"/>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row>
    <row r="123" ht="25.35" customHeight="1">
      <c r="A123" t="s" s="64">
        <v>1135</v>
      </c>
      <c r="B123" t="s" s="127">
        <v>1029</v>
      </c>
      <c r="C123" s="66"/>
      <c r="D123" t="s" s="67">
        <v>1030</v>
      </c>
      <c r="E123" s="74"/>
      <c r="F123" s="68">
        <v>2</v>
      </c>
      <c r="G123" s="69"/>
      <c r="H123" s="69" cm="1">
        <f t="array" ref="H123">G123*F123</f>
        <v>0</v>
      </c>
      <c r="I123" s="40"/>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row>
    <row r="124" ht="25.35" customHeight="1">
      <c r="A124" t="s" s="64">
        <v>1136</v>
      </c>
      <c r="B124" t="s" s="127">
        <v>259</v>
      </c>
      <c r="C124" s="66"/>
      <c r="D124" t="s" s="67">
        <v>260</v>
      </c>
      <c r="E124" s="66"/>
      <c r="F124" s="68">
        <v>1</v>
      </c>
      <c r="G124" s="122"/>
      <c r="H124" s="69" cm="1">
        <f t="array" ref="H124">G124*F124</f>
        <v>0</v>
      </c>
      <c r="I124" s="40"/>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row>
    <row r="125" ht="12.7" customHeight="1">
      <c r="A125" t="s" s="64">
        <v>1137</v>
      </c>
      <c r="B125" t="s" s="127">
        <v>262</v>
      </c>
      <c r="C125" t="s" s="67">
        <v>52</v>
      </c>
      <c r="D125" s="180"/>
      <c r="E125" s="66"/>
      <c r="F125" t="s" s="124">
        <v>53</v>
      </c>
      <c r="G125" s="125"/>
      <c r="H125" s="69"/>
      <c r="I125" s="40"/>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row>
    <row r="126" ht="25.35" customHeight="1">
      <c r="A126" t="s" s="64">
        <v>1138</v>
      </c>
      <c r="B126" t="s" s="127">
        <v>103</v>
      </c>
      <c r="C126" s="66"/>
      <c r="D126" t="s" s="67">
        <v>104</v>
      </c>
      <c r="E126" s="66"/>
      <c r="F126" s="68">
        <v>1</v>
      </c>
      <c r="G126" s="69"/>
      <c r="H126" s="69" cm="1">
        <f t="array" ref="H126">G126*F126</f>
        <v>0</v>
      </c>
      <c r="I126" s="40"/>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row>
    <row r="127" ht="25.35" customHeight="1">
      <c r="A127" t="s" s="64">
        <v>1139</v>
      </c>
      <c r="B127" t="s" s="127">
        <v>1140</v>
      </c>
      <c r="C127" t="s" s="67">
        <v>52</v>
      </c>
      <c r="D127" t="s" s="67">
        <v>706</v>
      </c>
      <c r="E127" s="74"/>
      <c r="F127" t="s" s="124">
        <v>53</v>
      </c>
      <c r="G127" s="125"/>
      <c r="H127" s="69"/>
      <c r="I127" s="40"/>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row>
    <row r="128" ht="12.7" customHeight="1">
      <c r="A128" t="s" s="64">
        <v>1141</v>
      </c>
      <c r="B128" t="s" s="203">
        <v>768</v>
      </c>
      <c r="C128" s="66"/>
      <c r="D128" s="66"/>
      <c r="E128" s="74"/>
      <c r="F128" s="66"/>
      <c r="G128" s="69"/>
      <c r="H128" s="69"/>
      <c r="I128" s="40"/>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row>
    <row r="129" ht="12.7" customHeight="1">
      <c r="A129" t="s" s="64">
        <v>1142</v>
      </c>
      <c r="B129" t="s" s="164">
        <v>1143</v>
      </c>
      <c r="C129" t="s" s="119">
        <v>52</v>
      </c>
      <c r="D129" t="s" s="67">
        <v>1144</v>
      </c>
      <c r="E129" s="74"/>
      <c r="F129" t="s" s="124">
        <v>53</v>
      </c>
      <c r="G129" s="125"/>
      <c r="H129" s="69"/>
      <c r="I129" s="40"/>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row>
    <row r="130" ht="38" customHeight="1">
      <c r="A130" t="s" s="64">
        <v>1145</v>
      </c>
      <c r="B130" t="s" s="127">
        <v>1146</v>
      </c>
      <c r="C130" s="74"/>
      <c r="D130" t="s" s="67">
        <v>1147</v>
      </c>
      <c r="E130" s="74"/>
      <c r="F130" s="68">
        <v>2</v>
      </c>
      <c r="G130" s="120"/>
      <c r="H130" s="69" cm="1">
        <f t="array" ref="H130">G130*F130</f>
        <v>0</v>
      </c>
      <c r="I130" s="40"/>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row>
    <row r="131" ht="12.7" customHeight="1">
      <c r="A131" t="s" s="64">
        <v>1148</v>
      </c>
      <c r="B131" t="s" s="204">
        <v>768</v>
      </c>
      <c r="C131" s="74"/>
      <c r="D131" s="66"/>
      <c r="E131" s="74"/>
      <c r="F131" s="66"/>
      <c r="G131" s="120"/>
      <c r="H131" s="69"/>
      <c r="I131" s="40"/>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8"/>
      <c r="BV131" s="28"/>
      <c r="BW131" s="2"/>
      <c r="BX131" s="2"/>
      <c r="BY131" s="2"/>
      <c r="BZ131" s="2"/>
      <c r="CA131" s="2"/>
      <c r="CB131" s="2"/>
      <c r="CC131" s="2"/>
      <c r="CD131" s="2"/>
    </row>
    <row r="132" ht="12.7" customHeight="1">
      <c r="A132" t="s" s="64">
        <v>1149</v>
      </c>
      <c r="B132" t="s" s="204">
        <v>768</v>
      </c>
      <c r="C132" s="74"/>
      <c r="D132" s="66"/>
      <c r="E132" s="74"/>
      <c r="F132" s="66"/>
      <c r="G132" s="69"/>
      <c r="H132" s="69"/>
      <c r="I132" s="40"/>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05"/>
      <c r="BV132" s="121"/>
      <c r="BW132" s="16"/>
      <c r="BX132" s="2"/>
      <c r="BY132" s="2"/>
      <c r="BZ132" s="2"/>
      <c r="CA132" s="2"/>
      <c r="CB132" s="2"/>
      <c r="CC132" s="2"/>
      <c r="CD132" s="2"/>
    </row>
    <row r="133" ht="12.7" customHeight="1">
      <c r="A133" t="s" s="64">
        <v>1150</v>
      </c>
      <c r="B133" t="s" s="204">
        <v>768</v>
      </c>
      <c r="C133" s="74"/>
      <c r="D133" s="66"/>
      <c r="E133" s="74"/>
      <c r="F133" s="66"/>
      <c r="G133" s="69"/>
      <c r="H133" s="69"/>
      <c r="I133" s="40"/>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05"/>
      <c r="BV133" s="121"/>
      <c r="BW133" s="16"/>
      <c r="BX133" s="2"/>
      <c r="BY133" s="2"/>
      <c r="BZ133" s="2"/>
      <c r="CA133" s="2"/>
      <c r="CB133" s="2"/>
      <c r="CC133" s="2"/>
      <c r="CD133" s="2"/>
    </row>
    <row r="134" ht="41.2" customHeight="1">
      <c r="A134" t="s" s="64">
        <v>1151</v>
      </c>
      <c r="B134" t="s" s="127">
        <v>1152</v>
      </c>
      <c r="C134" s="74"/>
      <c r="D134" t="s" s="67">
        <v>1153</v>
      </c>
      <c r="E134" s="74"/>
      <c r="F134" s="68">
        <v>1</v>
      </c>
      <c r="G134" s="120"/>
      <c r="H134" s="69" cm="1">
        <f t="array" ref="H134">G134*F134</f>
        <v>0</v>
      </c>
      <c r="I134" s="40"/>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05"/>
      <c r="BV134" s="121"/>
      <c r="BW134" s="16"/>
      <c r="BX134" s="2"/>
      <c r="BY134" s="2"/>
      <c r="BZ134" s="2"/>
      <c r="CA134" s="2"/>
      <c r="CB134" s="2"/>
      <c r="CC134" s="2"/>
      <c r="CD134" s="2"/>
    </row>
    <row r="135" ht="12.7" customHeight="1">
      <c r="A135" t="s" s="64">
        <v>1154</v>
      </c>
      <c r="B135" t="s" s="206">
        <v>768</v>
      </c>
      <c r="C135" s="66"/>
      <c r="D135" s="66"/>
      <c r="E135" s="74"/>
      <c r="F135" s="66"/>
      <c r="G135" s="69"/>
      <c r="H135" s="69"/>
      <c r="I135" s="40"/>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05"/>
      <c r="BV135" s="121"/>
      <c r="BW135" s="16"/>
      <c r="BX135" s="2"/>
      <c r="BY135" s="2"/>
      <c r="BZ135" s="2"/>
      <c r="CA135" s="2"/>
      <c r="CB135" s="2"/>
      <c r="CC135" s="2"/>
      <c r="CD135" s="2"/>
    </row>
    <row r="136" ht="12.7" customHeight="1">
      <c r="A136" t="s" s="64">
        <v>1155</v>
      </c>
      <c r="B136" t="s" s="206">
        <v>768</v>
      </c>
      <c r="C136" s="66"/>
      <c r="D136" s="66"/>
      <c r="E136" s="74"/>
      <c r="F136" s="66"/>
      <c r="G136" s="69"/>
      <c r="H136" s="69"/>
      <c r="I136" s="40"/>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05"/>
      <c r="BV136" s="121"/>
      <c r="BW136" s="16"/>
      <c r="BX136" s="2"/>
      <c r="BY136" s="2"/>
      <c r="BZ136" s="2"/>
      <c r="CA136" s="2"/>
      <c r="CB136" s="2"/>
      <c r="CC136" s="2"/>
      <c r="CD136" s="2"/>
    </row>
    <row r="137" ht="12.7" customHeight="1">
      <c r="A137" s="47"/>
      <c r="B137" s="126"/>
      <c r="C137" s="51"/>
      <c r="D137" s="50"/>
      <c r="E137" s="51"/>
      <c r="F137" s="52">
        <v>1</v>
      </c>
      <c r="G137" s="53"/>
      <c r="H137" s="54" cm="1">
        <f t="array" ref="H137">G137*F137</f>
        <v>0</v>
      </c>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55"/>
      <c r="BU137" s="51"/>
      <c r="BV137" s="52">
        <v>1</v>
      </c>
      <c r="BW137" s="16"/>
      <c r="BX137" s="2"/>
      <c r="BY137" s="2"/>
      <c r="BZ137" s="2"/>
      <c r="CA137" s="2"/>
      <c r="CB137" s="2"/>
      <c r="CC137" s="2"/>
      <c r="CD137" s="2"/>
    </row>
    <row r="138" ht="12.7" customHeight="1">
      <c r="A138" s="57"/>
      <c r="B138" t="s" s="58">
        <v>1156</v>
      </c>
      <c r="C138" s="60"/>
      <c r="D138" s="60"/>
      <c r="E138" s="60"/>
      <c r="F138" s="61">
        <v>1</v>
      </c>
      <c r="G138" s="62"/>
      <c r="H138" s="62" cm="1">
        <f t="array" ref="H138">G138*F138</f>
        <v>0</v>
      </c>
      <c r="I138" s="16"/>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55"/>
      <c r="BU138" s="60"/>
      <c r="BV138" s="61">
        <v>1</v>
      </c>
      <c r="BW138" s="16"/>
      <c r="BX138" s="2"/>
      <c r="BY138" s="2"/>
      <c r="BZ138" s="2"/>
      <c r="CA138" s="2"/>
      <c r="CB138" s="2"/>
      <c r="CC138" s="2"/>
      <c r="CD138" s="2"/>
    </row>
    <row r="139" ht="38" customHeight="1">
      <c r="A139" t="s" s="64">
        <v>1157</v>
      </c>
      <c r="B139" t="s" s="65">
        <v>207</v>
      </c>
      <c r="C139" s="74"/>
      <c r="D139" t="s" s="67">
        <v>1158</v>
      </c>
      <c r="E139" s="74"/>
      <c r="F139" s="68">
        <v>1</v>
      </c>
      <c r="G139" s="120"/>
      <c r="H139" s="69" cm="1">
        <f t="array" ref="H139">G139*F139</f>
        <v>0</v>
      </c>
      <c r="I139" s="40"/>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100"/>
      <c r="BU139" s="74"/>
      <c r="BV139" s="68">
        <v>1</v>
      </c>
      <c r="BW139" s="40"/>
      <c r="BX139" s="2"/>
      <c r="BY139" s="2"/>
      <c r="BZ139" s="2"/>
      <c r="CA139" s="2"/>
      <c r="CB139" s="2"/>
      <c r="CC139" s="2"/>
      <c r="CD139" s="2"/>
    </row>
    <row r="140" ht="12.7" customHeight="1">
      <c r="A140" s="149"/>
      <c r="B140" s="126"/>
      <c r="C140" s="51"/>
      <c r="D140" s="50"/>
      <c r="E140" s="51"/>
      <c r="F140" s="50"/>
      <c r="G140" s="53"/>
      <c r="H140" s="54" cm="1">
        <f t="array" ref="H140">G140*F140</f>
        <v>0</v>
      </c>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55"/>
      <c r="BU140" s="51"/>
      <c r="BV140" s="50"/>
      <c r="BW140" s="16"/>
      <c r="BX140" s="2"/>
      <c r="BY140" s="2"/>
      <c r="BZ140" s="2"/>
      <c r="CA140" s="2"/>
      <c r="CB140" s="2"/>
      <c r="CC140" s="2"/>
      <c r="CD140" s="2"/>
    </row>
    <row r="141" ht="12.7" customHeight="1">
      <c r="A141" s="57"/>
      <c r="B141" t="s" s="58">
        <v>759</v>
      </c>
      <c r="C141" s="60"/>
      <c r="D141" s="60"/>
      <c r="E141" s="60"/>
      <c r="F141" s="61">
        <v>1</v>
      </c>
      <c r="G141" s="62"/>
      <c r="H141" s="62" cm="1">
        <f t="array" ref="H141">G141*F141</f>
        <v>0</v>
      </c>
      <c r="I141" s="16"/>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76"/>
      <c r="BV141" s="76"/>
      <c r="BW141" s="2"/>
      <c r="BX141" s="2"/>
      <c r="BY141" s="2"/>
      <c r="BZ141" s="2"/>
      <c r="CA141" s="2"/>
      <c r="CB141" s="2"/>
      <c r="CC141" s="2"/>
      <c r="CD141" s="2"/>
    </row>
    <row r="142" ht="42.8" customHeight="1">
      <c r="A142" s="192"/>
      <c r="B142" t="s" s="127">
        <v>1159</v>
      </c>
      <c r="C142" s="66"/>
      <c r="D142" s="66"/>
      <c r="E142" s="74"/>
      <c r="F142" s="68">
        <v>1</v>
      </c>
      <c r="G142" s="69"/>
      <c r="H142" s="69" cm="1">
        <f t="array" ref="H142">G142*F142</f>
        <v>0</v>
      </c>
      <c r="I142" s="40"/>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row>
    <row r="143" ht="36.65" customHeight="1">
      <c r="A143" s="192"/>
      <c r="B143" t="s" s="127">
        <v>1160</v>
      </c>
      <c r="C143" s="66"/>
      <c r="D143" s="66"/>
      <c r="E143" s="74"/>
      <c r="F143" s="68">
        <v>1</v>
      </c>
      <c r="G143" s="69"/>
      <c r="H143" s="69" cm="1">
        <f t="array" ref="H143">G143*F143</f>
        <v>0</v>
      </c>
      <c r="I143" s="40"/>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8"/>
      <c r="BV143" s="28"/>
      <c r="BW143" s="2"/>
      <c r="BX143" s="2"/>
      <c r="BY143" s="2"/>
      <c r="BZ143" s="2"/>
      <c r="CA143" s="2"/>
      <c r="CB143" s="2"/>
      <c r="CC143" s="2"/>
      <c r="CD143" s="2"/>
    </row>
    <row r="144" ht="12.7" customHeight="1">
      <c r="A144" s="149"/>
      <c r="B144" s="126"/>
      <c r="C144" s="51"/>
      <c r="D144" s="50"/>
      <c r="E144" s="51"/>
      <c r="F144" s="50"/>
      <c r="G144" s="53"/>
      <c r="H144" s="54" cm="1">
        <f t="array" ref="H144">G144*F144</f>
        <v>0</v>
      </c>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55"/>
      <c r="BU144" s="51"/>
      <c r="BV144" s="50"/>
      <c r="BW144" s="16"/>
      <c r="BX144" s="2"/>
      <c r="BY144" s="2"/>
      <c r="BZ144" s="2"/>
      <c r="CA144" s="2"/>
      <c r="CB144" s="2"/>
      <c r="CC144" s="2"/>
      <c r="CD144" s="2"/>
    </row>
    <row r="145" ht="12.7" customHeight="1">
      <c r="A145" s="149"/>
      <c r="B145" s="126"/>
      <c r="C145" s="51"/>
      <c r="D145" s="50"/>
      <c r="E145" s="51"/>
      <c r="F145" s="50"/>
      <c r="G145" s="53"/>
      <c r="H145" s="54" cm="1">
        <f t="array" ref="H145">G145*F145</f>
        <v>0</v>
      </c>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55"/>
      <c r="BU145" s="51"/>
      <c r="BV145" s="50"/>
      <c r="BW145" s="16"/>
      <c r="BX145" s="2"/>
      <c r="BY145" s="2"/>
      <c r="BZ145" s="2"/>
      <c r="CA145" s="2"/>
      <c r="CB145" s="2"/>
      <c r="CC145" s="2"/>
      <c r="CD145" s="2"/>
    </row>
    <row r="146" ht="12.7" customHeight="1">
      <c r="A146" s="149"/>
      <c r="B146" s="126"/>
      <c r="C146" s="51"/>
      <c r="D146" s="50"/>
      <c r="E146" s="51"/>
      <c r="F146" s="52">
        <v>1</v>
      </c>
      <c r="G146" s="53"/>
      <c r="H146" s="54" cm="1">
        <f t="array" ref="H146">G146*F146</f>
        <v>0</v>
      </c>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55"/>
      <c r="BU146" s="51"/>
      <c r="BV146" s="52">
        <v>1</v>
      </c>
      <c r="BW146" s="16"/>
      <c r="BX146" s="2"/>
      <c r="BY146" s="2"/>
      <c r="BZ146" s="2"/>
      <c r="CA146" s="2"/>
      <c r="CB146" s="2"/>
      <c r="CC146" s="2"/>
      <c r="CD146" s="2"/>
    </row>
    <row r="147" ht="12.7" customHeight="1">
      <c r="A147" s="74"/>
      <c r="B147" s="73"/>
      <c r="C147" s="74"/>
      <c r="D147" s="74"/>
      <c r="E147" s="74"/>
      <c r="F147" s="74"/>
      <c r="G147" s="75"/>
      <c r="H147" s="143"/>
      <c r="I147" s="40"/>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76"/>
      <c r="BV147" s="76"/>
      <c r="BW147" s="2"/>
      <c r="BX147" s="2"/>
      <c r="BY147" s="2"/>
      <c r="BZ147" s="2"/>
      <c r="CA147" s="2"/>
      <c r="CB147" s="2"/>
      <c r="CC147" s="2"/>
      <c r="CD147" s="2"/>
    </row>
    <row r="148" ht="12.7" customHeight="1">
      <c r="A148" s="72"/>
      <c r="B148" t="s" s="77">
        <v>23</v>
      </c>
      <c r="C148" s="78"/>
      <c r="D148" s="78"/>
      <c r="E148" s="78"/>
      <c r="F148" s="78"/>
      <c r="G148" s="79"/>
      <c r="H148" s="80" cm="1">
        <f t="array" ref="H148">SUM(H2:H147)</f>
        <v>0</v>
      </c>
      <c r="I148" s="40"/>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row>
    <row r="149" ht="10.7" customHeight="1">
      <c r="A149" s="76"/>
      <c r="B149" s="81"/>
      <c r="C149" s="83"/>
      <c r="D149" s="83"/>
      <c r="E149" s="83"/>
      <c r="F149" s="83"/>
      <c r="G149" s="84"/>
      <c r="H149" s="85"/>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row>
    <row r="150" ht="28.5" customHeight="1">
      <c r="A150" t="s" s="86">
        <v>24</v>
      </c>
      <c r="B150" t="s" s="87">
        <v>25</v>
      </c>
      <c r="C150" s="88"/>
      <c r="D150" s="88"/>
      <c r="E150" s="88"/>
      <c r="F150" s="88"/>
      <c r="G150" s="88"/>
      <c r="H150" s="88"/>
      <c r="I150" s="16"/>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row>
    <row r="151" ht="15.5" customHeight="1">
      <c r="A151" t="s" s="89">
        <v>24</v>
      </c>
      <c r="B151" s="90"/>
      <c r="C151" s="92"/>
      <c r="D151" s="92"/>
      <c r="E151" s="92"/>
      <c r="F151" s="92"/>
      <c r="G151" s="93"/>
      <c r="H151" s="94"/>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row>
    <row r="152" ht="24.85" customHeight="1">
      <c r="A152" t="s" s="95">
        <v>24</v>
      </c>
      <c r="B152" t="s" s="96">
        <v>26</v>
      </c>
      <c r="C152" s="98"/>
      <c r="D152" s="98"/>
      <c r="E152" s="98"/>
      <c r="F152" s="98"/>
      <c r="G152" s="98"/>
      <c r="H152" s="99" cm="1">
        <f t="array" ref="H152">H148</f>
        <v>0</v>
      </c>
      <c r="I152" s="40"/>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row>
    <row r="153" ht="35.45" customHeight="1">
      <c r="A153" s="100"/>
      <c r="B153" t="s" s="101">
        <v>27</v>
      </c>
      <c r="C153" s="97"/>
      <c r="D153" s="98"/>
      <c r="E153" s="98"/>
      <c r="F153" s="98"/>
      <c r="G153" t="s" s="102">
        <v>28</v>
      </c>
      <c r="H153" s="99">
        <v>0</v>
      </c>
      <c r="I153" s="40"/>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row>
    <row r="154" ht="35.35" customHeight="1">
      <c r="A154" s="100"/>
      <c r="B154" t="s" s="101">
        <v>29</v>
      </c>
      <c r="C154" s="97"/>
      <c r="D154" s="98"/>
      <c r="E154" s="98"/>
      <c r="F154" s="98"/>
      <c r="G154" t="s" s="102">
        <v>28</v>
      </c>
      <c r="H154" s="99">
        <v>0</v>
      </c>
      <c r="I154" s="40"/>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row>
    <row r="155" ht="58" customHeight="1">
      <c r="A155" s="100"/>
      <c r="B155" t="s" s="101">
        <v>30</v>
      </c>
      <c r="C155" s="97"/>
      <c r="D155" s="98"/>
      <c r="E155" s="98"/>
      <c r="F155" s="98"/>
      <c r="G155" t="s" s="102">
        <v>28</v>
      </c>
      <c r="H155" s="99">
        <v>0</v>
      </c>
      <c r="I155" s="40"/>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row>
    <row r="156" ht="26.1" customHeight="1">
      <c r="A156" s="100"/>
      <c r="B156" t="s" s="101">
        <v>31</v>
      </c>
      <c r="C156" s="146"/>
      <c r="D156" s="98"/>
      <c r="E156" s="98"/>
      <c r="F156" s="104"/>
      <c r="G156" t="s" s="102">
        <v>28</v>
      </c>
      <c r="H156" s="99">
        <v>0</v>
      </c>
      <c r="I156" s="40"/>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row>
    <row r="157" ht="27.3" customHeight="1">
      <c r="A157" t="s" s="86">
        <v>24</v>
      </c>
      <c r="B157" t="s" s="105">
        <v>32</v>
      </c>
      <c r="C157" s="107"/>
      <c r="D157" s="107"/>
      <c r="E157" s="107"/>
      <c r="F157" s="107"/>
      <c r="G157" s="107"/>
      <c r="H157" s="108" cm="1">
        <f t="array" ref="H157">H154+H152+H156+H153</f>
        <v>0</v>
      </c>
      <c r="I157" s="40"/>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row>
    <row r="158" ht="19.7" customHeight="1">
      <c r="A158" s="109"/>
      <c r="B158" t="s" s="110">
        <v>24</v>
      </c>
      <c r="C158" s="24"/>
      <c r="D158" s="24"/>
      <c r="E158" s="24"/>
      <c r="F158" s="24"/>
      <c r="G158" s="24"/>
      <c r="H158" s="11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row>
  </sheetData>
  <mergeCells count="16">
    <mergeCell ref="B150:H150"/>
    <mergeCell ref="D4:H4"/>
    <mergeCell ref="F62:G62"/>
    <mergeCell ref="F68:G68"/>
    <mergeCell ref="F73:G73"/>
    <mergeCell ref="F105:G105"/>
    <mergeCell ref="F129:G129"/>
    <mergeCell ref="F127:G127"/>
    <mergeCell ref="F125:G125"/>
    <mergeCell ref="F106:G106"/>
    <mergeCell ref="F66:G66"/>
    <mergeCell ref="F38:G38"/>
    <mergeCell ref="F35:G35"/>
    <mergeCell ref="F40:G40"/>
    <mergeCell ref="F47:G47"/>
    <mergeCell ref="F114:G114"/>
  </mergeCells>
  <pageMargins left="0.19685" right="0.19685" top="0.393701" bottom="0.590551" header="0.15748" footer="0.15748"/>
  <pageSetup firstPageNumber="1" fitToHeight="1" fitToWidth="1" scale="100" useFirstPageNumber="0" orientation="portrait" pageOrder="downThenOver"/>
  <headerFooter>
    <oddFooter>&amp;C&amp;"Helvetica Neue,Regular"&amp;12&amp;K000000&amp;P</oddFooter>
  </headerFooter>
</worksheet>
</file>

<file path=xl/worksheets/sheet6.xml><?xml version="1.0" encoding="utf-8"?>
<worksheet xmlns:r="http://schemas.openxmlformats.org/officeDocument/2006/relationships" xmlns="http://schemas.openxmlformats.org/spreadsheetml/2006/main">
  <sheetPr>
    <pageSetUpPr fitToPage="1"/>
  </sheetPr>
  <dimension ref="A1:CD35"/>
  <sheetViews>
    <sheetView workbookViewId="0" showGridLines="0" defaultGridColor="1"/>
  </sheetViews>
  <sheetFormatPr defaultColWidth="10.2" defaultRowHeight="10.35" customHeight="1" outlineLevelRow="0" outlineLevelCol="0"/>
  <cols>
    <col min="1" max="1" width="10.8125" style="207" customWidth="1"/>
    <col min="2" max="2" width="90.8125" style="207" customWidth="1"/>
    <col min="3" max="3" width="10.8125" style="207" customWidth="1"/>
    <col min="4" max="4" width="18.4219" style="207" customWidth="1"/>
    <col min="5" max="5" width="14.8125" style="207" customWidth="1"/>
    <col min="6" max="6" width="6.42188" style="207" customWidth="1"/>
    <col min="7" max="7" width="15.4219" style="207" customWidth="1"/>
    <col min="8" max="8" width="20.6016" style="207" customWidth="1"/>
    <col min="9" max="63" width="10.4219" style="207" customWidth="1"/>
    <col min="64" max="64" width="18" style="207" customWidth="1"/>
    <col min="65" max="82" width="10.4219" style="207" customWidth="1"/>
    <col min="83" max="16384" width="10.2109" style="207" customWidth="1"/>
  </cols>
  <sheetData>
    <row r="1" ht="20"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row>
    <row r="2" ht="15" customHeight="1">
      <c r="A2" s="2"/>
      <c r="B2" s="5"/>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row>
    <row r="3" ht="20.35" customHeight="1">
      <c r="A3" s="6"/>
      <c r="B3" s="7"/>
      <c r="C3" s="114"/>
      <c r="D3" s="9"/>
      <c r="E3" s="10"/>
      <c r="F3" s="10"/>
      <c r="G3" s="10"/>
      <c r="H3" s="10"/>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row>
    <row r="4" ht="15.35" customHeight="1">
      <c r="A4" s="11"/>
      <c r="B4" s="12"/>
      <c r="C4" s="115"/>
      <c r="D4" t="s" s="14">
        <v>0</v>
      </c>
      <c r="E4" s="15"/>
      <c r="F4" s="15"/>
      <c r="G4" s="15"/>
      <c r="H4" s="15"/>
      <c r="I4" s="16"/>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row>
    <row r="5" ht="18" customHeight="1">
      <c r="A5" s="17"/>
      <c r="B5" s="18"/>
      <c r="C5" s="116"/>
      <c r="D5" t="s" s="20">
        <v>1</v>
      </c>
      <c r="E5" s="21">
        <v>45936</v>
      </c>
      <c r="F5" s="22"/>
      <c r="G5" t="s" s="23">
        <v>1161</v>
      </c>
      <c r="H5" s="24"/>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row>
    <row r="6" ht="17.7" customHeight="1">
      <c r="A6" s="17"/>
      <c r="B6" s="18"/>
      <c r="C6" s="2"/>
      <c r="D6" s="26"/>
      <c r="E6" s="24"/>
      <c r="F6" s="27"/>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row>
    <row r="7" ht="15" customHeight="1">
      <c r="A7" s="28"/>
      <c r="B7" s="29"/>
      <c r="C7" s="2"/>
      <c r="D7" s="2"/>
      <c r="E7" s="2"/>
      <c r="F7" s="2"/>
      <c r="G7" s="2"/>
      <c r="H7" s="27"/>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row>
    <row r="8" ht="37.5" customHeight="1">
      <c r="A8" t="s" s="30">
        <v>3</v>
      </c>
      <c r="B8" t="s" s="117">
        <v>4</v>
      </c>
      <c r="C8" s="40"/>
      <c r="D8" s="2"/>
      <c r="E8" s="2"/>
      <c r="F8" s="2"/>
      <c r="G8" s="2"/>
      <c r="H8" s="27"/>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row>
    <row r="9" ht="38.25" customHeight="1">
      <c r="A9" t="s" s="33">
        <v>5</v>
      </c>
      <c r="B9" t="s" s="117">
        <v>6</v>
      </c>
      <c r="C9" s="40"/>
      <c r="D9" s="2"/>
      <c r="E9" s="2"/>
      <c r="F9" s="2"/>
      <c r="G9" s="2"/>
      <c r="H9" s="27"/>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row>
    <row r="10" ht="38.25" customHeight="1">
      <c r="A10" t="s" s="34">
        <v>7</v>
      </c>
      <c r="B10" t="s" s="117">
        <v>8</v>
      </c>
      <c r="C10" s="40"/>
      <c r="D10" s="2"/>
      <c r="E10" s="2"/>
      <c r="F10" s="2"/>
      <c r="G10" s="2"/>
      <c r="H10" s="27"/>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row>
    <row r="11" ht="15" customHeight="1">
      <c r="A11" s="35"/>
      <c r="B11" s="36"/>
      <c r="C11" s="28"/>
      <c r="D11" s="28"/>
      <c r="E11" s="28"/>
      <c r="F11" s="28"/>
      <c r="G11" s="28"/>
      <c r="H11" s="37"/>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row>
    <row r="12" ht="20.7" customHeight="1">
      <c r="A12" t="s" s="38">
        <v>9</v>
      </c>
      <c r="B12" t="s" s="38">
        <v>10</v>
      </c>
      <c r="C12" t="s" s="38">
        <v>11</v>
      </c>
      <c r="D12" t="s" s="39">
        <v>12</v>
      </c>
      <c r="E12" t="s" s="39">
        <v>13</v>
      </c>
      <c r="F12" t="s" s="38">
        <v>14</v>
      </c>
      <c r="G12" t="s" s="38">
        <v>15</v>
      </c>
      <c r="H12" t="s" s="38">
        <v>16</v>
      </c>
      <c r="I12" s="40"/>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row>
    <row r="13" ht="18" customHeight="1">
      <c r="A13" s="41"/>
      <c r="B13" t="s" s="42">
        <v>17</v>
      </c>
      <c r="C13" s="44"/>
      <c r="D13" s="44"/>
      <c r="E13" s="44"/>
      <c r="F13" s="45"/>
      <c r="G13" s="46"/>
      <c r="H13" s="46"/>
      <c r="I13" s="16"/>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8"/>
      <c r="BM13" s="28"/>
      <c r="BN13" s="2"/>
      <c r="BO13" s="2"/>
      <c r="BP13" s="2"/>
      <c r="BQ13" s="2"/>
      <c r="BR13" s="2"/>
      <c r="BS13" s="2"/>
      <c r="BT13" s="2"/>
      <c r="BU13" s="2"/>
      <c r="BV13" s="2"/>
      <c r="BW13" s="2"/>
      <c r="BX13" s="2"/>
      <c r="BY13" s="2"/>
      <c r="BZ13" s="2"/>
      <c r="CA13" s="2"/>
      <c r="CB13" s="2"/>
      <c r="CC13" s="2"/>
      <c r="CD13" s="2"/>
    </row>
    <row r="14" ht="12.7" customHeight="1">
      <c r="A14" s="208"/>
      <c r="B14" s="198"/>
      <c r="C14" s="209"/>
      <c r="D14" s="209"/>
      <c r="E14" s="132"/>
      <c r="F14" s="121"/>
      <c r="G14" s="189"/>
      <c r="H14" s="190"/>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55"/>
      <c r="BL14" s="70"/>
      <c r="BM14" s="121"/>
      <c r="BN14" s="16"/>
      <c r="BO14" s="2"/>
      <c r="BP14" s="2"/>
      <c r="BQ14" s="2"/>
      <c r="BR14" s="2"/>
      <c r="BS14" s="2"/>
      <c r="BT14" s="2"/>
      <c r="BU14" s="2"/>
      <c r="BV14" s="2"/>
      <c r="BW14" s="2"/>
      <c r="BX14" s="2"/>
      <c r="BY14" s="2"/>
      <c r="BZ14" s="2"/>
      <c r="CA14" s="2"/>
      <c r="CB14" s="2"/>
      <c r="CC14" s="2"/>
      <c r="CD14" s="2"/>
    </row>
    <row r="15" ht="12.7" customHeight="1">
      <c r="A15" s="57"/>
      <c r="B15" t="s" s="58">
        <v>1162</v>
      </c>
      <c r="C15" s="60"/>
      <c r="D15" s="60"/>
      <c r="E15" s="60"/>
      <c r="F15" s="61">
        <v>1</v>
      </c>
      <c r="G15" s="62"/>
      <c r="H15" s="62" cm="1">
        <f t="array" ref="H15">G15*F15</f>
        <v>0</v>
      </c>
      <c r="I15" s="16"/>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55"/>
      <c r="BL15" s="70"/>
      <c r="BM15" s="121"/>
      <c r="BN15" s="16"/>
      <c r="BO15" s="2"/>
      <c r="BP15" s="2"/>
      <c r="BQ15" s="2"/>
      <c r="BR15" s="2"/>
      <c r="BS15" s="2"/>
      <c r="BT15" s="2"/>
      <c r="BU15" s="2"/>
      <c r="BV15" s="2"/>
      <c r="BW15" s="2"/>
      <c r="BX15" s="2"/>
      <c r="BY15" s="2"/>
      <c r="BZ15" s="2"/>
      <c r="CA15" s="2"/>
      <c r="CB15" s="2"/>
      <c r="CC15" s="2"/>
      <c r="CD15" s="2"/>
    </row>
    <row r="16" ht="46.65" customHeight="1">
      <c r="A16" t="s" s="64">
        <v>1163</v>
      </c>
      <c r="B16" t="s" s="127">
        <v>1164</v>
      </c>
      <c r="C16" s="66"/>
      <c r="D16" t="s" s="67">
        <v>415</v>
      </c>
      <c r="E16" s="74"/>
      <c r="F16" s="68">
        <v>2</v>
      </c>
      <c r="G16" s="69"/>
      <c r="H16" s="69" cm="1">
        <f t="array" ref="H16">G16*F16</f>
        <v>0</v>
      </c>
      <c r="I16" s="40"/>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55"/>
      <c r="BL16" s="70"/>
      <c r="BM16" s="121"/>
      <c r="BN16" s="16"/>
      <c r="BO16" s="2"/>
      <c r="BP16" s="2"/>
      <c r="BQ16" s="2"/>
      <c r="BR16" s="2"/>
      <c r="BS16" s="2"/>
      <c r="BT16" s="2"/>
      <c r="BU16" s="2"/>
      <c r="BV16" s="2"/>
      <c r="BW16" s="2"/>
      <c r="BX16" s="2"/>
      <c r="BY16" s="2"/>
      <c r="BZ16" s="2"/>
      <c r="CA16" s="2"/>
      <c r="CB16" s="2"/>
      <c r="CC16" s="2"/>
      <c r="CD16" s="2"/>
    </row>
    <row r="17" ht="57.65" customHeight="1">
      <c r="A17" t="s" s="64">
        <v>1165</v>
      </c>
      <c r="B17" t="s" s="127">
        <v>1166</v>
      </c>
      <c r="C17" s="66"/>
      <c r="D17" t="s" s="67">
        <v>1167</v>
      </c>
      <c r="E17" t="s" s="119">
        <v>1168</v>
      </c>
      <c r="F17" s="68">
        <v>1</v>
      </c>
      <c r="G17" s="69"/>
      <c r="H17" s="69" cm="1">
        <f t="array" ref="H17">G17*F17</f>
        <v>0</v>
      </c>
      <c r="I17" s="40"/>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55"/>
      <c r="BL17" s="70"/>
      <c r="BM17" s="121"/>
      <c r="BN17" s="16"/>
      <c r="BO17" s="2"/>
      <c r="BP17" s="2"/>
      <c r="BQ17" s="2"/>
      <c r="BR17" s="2"/>
      <c r="BS17" s="2"/>
      <c r="BT17" s="2"/>
      <c r="BU17" s="2"/>
      <c r="BV17" s="2"/>
      <c r="BW17" s="2"/>
      <c r="BX17" s="2"/>
      <c r="BY17" s="2"/>
      <c r="BZ17" s="2"/>
      <c r="CA17" s="2"/>
      <c r="CB17" s="2"/>
      <c r="CC17" s="2"/>
      <c r="CD17" s="2"/>
    </row>
    <row r="18" ht="65.1" customHeight="1">
      <c r="A18" t="s" s="64">
        <v>1169</v>
      </c>
      <c r="B18" t="s" s="127">
        <v>1170</v>
      </c>
      <c r="C18" s="66"/>
      <c r="D18" t="s" s="67">
        <v>1167</v>
      </c>
      <c r="E18" t="s" s="119">
        <v>408</v>
      </c>
      <c r="F18" s="68">
        <v>1</v>
      </c>
      <c r="G18" s="69"/>
      <c r="H18" s="69" cm="1">
        <f t="array" ref="H18">G18*F18</f>
        <v>0</v>
      </c>
      <c r="I18" s="40"/>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55"/>
      <c r="BL18" s="70"/>
      <c r="BM18" s="121"/>
      <c r="BN18" s="16"/>
      <c r="BO18" s="2"/>
      <c r="BP18" s="2"/>
      <c r="BQ18" s="2"/>
      <c r="BR18" s="2"/>
      <c r="BS18" s="2"/>
      <c r="BT18" s="2"/>
      <c r="BU18" s="2"/>
      <c r="BV18" s="2"/>
      <c r="BW18" s="2"/>
      <c r="BX18" s="2"/>
      <c r="BY18" s="2"/>
      <c r="BZ18" s="2"/>
      <c r="CA18" s="2"/>
      <c r="CB18" s="2"/>
      <c r="CC18" s="2"/>
      <c r="CD18" s="2"/>
    </row>
    <row r="19" ht="46.65" customHeight="1">
      <c r="A19" t="s" s="64">
        <v>1171</v>
      </c>
      <c r="B19" t="s" s="127">
        <v>1172</v>
      </c>
      <c r="C19" s="66"/>
      <c r="D19" t="s" s="67">
        <v>400</v>
      </c>
      <c r="E19" s="74"/>
      <c r="F19" s="68">
        <v>1</v>
      </c>
      <c r="G19" s="69"/>
      <c r="H19" s="69" cm="1">
        <f t="array" ref="H19">G19*F19</f>
        <v>0</v>
      </c>
      <c r="I19" s="40"/>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55"/>
      <c r="BL19" s="70"/>
      <c r="BM19" s="121"/>
      <c r="BN19" s="16"/>
      <c r="BO19" s="2"/>
      <c r="BP19" s="2"/>
      <c r="BQ19" s="2"/>
      <c r="BR19" s="2"/>
      <c r="BS19" s="2"/>
      <c r="BT19" s="2"/>
      <c r="BU19" s="2"/>
      <c r="BV19" s="2"/>
      <c r="BW19" s="2"/>
      <c r="BX19" s="2"/>
      <c r="BY19" s="2"/>
      <c r="BZ19" s="2"/>
      <c r="CA19" s="2"/>
      <c r="CB19" s="2"/>
      <c r="CC19" s="2"/>
      <c r="CD19" s="2"/>
    </row>
    <row r="20" ht="12.7" customHeight="1">
      <c r="A20" t="s" s="64">
        <v>1173</v>
      </c>
      <c r="B20" t="s" s="65">
        <v>1174</v>
      </c>
      <c r="C20" t="s" s="67">
        <v>52</v>
      </c>
      <c r="D20" s="66"/>
      <c r="E20" s="74"/>
      <c r="F20" t="s" s="124">
        <v>53</v>
      </c>
      <c r="G20" s="125"/>
      <c r="H20" s="69"/>
      <c r="I20" s="40"/>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55"/>
      <c r="BL20" s="70"/>
      <c r="BM20" s="121"/>
      <c r="BN20" s="16"/>
      <c r="BO20" s="2"/>
      <c r="BP20" s="2"/>
      <c r="BQ20" s="2"/>
      <c r="BR20" s="2"/>
      <c r="BS20" s="2"/>
      <c r="BT20" s="2"/>
      <c r="BU20" s="2"/>
      <c r="BV20" s="2"/>
      <c r="BW20" s="2"/>
      <c r="BX20" s="2"/>
      <c r="BY20" s="2"/>
      <c r="BZ20" s="2"/>
      <c r="CA20" s="2"/>
      <c r="CB20" s="2"/>
      <c r="CC20" s="2"/>
      <c r="CD20" s="2"/>
    </row>
    <row r="21" ht="12.7" customHeight="1">
      <c r="A21" t="s" s="64">
        <v>1175</v>
      </c>
      <c r="B21" t="s" s="65">
        <v>1176</v>
      </c>
      <c r="C21" s="66"/>
      <c r="D21" t="s" s="67">
        <v>1167</v>
      </c>
      <c r="E21" s="74"/>
      <c r="F21" t="s" s="124">
        <v>53</v>
      </c>
      <c r="G21" s="125"/>
      <c r="H21" s="69"/>
      <c r="I21" s="40"/>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55"/>
      <c r="BL21" s="70"/>
      <c r="BM21" s="121"/>
      <c r="BN21" s="16"/>
      <c r="BO21" s="2"/>
      <c r="BP21" s="2"/>
      <c r="BQ21" s="2"/>
      <c r="BR21" s="2"/>
      <c r="BS21" s="2"/>
      <c r="BT21" s="2"/>
      <c r="BU21" s="2"/>
      <c r="BV21" s="2"/>
      <c r="BW21" s="2"/>
      <c r="BX21" s="2"/>
      <c r="BY21" s="2"/>
      <c r="BZ21" s="2"/>
      <c r="CA21" s="2"/>
      <c r="CB21" s="2"/>
      <c r="CC21" s="2"/>
      <c r="CD21" s="2"/>
    </row>
    <row r="22" ht="12.7" customHeight="1">
      <c r="A22" s="47"/>
      <c r="B22" s="126"/>
      <c r="C22" s="51"/>
      <c r="D22" s="50"/>
      <c r="E22" s="51"/>
      <c r="F22" s="52">
        <v>1</v>
      </c>
      <c r="G22" s="53"/>
      <c r="H22" s="54" cm="1">
        <f t="array" ref="H22">G22*F22</f>
        <v>0</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55"/>
      <c r="BL22" s="51"/>
      <c r="BM22" s="52">
        <v>1</v>
      </c>
      <c r="BN22" s="16"/>
      <c r="BO22" s="2"/>
      <c r="BP22" s="2"/>
      <c r="BQ22" s="2"/>
      <c r="BR22" s="2"/>
      <c r="BS22" s="2"/>
      <c r="BT22" s="2"/>
      <c r="BU22" s="2"/>
      <c r="BV22" s="2"/>
      <c r="BW22" s="2"/>
      <c r="BX22" s="2"/>
      <c r="BY22" s="2"/>
      <c r="BZ22" s="2"/>
      <c r="CA22" s="2"/>
      <c r="CB22" s="2"/>
      <c r="CC22" s="2"/>
      <c r="CD22" s="2"/>
    </row>
    <row r="23" ht="12.7" customHeight="1">
      <c r="A23" s="72"/>
      <c r="B23" s="73"/>
      <c r="C23" s="74"/>
      <c r="D23" s="74"/>
      <c r="E23" s="74"/>
      <c r="F23" s="74"/>
      <c r="G23" s="75"/>
      <c r="H23" s="75"/>
      <c r="I23" s="40"/>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76"/>
      <c r="BM23" s="76"/>
      <c r="BN23" s="2"/>
      <c r="BO23" s="2"/>
      <c r="BP23" s="2"/>
      <c r="BQ23" s="2"/>
      <c r="BR23" s="2"/>
      <c r="BS23" s="2"/>
      <c r="BT23" s="2"/>
      <c r="BU23" s="2"/>
      <c r="BV23" s="2"/>
      <c r="BW23" s="2"/>
      <c r="BX23" s="2"/>
      <c r="BY23" s="2"/>
      <c r="BZ23" s="2"/>
      <c r="CA23" s="2"/>
      <c r="CB23" s="2"/>
      <c r="CC23" s="2"/>
      <c r="CD23" s="2"/>
    </row>
    <row r="24" ht="12.7" customHeight="1">
      <c r="A24" s="72"/>
      <c r="B24" s="73"/>
      <c r="C24" s="74"/>
      <c r="D24" s="74"/>
      <c r="E24" s="74"/>
      <c r="F24" s="74"/>
      <c r="G24" s="75"/>
      <c r="H24" s="75"/>
      <c r="I24" s="40"/>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row>
    <row r="25" ht="12.7" customHeight="1">
      <c r="A25" s="72"/>
      <c r="B25" t="s" s="77">
        <v>23</v>
      </c>
      <c r="C25" s="78"/>
      <c r="D25" s="78"/>
      <c r="E25" s="78"/>
      <c r="F25" s="78"/>
      <c r="G25" s="79"/>
      <c r="H25" s="80" cm="1">
        <f t="array" ref="H25">SUM(H5:H24)</f>
        <v>0</v>
      </c>
      <c r="I25" s="40"/>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row>
    <row r="26" ht="10.7" customHeight="1">
      <c r="A26" s="76"/>
      <c r="B26" s="81"/>
      <c r="C26" s="83"/>
      <c r="D26" s="83"/>
      <c r="E26" s="83"/>
      <c r="F26" s="83"/>
      <c r="G26" s="84"/>
      <c r="H26" s="85"/>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row>
    <row r="27" ht="26.3" customHeight="1">
      <c r="A27" t="s" s="86">
        <v>24</v>
      </c>
      <c r="B27" t="s" s="87">
        <v>25</v>
      </c>
      <c r="C27" s="88"/>
      <c r="D27" s="88"/>
      <c r="E27" s="88"/>
      <c r="F27" s="88"/>
      <c r="G27" s="88"/>
      <c r="H27" s="88"/>
      <c r="I27" s="16"/>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row>
    <row r="28" ht="15.5" customHeight="1">
      <c r="A28" t="s" s="89">
        <v>24</v>
      </c>
      <c r="B28" s="90"/>
      <c r="C28" s="92"/>
      <c r="D28" s="92"/>
      <c r="E28" s="92"/>
      <c r="F28" s="92"/>
      <c r="G28" s="93"/>
      <c r="H28" s="94"/>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row>
    <row r="29" ht="32.55" customHeight="1">
      <c r="A29" t="s" s="95">
        <v>24</v>
      </c>
      <c r="B29" t="s" s="96">
        <v>26</v>
      </c>
      <c r="C29" s="98"/>
      <c r="D29" s="98"/>
      <c r="E29" s="98"/>
      <c r="F29" s="98"/>
      <c r="G29" s="98"/>
      <c r="H29" s="99" cm="1">
        <f t="array" ref="H29">H25</f>
        <v>0</v>
      </c>
      <c r="I29" s="40"/>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row>
    <row r="30" ht="40.65" customHeight="1">
      <c r="A30" s="100"/>
      <c r="B30" t="s" s="101">
        <v>27</v>
      </c>
      <c r="C30" s="97"/>
      <c r="D30" s="98"/>
      <c r="E30" s="98"/>
      <c r="F30" s="98"/>
      <c r="G30" t="s" s="102">
        <v>28</v>
      </c>
      <c r="H30" s="99">
        <v>0</v>
      </c>
      <c r="I30" s="40"/>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row>
    <row r="31" ht="35.35" customHeight="1">
      <c r="A31" s="100"/>
      <c r="B31" t="s" s="101">
        <v>29</v>
      </c>
      <c r="C31" s="97"/>
      <c r="D31" s="98"/>
      <c r="E31" s="98"/>
      <c r="F31" s="98"/>
      <c r="G31" t="s" s="102">
        <v>28</v>
      </c>
      <c r="H31" s="99">
        <v>0</v>
      </c>
      <c r="I31" s="40"/>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row>
    <row r="32" ht="51.65" customHeight="1">
      <c r="A32" s="100"/>
      <c r="B32" t="s" s="101">
        <v>30</v>
      </c>
      <c r="C32" s="97"/>
      <c r="D32" s="98"/>
      <c r="E32" s="98"/>
      <c r="F32" s="98"/>
      <c r="G32" t="s" s="102">
        <v>28</v>
      </c>
      <c r="H32" s="99">
        <v>0</v>
      </c>
      <c r="I32" s="40"/>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row>
    <row r="33" ht="27.4" customHeight="1">
      <c r="A33" s="100"/>
      <c r="B33" t="s" s="101">
        <v>31</v>
      </c>
      <c r="C33" s="146"/>
      <c r="D33" s="98"/>
      <c r="E33" s="98"/>
      <c r="F33" s="104"/>
      <c r="G33" t="s" s="102">
        <v>28</v>
      </c>
      <c r="H33" s="99">
        <v>0</v>
      </c>
      <c r="I33" s="40"/>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row>
    <row r="34" ht="31.15" customHeight="1">
      <c r="A34" t="s" s="86">
        <v>24</v>
      </c>
      <c r="B34" t="s" s="105">
        <v>32</v>
      </c>
      <c r="C34" s="107"/>
      <c r="D34" s="107"/>
      <c r="E34" s="107"/>
      <c r="F34" s="107"/>
      <c r="G34" s="107"/>
      <c r="H34" s="108" cm="1">
        <f t="array" ref="H34">H31+H29+H33+H30</f>
        <v>0</v>
      </c>
      <c r="I34" s="40"/>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row>
    <row r="35" ht="19.7" customHeight="1">
      <c r="A35" s="109"/>
      <c r="B35" t="s" s="110">
        <v>24</v>
      </c>
      <c r="C35" s="24"/>
      <c r="D35" s="24"/>
      <c r="E35" s="24"/>
      <c r="F35" s="24"/>
      <c r="G35" s="24"/>
      <c r="H35" s="11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row>
  </sheetData>
  <mergeCells count="4">
    <mergeCell ref="F20:G20"/>
    <mergeCell ref="B27:H27"/>
    <mergeCell ref="D4:H4"/>
    <mergeCell ref="F21:G21"/>
  </mergeCells>
  <pageMargins left="0.19685" right="0.19685" top="0.393701" bottom="0.590551" header="0.15748" footer="0.15748"/>
  <pageSetup firstPageNumber="1" fitToHeight="1" fitToWidth="1" scale="100" useFirstPageNumber="0" orientation="portrait" pageOrder="downThenOver"/>
  <headerFooter>
    <oddFooter>&amp;C&amp;"Helvetica Neue,Regular"&amp;12&amp;K000000&amp;P</oddFooter>
  </headerFooter>
</worksheet>
</file>

<file path=xl/worksheets/sheet7.xml><?xml version="1.0" encoding="utf-8"?>
<worksheet xmlns:r="http://schemas.openxmlformats.org/officeDocument/2006/relationships" xmlns="http://schemas.openxmlformats.org/spreadsheetml/2006/main">
  <sheetPr>
    <pageSetUpPr fitToPage="1"/>
  </sheetPr>
  <dimension ref="A1:CD107"/>
  <sheetViews>
    <sheetView workbookViewId="0" showGridLines="0" defaultGridColor="1"/>
  </sheetViews>
  <sheetFormatPr defaultColWidth="10.2" defaultRowHeight="10.35" customHeight="1" outlineLevelRow="0" outlineLevelCol="0"/>
  <cols>
    <col min="1" max="1" width="10.8125" style="210" customWidth="1"/>
    <col min="2" max="2" width="90.8125" style="210" customWidth="1"/>
    <col min="3" max="3" width="10.8125" style="210" customWidth="1"/>
    <col min="4" max="4" width="18.4219" style="210" customWidth="1"/>
    <col min="5" max="5" width="16.8125" style="210" customWidth="1"/>
    <col min="6" max="6" width="6.42188" style="210" customWidth="1"/>
    <col min="7" max="7" width="15.4219" style="210" customWidth="1"/>
    <col min="8" max="8" width="20.6016" style="210" customWidth="1"/>
    <col min="9" max="61" width="10.4219" style="210" customWidth="1"/>
    <col min="62" max="62" width="18" style="210" customWidth="1"/>
    <col min="63" max="82" width="10.4219" style="210" customWidth="1"/>
    <col min="83" max="16384" width="10.2109" style="210" customWidth="1"/>
  </cols>
  <sheetData>
    <row r="1" ht="20"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row>
    <row r="2" ht="15" customHeight="1">
      <c r="A2" s="2"/>
      <c r="B2" s="5"/>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row>
    <row r="3" ht="20.35" customHeight="1">
      <c r="A3" s="6"/>
      <c r="B3" s="7"/>
      <c r="C3" s="114"/>
      <c r="D3" s="9"/>
      <c r="E3" s="10"/>
      <c r="F3" s="10"/>
      <c r="G3" s="10"/>
      <c r="H3" s="10"/>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row>
    <row r="4" ht="15.35" customHeight="1">
      <c r="A4" s="11"/>
      <c r="B4" s="12"/>
      <c r="C4" s="115"/>
      <c r="D4" t="s" s="14">
        <v>0</v>
      </c>
      <c r="E4" s="15"/>
      <c r="F4" s="15"/>
      <c r="G4" s="15"/>
      <c r="H4" s="15"/>
      <c r="I4" s="16"/>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row>
    <row r="5" ht="18" customHeight="1">
      <c r="A5" s="17"/>
      <c r="B5" s="18"/>
      <c r="C5" s="116"/>
      <c r="D5" t="s" s="20">
        <v>1</v>
      </c>
      <c r="E5" s="21">
        <v>45936</v>
      </c>
      <c r="F5" s="22"/>
      <c r="G5" t="s" s="23">
        <v>1177</v>
      </c>
      <c r="H5" s="24"/>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row>
    <row r="6" ht="17.7" customHeight="1">
      <c r="A6" s="17"/>
      <c r="B6" s="18"/>
      <c r="C6" s="2"/>
      <c r="D6" s="26"/>
      <c r="E6" s="24"/>
      <c r="F6" s="27"/>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row>
    <row r="7" ht="15" customHeight="1">
      <c r="A7" s="28"/>
      <c r="B7" s="29"/>
      <c r="C7" s="2"/>
      <c r="D7" s="2"/>
      <c r="E7" s="2"/>
      <c r="F7" s="2"/>
      <c r="G7" s="2"/>
      <c r="H7" s="27"/>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row>
    <row r="8" ht="37.5" customHeight="1">
      <c r="A8" t="s" s="30">
        <v>3</v>
      </c>
      <c r="B8" t="s" s="117">
        <v>4</v>
      </c>
      <c r="C8" s="40"/>
      <c r="D8" s="2"/>
      <c r="E8" s="2"/>
      <c r="F8" s="2"/>
      <c r="G8" s="2"/>
      <c r="H8" s="27"/>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row>
    <row r="9" ht="38.25" customHeight="1">
      <c r="A9" t="s" s="33">
        <v>5</v>
      </c>
      <c r="B9" t="s" s="117">
        <v>6</v>
      </c>
      <c r="C9" s="40"/>
      <c r="D9" s="2"/>
      <c r="E9" s="2"/>
      <c r="F9" s="2"/>
      <c r="G9" s="2"/>
      <c r="H9" s="27"/>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row>
    <row r="10" ht="38.25" customHeight="1">
      <c r="A10" t="s" s="34">
        <v>7</v>
      </c>
      <c r="B10" t="s" s="117">
        <v>8</v>
      </c>
      <c r="C10" s="40"/>
      <c r="D10" s="2"/>
      <c r="E10" s="2"/>
      <c r="F10" s="2"/>
      <c r="G10" s="2"/>
      <c r="H10" s="27"/>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row>
    <row r="11" ht="15" customHeight="1">
      <c r="A11" s="35"/>
      <c r="B11" s="36"/>
      <c r="C11" s="28"/>
      <c r="D11" s="28"/>
      <c r="E11" s="28"/>
      <c r="F11" s="28"/>
      <c r="G11" s="28"/>
      <c r="H11" s="37"/>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row>
    <row r="12" ht="15" customHeight="1">
      <c r="A12" t="s" s="38">
        <v>9</v>
      </c>
      <c r="B12" t="s" s="38">
        <v>10</v>
      </c>
      <c r="C12" t="s" s="39">
        <v>187</v>
      </c>
      <c r="D12" t="s" s="39">
        <v>12</v>
      </c>
      <c r="E12" t="s" s="39">
        <v>13</v>
      </c>
      <c r="F12" t="s" s="38">
        <v>14</v>
      </c>
      <c r="G12" t="s" s="38">
        <v>15</v>
      </c>
      <c r="H12" t="s" s="38">
        <v>16</v>
      </c>
      <c r="I12" s="40"/>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row>
    <row r="13" ht="18" customHeight="1">
      <c r="A13" s="41"/>
      <c r="B13" t="s" s="42">
        <v>17</v>
      </c>
      <c r="C13" s="44"/>
      <c r="D13" s="44"/>
      <c r="E13" s="44"/>
      <c r="F13" s="45"/>
      <c r="G13" s="46"/>
      <c r="H13" s="46"/>
      <c r="I13" s="16"/>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row>
    <row r="14" ht="18" customHeight="1">
      <c r="A14" s="57"/>
      <c r="B14" t="s" s="58">
        <v>1178</v>
      </c>
      <c r="C14" s="60"/>
      <c r="D14" s="60"/>
      <c r="E14" s="60"/>
      <c r="F14" s="61">
        <v>1</v>
      </c>
      <c r="G14" s="62"/>
      <c r="H14" s="62" cm="1">
        <f t="array" ref="H14">G14*F14</f>
        <v>0</v>
      </c>
      <c r="I14" s="16"/>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row>
    <row r="15" ht="38" customHeight="1">
      <c r="A15" t="s" s="64">
        <v>1179</v>
      </c>
      <c r="B15" t="s" s="65">
        <v>1180</v>
      </c>
      <c r="C15" s="74"/>
      <c r="D15" t="s" s="67">
        <v>1181</v>
      </c>
      <c r="E15" s="66"/>
      <c r="F15" s="68">
        <v>1</v>
      </c>
      <c r="G15" s="120"/>
      <c r="H15" s="69" cm="1">
        <f t="array" ref="H15">G15*F15</f>
        <v>0</v>
      </c>
      <c r="I15" s="40"/>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row>
    <row r="16" ht="38" customHeight="1">
      <c r="A16" t="s" s="64">
        <v>1182</v>
      </c>
      <c r="B16" t="s" s="65">
        <v>1180</v>
      </c>
      <c r="C16" s="74"/>
      <c r="D16" t="s" s="67">
        <v>1183</v>
      </c>
      <c r="E16" s="74"/>
      <c r="F16" s="68">
        <v>1</v>
      </c>
      <c r="G16" s="120"/>
      <c r="H16" s="69" cm="1">
        <f t="array" ref="H16">G16*F16</f>
        <v>0</v>
      </c>
      <c r="I16" s="40"/>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row>
    <row r="17" ht="38" customHeight="1">
      <c r="A17" t="s" s="64">
        <v>1184</v>
      </c>
      <c r="B17" t="s" s="65">
        <v>1180</v>
      </c>
      <c r="C17" s="74"/>
      <c r="D17" t="s" s="67">
        <v>1185</v>
      </c>
      <c r="E17" s="74"/>
      <c r="F17" s="68">
        <v>1</v>
      </c>
      <c r="G17" s="120"/>
      <c r="H17" s="69" cm="1">
        <f t="array" ref="H17">G17*F17</f>
        <v>0</v>
      </c>
      <c r="I17" s="40"/>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row>
    <row r="18" ht="38" customHeight="1">
      <c r="A18" t="s" s="64">
        <v>1186</v>
      </c>
      <c r="B18" t="s" s="65">
        <v>1180</v>
      </c>
      <c r="C18" s="74"/>
      <c r="D18" t="s" s="67">
        <v>1187</v>
      </c>
      <c r="E18" s="74"/>
      <c r="F18" s="68">
        <v>1</v>
      </c>
      <c r="G18" s="120"/>
      <c r="H18" s="69" cm="1">
        <f t="array" ref="H18">G18*F18</f>
        <v>0</v>
      </c>
      <c r="I18" s="40"/>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row>
    <row r="19" ht="38" customHeight="1">
      <c r="A19" t="s" s="64">
        <v>1188</v>
      </c>
      <c r="B19" t="s" s="127">
        <v>1189</v>
      </c>
      <c r="C19" s="74"/>
      <c r="D19" t="s" s="67">
        <v>1190</v>
      </c>
      <c r="E19" s="74"/>
      <c r="F19" s="68">
        <v>1</v>
      </c>
      <c r="G19" s="120"/>
      <c r="H19" s="69" cm="1">
        <f t="array" ref="H19">G19*F19</f>
        <v>0</v>
      </c>
      <c r="I19" s="40"/>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row>
    <row r="20" ht="50.7" customHeight="1">
      <c r="A20" t="s" s="64">
        <v>1191</v>
      </c>
      <c r="B20" t="s" s="65">
        <v>1192</v>
      </c>
      <c r="C20" s="66"/>
      <c r="D20" t="s" s="67">
        <v>249</v>
      </c>
      <c r="E20" s="74"/>
      <c r="F20" s="68">
        <v>1</v>
      </c>
      <c r="G20" s="120"/>
      <c r="H20" s="69" cm="1">
        <f t="array" ref="H20">G20*F20</f>
        <v>0</v>
      </c>
      <c r="I20" s="40"/>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row>
    <row r="21" ht="25.35" customHeight="1">
      <c r="A21" t="s" s="64">
        <v>1193</v>
      </c>
      <c r="B21" t="s" s="65">
        <v>103</v>
      </c>
      <c r="C21" s="66"/>
      <c r="D21" t="s" s="67">
        <v>104</v>
      </c>
      <c r="E21" s="66"/>
      <c r="F21" s="68">
        <v>1</v>
      </c>
      <c r="G21" s="120"/>
      <c r="H21" s="69" cm="1">
        <f t="array" ref="H21">G21*F21</f>
        <v>0</v>
      </c>
      <c r="I21" s="40"/>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row>
    <row r="22" ht="38" customHeight="1">
      <c r="A22" t="s" s="64">
        <v>1194</v>
      </c>
      <c r="B22" t="s" s="65">
        <v>1195</v>
      </c>
      <c r="C22" s="66"/>
      <c r="D22" s="66"/>
      <c r="E22" s="66"/>
      <c r="F22" s="68">
        <v>1</v>
      </c>
      <c r="G22" s="120"/>
      <c r="H22" s="69" cm="1">
        <f t="array" ref="H22">G22*F22</f>
        <v>0</v>
      </c>
      <c r="I22" s="40"/>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row>
    <row r="23" ht="12.7" customHeight="1">
      <c r="A23" t="s" s="64">
        <v>1196</v>
      </c>
      <c r="B23" t="s" s="65">
        <v>262</v>
      </c>
      <c r="C23" t="s" s="67">
        <v>52</v>
      </c>
      <c r="D23" s="180"/>
      <c r="E23" s="66"/>
      <c r="F23" t="s" s="124">
        <v>53</v>
      </c>
      <c r="G23" s="125"/>
      <c r="H23" s="69"/>
      <c r="I23" s="40"/>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row>
    <row r="24" ht="76" customHeight="1">
      <c r="A24" t="s" s="64">
        <v>1197</v>
      </c>
      <c r="B24" t="s" s="65">
        <v>1198</v>
      </c>
      <c r="C24" s="66"/>
      <c r="D24" t="s" s="167">
        <v>1199</v>
      </c>
      <c r="E24" s="66"/>
      <c r="F24" s="68">
        <v>3</v>
      </c>
      <c r="G24" s="120"/>
      <c r="H24" s="69" cm="1">
        <f t="array" ref="H24">G24*F24</f>
        <v>0</v>
      </c>
      <c r="I24" s="40"/>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row>
    <row r="25" ht="76" customHeight="1">
      <c r="A25" t="s" s="64">
        <v>1200</v>
      </c>
      <c r="B25" t="s" s="65">
        <v>1201</v>
      </c>
      <c r="C25" s="66"/>
      <c r="D25" t="s" s="167">
        <v>1202</v>
      </c>
      <c r="E25" s="66"/>
      <c r="F25" s="68">
        <v>2</v>
      </c>
      <c r="G25" s="120"/>
      <c r="H25" s="69" cm="1">
        <f t="array" ref="H25">G25*F25</f>
        <v>0</v>
      </c>
      <c r="I25" s="40"/>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row>
    <row r="26" ht="12.7" customHeight="1">
      <c r="A26" t="s" s="64">
        <v>1203</v>
      </c>
      <c r="B26" t="s" s="65">
        <v>1204</v>
      </c>
      <c r="C26" t="s" s="67">
        <v>705</v>
      </c>
      <c r="D26" t="s" s="167">
        <v>1205</v>
      </c>
      <c r="E26" s="66"/>
      <c r="F26" t="s" s="124">
        <v>53</v>
      </c>
      <c r="G26" s="125"/>
      <c r="H26" s="69"/>
      <c r="I26" s="40"/>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row>
    <row r="27" ht="38" customHeight="1">
      <c r="A27" t="s" s="64">
        <v>1206</v>
      </c>
      <c r="B27" t="s" s="65">
        <v>1207</v>
      </c>
      <c r="C27" s="74"/>
      <c r="D27" t="s" s="67">
        <v>210</v>
      </c>
      <c r="E27" s="66"/>
      <c r="F27" s="68">
        <v>1</v>
      </c>
      <c r="G27" s="120"/>
      <c r="H27" s="69" cm="1">
        <f t="array" ref="H27">G27*F27</f>
        <v>0</v>
      </c>
      <c r="I27" s="40"/>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row>
    <row r="28" ht="18" customHeight="1">
      <c r="A28" s="47"/>
      <c r="B28" s="126"/>
      <c r="C28" s="51"/>
      <c r="D28" s="50"/>
      <c r="E28" s="51"/>
      <c r="F28" s="52">
        <v>1</v>
      </c>
      <c r="G28" s="53"/>
      <c r="H28" s="54" cm="1">
        <f t="array" ref="H28">G28*F28</f>
        <v>0</v>
      </c>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row>
    <row r="29" ht="18" customHeight="1">
      <c r="A29" s="57"/>
      <c r="B29" t="s" s="58">
        <v>1208</v>
      </c>
      <c r="C29" s="60"/>
      <c r="D29" s="60"/>
      <c r="E29" s="60"/>
      <c r="F29" s="61">
        <v>1</v>
      </c>
      <c r="G29" s="62"/>
      <c r="H29" s="62" cm="1">
        <f t="array" ref="H29">G29*F29</f>
        <v>0</v>
      </c>
      <c r="I29" s="16"/>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row>
    <row r="30" ht="38" customHeight="1">
      <c r="A30" t="s" s="64">
        <v>1209</v>
      </c>
      <c r="B30" t="s" s="65">
        <v>1210</v>
      </c>
      <c r="C30" s="74"/>
      <c r="D30" t="s" s="67">
        <v>1211</v>
      </c>
      <c r="E30" s="74"/>
      <c r="F30" s="68">
        <v>24</v>
      </c>
      <c r="G30" s="69"/>
      <c r="H30" s="69" cm="1">
        <f t="array" ref="H30">G30*F30</f>
        <v>0</v>
      </c>
      <c r="I30" s="40"/>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row>
    <row r="31" ht="38" customHeight="1">
      <c r="A31" t="s" s="64">
        <v>1212</v>
      </c>
      <c r="B31" t="s" s="65">
        <v>1210</v>
      </c>
      <c r="C31" s="74"/>
      <c r="D31" t="s" s="67">
        <v>879</v>
      </c>
      <c r="E31" s="74"/>
      <c r="F31" s="68">
        <v>6</v>
      </c>
      <c r="G31" s="69"/>
      <c r="H31" s="69" cm="1">
        <f t="array" ref="H31">G31*F31</f>
        <v>0</v>
      </c>
      <c r="I31" s="40"/>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row>
    <row r="32" ht="38" customHeight="1">
      <c r="A32" t="s" s="64">
        <v>1213</v>
      </c>
      <c r="B32" t="s" s="65">
        <v>1210</v>
      </c>
      <c r="C32" s="74"/>
      <c r="D32" t="s" s="67">
        <v>1214</v>
      </c>
      <c r="E32" s="74"/>
      <c r="F32" s="68">
        <v>1</v>
      </c>
      <c r="G32" s="69"/>
      <c r="H32" s="69" cm="1">
        <f t="array" ref="H32">G32*F32</f>
        <v>0</v>
      </c>
      <c r="I32" s="40"/>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row>
    <row r="33" ht="38" customHeight="1">
      <c r="A33" t="s" s="64">
        <v>1215</v>
      </c>
      <c r="B33" t="s" s="65">
        <v>1210</v>
      </c>
      <c r="C33" s="74"/>
      <c r="D33" t="s" s="67">
        <v>1216</v>
      </c>
      <c r="E33" s="74"/>
      <c r="F33" s="68">
        <v>2</v>
      </c>
      <c r="G33" s="69"/>
      <c r="H33" s="69" cm="1">
        <f t="array" ref="H33">G33*F33</f>
        <v>0</v>
      </c>
      <c r="I33" s="40"/>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row>
    <row r="34" ht="38" customHeight="1">
      <c r="A34" t="s" s="64">
        <v>1217</v>
      </c>
      <c r="B34" t="s" s="65">
        <v>1210</v>
      </c>
      <c r="C34" s="74"/>
      <c r="D34" t="s" s="67">
        <v>1218</v>
      </c>
      <c r="E34" s="74"/>
      <c r="F34" s="68">
        <v>2</v>
      </c>
      <c r="G34" s="69"/>
      <c r="H34" s="69" cm="1">
        <f t="array" ref="H34">G34*F34</f>
        <v>0</v>
      </c>
      <c r="I34" s="40"/>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row>
    <row r="35" ht="38" customHeight="1">
      <c r="A35" t="s" s="64">
        <v>1219</v>
      </c>
      <c r="B35" t="s" s="65">
        <v>1210</v>
      </c>
      <c r="C35" s="74"/>
      <c r="D35" t="s" s="67">
        <v>1220</v>
      </c>
      <c r="E35" s="74"/>
      <c r="F35" s="68">
        <v>4</v>
      </c>
      <c r="G35" s="69"/>
      <c r="H35" s="69" cm="1">
        <f t="array" ref="H35">G35*F35</f>
        <v>0</v>
      </c>
      <c r="I35" s="40"/>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row>
    <row r="36" ht="38" customHeight="1">
      <c r="A36" t="s" s="64">
        <v>1221</v>
      </c>
      <c r="B36" t="s" s="65">
        <v>1210</v>
      </c>
      <c r="C36" s="74"/>
      <c r="D36" t="s" s="67">
        <v>1222</v>
      </c>
      <c r="E36" s="74"/>
      <c r="F36" s="68">
        <v>1</v>
      </c>
      <c r="G36" s="69"/>
      <c r="H36" s="69" cm="1">
        <f t="array" ref="H36">G36*F36</f>
        <v>0</v>
      </c>
      <c r="I36" s="40"/>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row>
    <row r="37" ht="50.7" customHeight="1">
      <c r="A37" t="s" s="64">
        <v>1223</v>
      </c>
      <c r="B37" t="s" s="65">
        <v>1192</v>
      </c>
      <c r="C37" s="66"/>
      <c r="D37" t="s" s="67">
        <v>249</v>
      </c>
      <c r="E37" s="74"/>
      <c r="F37" s="68">
        <v>1</v>
      </c>
      <c r="G37" s="74"/>
      <c r="H37" s="69" cm="1">
        <f t="array" ref="H37">G37*F37</f>
        <v>0</v>
      </c>
      <c r="I37" s="40"/>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row>
    <row r="38" ht="38" customHeight="1">
      <c r="A38" t="s" s="64">
        <v>1224</v>
      </c>
      <c r="B38" t="s" s="127">
        <v>1189</v>
      </c>
      <c r="C38" s="74"/>
      <c r="D38" t="s" s="67">
        <v>1225</v>
      </c>
      <c r="E38" s="74"/>
      <c r="F38" s="68">
        <v>1</v>
      </c>
      <c r="G38" s="120"/>
      <c r="H38" s="69" cm="1">
        <f t="array" ref="H38">G38*F38</f>
        <v>0</v>
      </c>
      <c r="I38" s="40"/>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row>
    <row r="39" ht="38" customHeight="1">
      <c r="A39" t="s" s="64">
        <v>1226</v>
      </c>
      <c r="B39" t="s" s="65">
        <v>226</v>
      </c>
      <c r="C39" s="66"/>
      <c r="D39" t="s" s="67">
        <v>227</v>
      </c>
      <c r="E39" t="s" s="67">
        <v>228</v>
      </c>
      <c r="F39" s="68">
        <v>1</v>
      </c>
      <c r="G39" s="69"/>
      <c r="H39" s="69" cm="1">
        <f t="array" ref="H39">G39*F39</f>
        <v>0</v>
      </c>
      <c r="I39" s="40"/>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row>
    <row r="40" ht="12.7" customHeight="1">
      <c r="A40" t="s" s="64">
        <v>1227</v>
      </c>
      <c r="B40" t="s" s="65">
        <v>298</v>
      </c>
      <c r="C40" s="74"/>
      <c r="D40" s="66"/>
      <c r="E40" s="74"/>
      <c r="F40" s="66"/>
      <c r="G40" s="69"/>
      <c r="H40" s="69"/>
      <c r="I40" s="40"/>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row>
    <row r="41" ht="38" customHeight="1">
      <c r="A41" t="s" s="64">
        <v>1228</v>
      </c>
      <c r="B41" t="s" s="150">
        <v>251</v>
      </c>
      <c r="C41" s="66"/>
      <c r="D41" t="s" s="67">
        <v>252</v>
      </c>
      <c r="E41" t="s" s="67">
        <v>228</v>
      </c>
      <c r="F41" s="68">
        <v>1</v>
      </c>
      <c r="G41" s="120"/>
      <c r="H41" s="69" cm="1">
        <f t="array" ref="H41">G41*F41</f>
        <v>0</v>
      </c>
      <c r="I41" s="40"/>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row>
    <row r="42" ht="18" customHeight="1">
      <c r="A42" s="47"/>
      <c r="B42" s="126"/>
      <c r="C42" s="51"/>
      <c r="D42" s="50"/>
      <c r="E42" s="51"/>
      <c r="F42" s="52">
        <v>1</v>
      </c>
      <c r="G42" s="53"/>
      <c r="H42" s="54" cm="1">
        <f t="array" ref="H42">G42*F42</f>
        <v>0</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row>
    <row r="43" ht="18" customHeight="1">
      <c r="A43" s="57"/>
      <c r="B43" t="s" s="58">
        <v>1229</v>
      </c>
      <c r="C43" s="60"/>
      <c r="D43" s="60"/>
      <c r="E43" s="60"/>
      <c r="F43" s="61">
        <v>1</v>
      </c>
      <c r="G43" s="62"/>
      <c r="H43" s="62" cm="1">
        <f t="array" ref="H43">G43*F43</f>
        <v>0</v>
      </c>
      <c r="I43" s="16"/>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row>
    <row r="44" ht="38" customHeight="1">
      <c r="A44" t="s" s="64">
        <v>1230</v>
      </c>
      <c r="B44" t="s" s="65">
        <v>1210</v>
      </c>
      <c r="C44" s="74"/>
      <c r="D44" t="s" s="67">
        <v>1231</v>
      </c>
      <c r="E44" s="74"/>
      <c r="F44" s="68">
        <v>1</v>
      </c>
      <c r="G44" s="69"/>
      <c r="H44" s="69" cm="1">
        <f t="array" ref="H44">G44*F44</f>
        <v>0</v>
      </c>
      <c r="I44" s="40"/>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row>
    <row r="45" ht="38" customHeight="1">
      <c r="A45" t="s" s="64">
        <v>1232</v>
      </c>
      <c r="B45" t="s" s="65">
        <v>1210</v>
      </c>
      <c r="C45" s="74"/>
      <c r="D45" t="s" s="67">
        <v>803</v>
      </c>
      <c r="E45" s="74"/>
      <c r="F45" s="68">
        <v>1</v>
      </c>
      <c r="G45" s="69"/>
      <c r="H45" s="69" cm="1">
        <f t="array" ref="H45">G45*F45</f>
        <v>0</v>
      </c>
      <c r="I45" s="40"/>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row>
    <row r="46" ht="38" customHeight="1">
      <c r="A46" t="s" s="64">
        <v>1233</v>
      </c>
      <c r="B46" t="s" s="65">
        <v>1210</v>
      </c>
      <c r="C46" s="74"/>
      <c r="D46" t="s" s="67">
        <v>883</v>
      </c>
      <c r="E46" s="74"/>
      <c r="F46" s="68">
        <v>1</v>
      </c>
      <c r="G46" s="69"/>
      <c r="H46" s="69" cm="1">
        <f t="array" ref="H46">G46*F46</f>
        <v>0</v>
      </c>
      <c r="I46" s="40"/>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row>
    <row r="47" ht="38" customHeight="1">
      <c r="A47" t="s" s="64">
        <v>1234</v>
      </c>
      <c r="B47" t="s" s="65">
        <v>1210</v>
      </c>
      <c r="C47" s="74"/>
      <c r="D47" t="s" s="67">
        <v>1211</v>
      </c>
      <c r="E47" s="74"/>
      <c r="F47" s="68">
        <v>2</v>
      </c>
      <c r="G47" s="69"/>
      <c r="H47" s="69" cm="1">
        <f t="array" ref="H47">G47*F47</f>
        <v>0</v>
      </c>
      <c r="I47" s="40"/>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row>
    <row r="48" ht="38" customHeight="1">
      <c r="A48" t="s" s="64">
        <v>1235</v>
      </c>
      <c r="B48" t="s" s="65">
        <v>1210</v>
      </c>
      <c r="C48" s="74"/>
      <c r="D48" t="s" s="67">
        <v>881</v>
      </c>
      <c r="E48" s="74"/>
      <c r="F48" s="68">
        <v>1</v>
      </c>
      <c r="G48" s="69"/>
      <c r="H48" s="69" cm="1">
        <f t="array" ref="H48">G48*F48</f>
        <v>0</v>
      </c>
      <c r="I48" s="40"/>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row>
    <row r="49" ht="38" customHeight="1">
      <c r="A49" t="s" s="64">
        <v>1236</v>
      </c>
      <c r="B49" t="s" s="65">
        <v>1210</v>
      </c>
      <c r="C49" s="74"/>
      <c r="D49" t="s" s="67">
        <v>879</v>
      </c>
      <c r="E49" s="74"/>
      <c r="F49" s="68">
        <v>1</v>
      </c>
      <c r="G49" s="69"/>
      <c r="H49" s="69" cm="1">
        <f t="array" ref="H49">G49*F49</f>
        <v>0</v>
      </c>
      <c r="I49" s="40"/>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row>
    <row r="50" ht="38" customHeight="1">
      <c r="A50" t="s" s="64">
        <v>1237</v>
      </c>
      <c r="B50" t="s" s="65">
        <v>1210</v>
      </c>
      <c r="C50" s="74"/>
      <c r="D50" t="s" s="67">
        <v>1214</v>
      </c>
      <c r="E50" s="74"/>
      <c r="F50" s="68">
        <v>1</v>
      </c>
      <c r="G50" s="69"/>
      <c r="H50" s="69" cm="1">
        <f t="array" ref="H50">G50*F50</f>
        <v>0</v>
      </c>
      <c r="I50" s="40"/>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row>
    <row r="51" ht="38" customHeight="1">
      <c r="A51" t="s" s="64">
        <v>1238</v>
      </c>
      <c r="B51" t="s" s="127">
        <v>1239</v>
      </c>
      <c r="C51" s="74"/>
      <c r="D51" t="s" s="67">
        <v>1240</v>
      </c>
      <c r="E51" s="74"/>
      <c r="F51" s="68">
        <v>1</v>
      </c>
      <c r="G51" s="120"/>
      <c r="H51" s="69" cm="1">
        <f t="array" ref="H51">G51*F51</f>
        <v>0</v>
      </c>
      <c r="I51" s="40"/>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row>
    <row r="52" ht="38" customHeight="1">
      <c r="A52" t="s" s="64">
        <v>1241</v>
      </c>
      <c r="B52" t="s" s="65">
        <v>226</v>
      </c>
      <c r="C52" s="66"/>
      <c r="D52" t="s" s="67">
        <v>227</v>
      </c>
      <c r="E52" t="s" s="67">
        <v>228</v>
      </c>
      <c r="F52" s="68">
        <v>1</v>
      </c>
      <c r="G52" s="69"/>
      <c r="H52" s="69" cm="1">
        <f t="array" ref="H52">G52*F52</f>
        <v>0</v>
      </c>
      <c r="I52" s="40"/>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row>
    <row r="53" ht="18" customHeight="1">
      <c r="A53" s="47"/>
      <c r="B53" s="126"/>
      <c r="C53" s="51"/>
      <c r="D53" s="50"/>
      <c r="E53" s="51"/>
      <c r="F53" s="52">
        <v>1</v>
      </c>
      <c r="G53" s="53"/>
      <c r="H53" s="54" cm="1">
        <f t="array" ref="H53">G53*F53</f>
        <v>0</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row>
    <row r="54" ht="18" customHeight="1">
      <c r="A54" s="57"/>
      <c r="B54" t="s" s="58">
        <v>1242</v>
      </c>
      <c r="C54" s="60"/>
      <c r="D54" s="60"/>
      <c r="E54" s="60"/>
      <c r="F54" s="61">
        <v>1</v>
      </c>
      <c r="G54" s="62"/>
      <c r="H54" s="62" cm="1">
        <f t="array" ref="H54">G54*F54</f>
        <v>0</v>
      </c>
      <c r="I54" s="16"/>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row>
    <row r="55" ht="38" customHeight="1">
      <c r="A55" t="s" s="64">
        <v>1243</v>
      </c>
      <c r="B55" t="s" s="65">
        <v>1210</v>
      </c>
      <c r="C55" s="74"/>
      <c r="D55" t="s" s="67">
        <v>883</v>
      </c>
      <c r="E55" s="74"/>
      <c r="F55" s="68">
        <v>2</v>
      </c>
      <c r="G55" s="69"/>
      <c r="H55" s="69" cm="1">
        <f t="array" ref="H55">G55*F55</f>
        <v>0</v>
      </c>
      <c r="I55" s="40"/>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row>
    <row r="56" ht="38" customHeight="1">
      <c r="A56" t="s" s="64">
        <v>1244</v>
      </c>
      <c r="B56" t="s" s="127">
        <v>1239</v>
      </c>
      <c r="C56" s="74"/>
      <c r="D56" t="s" s="67">
        <v>1245</v>
      </c>
      <c r="E56" s="74"/>
      <c r="F56" s="68">
        <v>1</v>
      </c>
      <c r="G56" s="120"/>
      <c r="H56" s="69" cm="1">
        <f t="array" ref="H56">G56*F56</f>
        <v>0</v>
      </c>
      <c r="I56" s="40"/>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row>
    <row r="57" ht="38" customHeight="1">
      <c r="A57" t="s" s="64">
        <v>1246</v>
      </c>
      <c r="B57" t="s" s="65">
        <v>1210</v>
      </c>
      <c r="C57" s="74"/>
      <c r="D57" t="s" s="67">
        <v>879</v>
      </c>
      <c r="E57" s="74"/>
      <c r="F57" s="68">
        <v>2</v>
      </c>
      <c r="G57" s="69"/>
      <c r="H57" s="69" cm="1">
        <f t="array" ref="H57">G57*F57</f>
        <v>0</v>
      </c>
      <c r="I57" s="40"/>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row>
    <row r="58" ht="38" customHeight="1">
      <c r="A58" t="s" s="64">
        <v>1247</v>
      </c>
      <c r="B58" t="s" s="65">
        <v>1210</v>
      </c>
      <c r="C58" s="74"/>
      <c r="D58" t="s" s="67">
        <v>885</v>
      </c>
      <c r="E58" s="74"/>
      <c r="F58" s="68">
        <v>1</v>
      </c>
      <c r="G58" s="69"/>
      <c r="H58" s="69" cm="1">
        <f t="array" ref="H58">G58*F58</f>
        <v>0</v>
      </c>
      <c r="I58" s="40"/>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row>
    <row r="59" ht="38" customHeight="1">
      <c r="A59" t="s" s="64">
        <v>1248</v>
      </c>
      <c r="B59" t="s" s="65">
        <v>1210</v>
      </c>
      <c r="C59" s="74"/>
      <c r="D59" t="s" s="67">
        <v>1249</v>
      </c>
      <c r="E59" s="74"/>
      <c r="F59" s="68">
        <v>1</v>
      </c>
      <c r="G59" s="69"/>
      <c r="H59" s="69" cm="1">
        <f t="array" ref="H59">G59*F59</f>
        <v>0</v>
      </c>
      <c r="I59" s="40"/>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row>
    <row r="60" ht="38" customHeight="1">
      <c r="A60" t="s" s="64">
        <v>1250</v>
      </c>
      <c r="B60" t="s" s="65">
        <v>1210</v>
      </c>
      <c r="C60" s="74"/>
      <c r="D60" t="s" s="67">
        <v>1251</v>
      </c>
      <c r="E60" s="74"/>
      <c r="F60" s="68">
        <v>1</v>
      </c>
      <c r="G60" s="69"/>
      <c r="H60" s="69" cm="1">
        <f t="array" ref="H60">G60*F60</f>
        <v>0</v>
      </c>
      <c r="I60" s="40"/>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row>
    <row r="61" ht="38" customHeight="1">
      <c r="A61" t="s" s="64">
        <v>1252</v>
      </c>
      <c r="B61" t="s" s="65">
        <v>226</v>
      </c>
      <c r="C61" s="66"/>
      <c r="D61" t="s" s="67">
        <v>227</v>
      </c>
      <c r="E61" t="s" s="67">
        <v>228</v>
      </c>
      <c r="F61" s="68">
        <v>1</v>
      </c>
      <c r="G61" s="69"/>
      <c r="H61" s="69" cm="1">
        <f t="array" ref="H61">G61*F61</f>
        <v>0</v>
      </c>
      <c r="I61" s="40"/>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row>
    <row r="62" ht="38" customHeight="1">
      <c r="A62" t="s" s="64">
        <v>1253</v>
      </c>
      <c r="B62" t="s" s="65">
        <v>1210</v>
      </c>
      <c r="C62" s="74"/>
      <c r="D62" t="s" s="67">
        <v>1254</v>
      </c>
      <c r="E62" s="66"/>
      <c r="F62" s="68">
        <v>1</v>
      </c>
      <c r="G62" s="69"/>
      <c r="H62" s="69" cm="1">
        <f t="array" ref="H62">G62*F62</f>
        <v>0</v>
      </c>
      <c r="I62" s="40"/>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row>
    <row r="63" ht="18" customHeight="1">
      <c r="A63" s="47"/>
      <c r="B63" s="126"/>
      <c r="C63" s="51"/>
      <c r="D63" s="50"/>
      <c r="E63" s="51"/>
      <c r="F63" s="52">
        <v>1</v>
      </c>
      <c r="G63" s="53"/>
      <c r="H63" s="54" cm="1">
        <f t="array" ref="H63">G63*F63</f>
        <v>0</v>
      </c>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row>
    <row r="64" ht="12.7" customHeight="1">
      <c r="A64" s="57"/>
      <c r="B64" t="s" s="58">
        <v>1255</v>
      </c>
      <c r="C64" s="60"/>
      <c r="D64" s="60"/>
      <c r="E64" s="60"/>
      <c r="F64" s="61">
        <v>1</v>
      </c>
      <c r="G64" s="62"/>
      <c r="H64" s="62" cm="1">
        <f t="array" ref="H64">G64*F64</f>
        <v>0</v>
      </c>
      <c r="I64" s="16"/>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row>
    <row r="65" ht="63.35" customHeight="1">
      <c r="A65" t="s" s="64">
        <v>1256</v>
      </c>
      <c r="B65" t="s" s="65">
        <v>201</v>
      </c>
      <c r="C65" s="74"/>
      <c r="D65" t="s" s="67">
        <v>1257</v>
      </c>
      <c r="E65" s="74"/>
      <c r="F65" s="68">
        <v>1</v>
      </c>
      <c r="G65" s="69"/>
      <c r="H65" s="69" cm="1">
        <f t="array" ref="H65">G65*F65</f>
        <v>0</v>
      </c>
      <c r="I65" s="40"/>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row>
    <row r="66" ht="12.7" customHeight="1">
      <c r="A66" t="s" s="64">
        <v>1258</v>
      </c>
      <c r="B66" t="s" s="65">
        <v>1259</v>
      </c>
      <c r="C66" s="74"/>
      <c r="D66" t="s" s="67">
        <v>205</v>
      </c>
      <c r="E66" t="s" s="119">
        <v>71</v>
      </c>
      <c r="F66" s="68">
        <v>1</v>
      </c>
      <c r="G66" s="69"/>
      <c r="H66" s="69" cm="1">
        <f t="array" ref="H66">G66*F66</f>
        <v>0</v>
      </c>
      <c r="I66" s="40"/>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row>
    <row r="67" ht="38" customHeight="1">
      <c r="A67" t="s" s="64">
        <v>1260</v>
      </c>
      <c r="B67" t="s" s="65">
        <v>207</v>
      </c>
      <c r="C67" s="74"/>
      <c r="D67" t="s" s="67">
        <v>1261</v>
      </c>
      <c r="E67" s="74"/>
      <c r="F67" s="68">
        <v>3</v>
      </c>
      <c r="G67" s="120"/>
      <c r="H67" s="69" cm="1">
        <f t="array" ref="H67">G67*F67</f>
        <v>0</v>
      </c>
      <c r="I67" s="40"/>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row>
    <row r="68" ht="38" customHeight="1">
      <c r="A68" t="s" s="64">
        <v>1262</v>
      </c>
      <c r="B68" t="s" s="65">
        <v>207</v>
      </c>
      <c r="C68" s="74"/>
      <c r="D68" t="s" s="67">
        <v>217</v>
      </c>
      <c r="E68" s="74"/>
      <c r="F68" s="68">
        <v>1</v>
      </c>
      <c r="G68" s="120"/>
      <c r="H68" s="69" cm="1">
        <f t="array" ref="H68">G68*F68</f>
        <v>0</v>
      </c>
      <c r="I68" s="40"/>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row>
    <row r="69" ht="38" customHeight="1">
      <c r="A69" t="s" s="64">
        <v>1263</v>
      </c>
      <c r="B69" t="s" s="65">
        <v>207</v>
      </c>
      <c r="C69" s="74"/>
      <c r="D69" t="s" s="67">
        <v>1073</v>
      </c>
      <c r="E69" s="74"/>
      <c r="F69" s="68">
        <v>1</v>
      </c>
      <c r="G69" s="120"/>
      <c r="H69" s="69" cm="1">
        <f t="array" ref="H69">G69*F69</f>
        <v>0</v>
      </c>
      <c r="I69" s="40"/>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row>
    <row r="70" ht="38" customHeight="1">
      <c r="A70" t="s" s="64">
        <v>1264</v>
      </c>
      <c r="B70" t="s" s="65">
        <v>207</v>
      </c>
      <c r="C70" s="74"/>
      <c r="D70" t="s" s="67">
        <v>820</v>
      </c>
      <c r="E70" s="74"/>
      <c r="F70" s="68">
        <v>1</v>
      </c>
      <c r="G70" s="120"/>
      <c r="H70" s="69" cm="1">
        <f t="array" ref="H70">G70*F70</f>
        <v>0</v>
      </c>
      <c r="I70" s="40"/>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row>
    <row r="71" ht="38" customHeight="1">
      <c r="A71" t="s" s="64">
        <v>1265</v>
      </c>
      <c r="B71" t="s" s="65">
        <v>214</v>
      </c>
      <c r="C71" s="74"/>
      <c r="D71" t="s" s="67">
        <v>1266</v>
      </c>
      <c r="E71" s="74"/>
      <c r="F71" s="68">
        <v>1</v>
      </c>
      <c r="G71" s="120"/>
      <c r="H71" s="69" cm="1">
        <f t="array" ref="H71">G71*F71</f>
        <v>0</v>
      </c>
      <c r="I71" s="40"/>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row>
    <row r="72" ht="266" customHeight="1">
      <c r="A72" t="s" s="194">
        <v>156</v>
      </c>
      <c r="B72" t="s" s="127">
        <v>157</v>
      </c>
      <c r="C72" s="128"/>
      <c r="D72" t="s" s="129">
        <v>66</v>
      </c>
      <c r="E72" s="128"/>
      <c r="F72" s="68">
        <v>1</v>
      </c>
      <c r="G72" s="69"/>
      <c r="H72" s="69" cm="1">
        <f t="array" ref="H72">G72*F72</f>
        <v>0</v>
      </c>
      <c r="I72" s="40"/>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row>
    <row r="73" ht="266" customHeight="1">
      <c r="A73" t="s" s="194">
        <v>64</v>
      </c>
      <c r="B73" t="s" s="127">
        <v>304</v>
      </c>
      <c r="C73" s="128"/>
      <c r="D73" t="s" s="129">
        <v>66</v>
      </c>
      <c r="E73" s="128"/>
      <c r="F73" s="68">
        <v>2</v>
      </c>
      <c r="G73" s="69"/>
      <c r="H73" s="69" cm="1">
        <f t="array" ref="H73">G73*F73</f>
        <v>0</v>
      </c>
      <c r="I73" s="40"/>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row>
    <row r="74" ht="38" customHeight="1">
      <c r="A74" t="s" s="64">
        <v>1267</v>
      </c>
      <c r="B74" t="s" s="127">
        <v>223</v>
      </c>
      <c r="C74" s="165"/>
      <c r="D74" t="s" s="129">
        <v>1268</v>
      </c>
      <c r="E74" s="128"/>
      <c r="F74" s="68">
        <v>1</v>
      </c>
      <c r="G74" s="120"/>
      <c r="H74" s="69" cm="1">
        <f t="array" ref="H74">G74*F74</f>
        <v>0</v>
      </c>
      <c r="I74" s="40"/>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row>
    <row r="75" ht="46.65" customHeight="1">
      <c r="A75" t="s" s="64">
        <v>1269</v>
      </c>
      <c r="B75" t="s" s="65">
        <v>226</v>
      </c>
      <c r="C75" s="66"/>
      <c r="D75" t="s" s="67">
        <v>227</v>
      </c>
      <c r="E75" t="s" s="67">
        <v>228</v>
      </c>
      <c r="F75" s="68">
        <v>1</v>
      </c>
      <c r="G75" s="69"/>
      <c r="H75" s="69" cm="1">
        <f t="array" ref="H75">G75*F75</f>
        <v>0</v>
      </c>
      <c r="I75" s="40"/>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row>
    <row r="76" ht="17.25" customHeight="1">
      <c r="A76" s="149"/>
      <c r="B76" s="126"/>
      <c r="C76" s="51"/>
      <c r="D76" s="50"/>
      <c r="E76" s="51"/>
      <c r="F76" s="52">
        <v>1</v>
      </c>
      <c r="G76" s="53"/>
      <c r="H76" s="54" cm="1">
        <f t="array" ref="H76">G76*F76</f>
        <v>0</v>
      </c>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8"/>
      <c r="BK76" s="28"/>
      <c r="BL76" s="2"/>
      <c r="BM76" s="2"/>
      <c r="BN76" s="2"/>
      <c r="BO76" s="2"/>
      <c r="BP76" s="2"/>
      <c r="BQ76" s="2"/>
      <c r="BR76" s="2"/>
      <c r="BS76" s="2"/>
      <c r="BT76" s="2"/>
      <c r="BU76" s="2"/>
      <c r="BV76" s="2"/>
      <c r="BW76" s="2"/>
      <c r="BX76" s="2"/>
      <c r="BY76" s="2"/>
      <c r="BZ76" s="2"/>
      <c r="CA76" s="2"/>
      <c r="CB76" s="2"/>
      <c r="CC76" s="2"/>
      <c r="CD76" s="2"/>
    </row>
    <row r="77" ht="12.7" customHeight="1">
      <c r="A77" s="57"/>
      <c r="B77" t="s" s="58">
        <v>1270</v>
      </c>
      <c r="C77" s="60"/>
      <c r="D77" s="60"/>
      <c r="E77" s="60"/>
      <c r="F77" s="61">
        <v>1</v>
      </c>
      <c r="G77" s="62"/>
      <c r="H77" s="62" cm="1">
        <f t="array" ref="H77">G77*F77</f>
        <v>0</v>
      </c>
      <c r="I77" s="16"/>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55"/>
      <c r="BJ77" s="60"/>
      <c r="BK77" s="61">
        <v>1</v>
      </c>
      <c r="BL77" s="16"/>
      <c r="BM77" s="2"/>
      <c r="BN77" s="2"/>
      <c r="BO77" s="2"/>
      <c r="BP77" s="2"/>
      <c r="BQ77" s="2"/>
      <c r="BR77" s="2"/>
      <c r="BS77" s="2"/>
      <c r="BT77" s="2"/>
      <c r="BU77" s="2"/>
      <c r="BV77" s="2"/>
      <c r="BW77" s="2"/>
      <c r="BX77" s="2"/>
      <c r="BY77" s="2"/>
      <c r="BZ77" s="2"/>
      <c r="CA77" s="2"/>
      <c r="CB77" s="2"/>
      <c r="CC77" s="2"/>
      <c r="CD77" s="2"/>
    </row>
    <row r="78" ht="38" customHeight="1">
      <c r="A78" t="s" s="64">
        <v>1271</v>
      </c>
      <c r="B78" t="s" s="65">
        <v>207</v>
      </c>
      <c r="C78" s="74"/>
      <c r="D78" t="s" s="67">
        <v>273</v>
      </c>
      <c r="E78" s="74"/>
      <c r="F78" s="68">
        <v>3</v>
      </c>
      <c r="G78" s="120"/>
      <c r="H78" s="69" cm="1">
        <f t="array" ref="H78">G78*F78</f>
        <v>0</v>
      </c>
      <c r="I78" s="40"/>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100"/>
      <c r="BJ78" s="74"/>
      <c r="BK78" s="68">
        <v>1</v>
      </c>
      <c r="BL78" s="40"/>
      <c r="BM78" s="2"/>
      <c r="BN78" s="2"/>
      <c r="BO78" s="2"/>
      <c r="BP78" s="2"/>
      <c r="BQ78" s="2"/>
      <c r="BR78" s="2"/>
      <c r="BS78" s="2"/>
      <c r="BT78" s="2"/>
      <c r="BU78" s="2"/>
      <c r="BV78" s="2"/>
      <c r="BW78" s="2"/>
      <c r="BX78" s="2"/>
      <c r="BY78" s="2"/>
      <c r="BZ78" s="2"/>
      <c r="CA78" s="2"/>
      <c r="CB78" s="2"/>
      <c r="CC78" s="2"/>
      <c r="CD78" s="2"/>
    </row>
    <row r="79" ht="25.35" customHeight="1">
      <c r="A79" t="s" s="64">
        <v>1272</v>
      </c>
      <c r="B79" t="s" s="65">
        <v>259</v>
      </c>
      <c r="C79" s="66"/>
      <c r="D79" t="s" s="67">
        <v>260</v>
      </c>
      <c r="E79" s="66"/>
      <c r="F79" s="68">
        <v>1</v>
      </c>
      <c r="G79" s="122"/>
      <c r="H79" s="69" cm="1">
        <f t="array" ref="H79">G79*F79</f>
        <v>0</v>
      </c>
      <c r="I79" s="40"/>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100"/>
      <c r="BJ79" s="74"/>
      <c r="BK79" s="68">
        <v>1</v>
      </c>
      <c r="BL79" s="40"/>
      <c r="BM79" s="2"/>
      <c r="BN79" s="2"/>
      <c r="BO79" s="2"/>
      <c r="BP79" s="2"/>
      <c r="BQ79" s="2"/>
      <c r="BR79" s="2"/>
      <c r="BS79" s="2"/>
      <c r="BT79" s="2"/>
      <c r="BU79" s="2"/>
      <c r="BV79" s="2"/>
      <c r="BW79" s="2"/>
      <c r="BX79" s="2"/>
      <c r="BY79" s="2"/>
      <c r="BZ79" s="2"/>
      <c r="CA79" s="2"/>
      <c r="CB79" s="2"/>
      <c r="CC79" s="2"/>
      <c r="CD79" s="2"/>
    </row>
    <row r="80" ht="12.7" customHeight="1">
      <c r="A80" t="s" s="194">
        <v>102</v>
      </c>
      <c r="B80" t="s" s="65">
        <v>1273</v>
      </c>
      <c r="C80" s="66"/>
      <c r="D80" t="s" s="67">
        <v>1274</v>
      </c>
      <c r="E80" s="74"/>
      <c r="F80" s="68">
        <v>1</v>
      </c>
      <c r="G80" s="122"/>
      <c r="H80" s="69" cm="1">
        <f t="array" ref="H80">G80*F80</f>
        <v>0</v>
      </c>
      <c r="I80" s="40"/>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100"/>
      <c r="BJ80" s="74"/>
      <c r="BK80" s="68">
        <v>1</v>
      </c>
      <c r="BL80" s="40"/>
      <c r="BM80" s="2"/>
      <c r="BN80" s="2"/>
      <c r="BO80" s="2"/>
      <c r="BP80" s="2"/>
      <c r="BQ80" s="2"/>
      <c r="BR80" s="2"/>
      <c r="BS80" s="2"/>
      <c r="BT80" s="2"/>
      <c r="BU80" s="2"/>
      <c r="BV80" s="2"/>
      <c r="BW80" s="2"/>
      <c r="BX80" s="2"/>
      <c r="BY80" s="2"/>
      <c r="BZ80" s="2"/>
      <c r="CA80" s="2"/>
      <c r="CB80" s="2"/>
      <c r="CC80" s="2"/>
      <c r="CD80" s="2"/>
    </row>
    <row r="81" ht="25.35" customHeight="1">
      <c r="A81" t="s" s="194">
        <v>105</v>
      </c>
      <c r="B81" t="s" s="65">
        <v>1275</v>
      </c>
      <c r="C81" s="66"/>
      <c r="D81" t="s" s="67">
        <v>107</v>
      </c>
      <c r="E81" s="74"/>
      <c r="F81" s="68">
        <v>1</v>
      </c>
      <c r="G81" s="74"/>
      <c r="H81" s="69" cm="1">
        <f t="array" ref="H81">G81*F81</f>
        <v>0</v>
      </c>
      <c r="I81" s="40"/>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55"/>
      <c r="BJ81" s="70"/>
      <c r="BK81" s="121"/>
      <c r="BL81" s="16"/>
      <c r="BM81" s="2"/>
      <c r="BN81" s="2"/>
      <c r="BO81" s="2"/>
      <c r="BP81" s="2"/>
      <c r="BQ81" s="2"/>
      <c r="BR81" s="2"/>
      <c r="BS81" s="2"/>
      <c r="BT81" s="2"/>
      <c r="BU81" s="2"/>
      <c r="BV81" s="2"/>
      <c r="BW81" s="2"/>
      <c r="BX81" s="2"/>
      <c r="BY81" s="2"/>
      <c r="BZ81" s="2"/>
      <c r="CA81" s="2"/>
      <c r="CB81" s="2"/>
      <c r="CC81" s="2"/>
      <c r="CD81" s="2"/>
    </row>
    <row r="82" ht="12.7" customHeight="1">
      <c r="A82" t="s" s="194">
        <v>108</v>
      </c>
      <c r="B82" t="s" s="65">
        <v>1276</v>
      </c>
      <c r="C82" s="74"/>
      <c r="D82" s="66"/>
      <c r="E82" s="74"/>
      <c r="F82" s="68">
        <v>1</v>
      </c>
      <c r="G82" s="122"/>
      <c r="H82" s="69" cm="1">
        <f t="array" ref="H82">G82*F82</f>
        <v>0</v>
      </c>
      <c r="I82" s="40"/>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55"/>
      <c r="BJ82" s="70"/>
      <c r="BK82" s="121"/>
      <c r="BL82" s="16"/>
      <c r="BM82" s="2"/>
      <c r="BN82" s="2"/>
      <c r="BO82" s="2"/>
      <c r="BP82" s="2"/>
      <c r="BQ82" s="2"/>
      <c r="BR82" s="2"/>
      <c r="BS82" s="2"/>
      <c r="BT82" s="2"/>
      <c r="BU82" s="2"/>
      <c r="BV82" s="2"/>
      <c r="BW82" s="2"/>
      <c r="BX82" s="2"/>
      <c r="BY82" s="2"/>
      <c r="BZ82" s="2"/>
      <c r="CA82" s="2"/>
      <c r="CB82" s="2"/>
      <c r="CC82" s="2"/>
      <c r="CD82" s="2"/>
    </row>
    <row r="83" ht="25.35" customHeight="1">
      <c r="A83" t="s" s="64">
        <v>1277</v>
      </c>
      <c r="B83" t="s" s="65">
        <v>1278</v>
      </c>
      <c r="C83" t="s" s="67">
        <v>52</v>
      </c>
      <c r="D83" t="s" s="67">
        <v>118</v>
      </c>
      <c r="E83" s="74"/>
      <c r="F83" t="s" s="124">
        <v>53</v>
      </c>
      <c r="G83" s="125"/>
      <c r="H83" s="69"/>
      <c r="I83" s="40"/>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55"/>
      <c r="BJ83" s="70"/>
      <c r="BK83" s="121"/>
      <c r="BL83" s="16"/>
      <c r="BM83" s="2"/>
      <c r="BN83" s="2"/>
      <c r="BO83" s="2"/>
      <c r="BP83" s="2"/>
      <c r="BQ83" s="2"/>
      <c r="BR83" s="2"/>
      <c r="BS83" s="2"/>
      <c r="BT83" s="2"/>
      <c r="BU83" s="2"/>
      <c r="BV83" s="2"/>
      <c r="BW83" s="2"/>
      <c r="BX83" s="2"/>
      <c r="BY83" s="2"/>
      <c r="BZ83" s="2"/>
      <c r="CA83" s="2"/>
      <c r="CB83" s="2"/>
      <c r="CC83" s="2"/>
      <c r="CD83" s="2"/>
    </row>
    <row r="84" ht="12.7" customHeight="1">
      <c r="A84" s="149"/>
      <c r="B84" s="126"/>
      <c r="C84" s="51"/>
      <c r="D84" s="50"/>
      <c r="E84" s="51"/>
      <c r="F84" s="52">
        <v>1</v>
      </c>
      <c r="G84" s="53"/>
      <c r="H84" s="54" cm="1">
        <f t="array" ref="H84">G84*F84</f>
        <v>0</v>
      </c>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55"/>
      <c r="BJ84" s="51"/>
      <c r="BK84" s="52">
        <v>1</v>
      </c>
      <c r="BL84" s="16"/>
      <c r="BM84" s="2"/>
      <c r="BN84" s="2"/>
      <c r="BO84" s="2"/>
      <c r="BP84" s="2"/>
      <c r="BQ84" s="2"/>
      <c r="BR84" s="2"/>
      <c r="BS84" s="2"/>
      <c r="BT84" s="2"/>
      <c r="BU84" s="2"/>
      <c r="BV84" s="2"/>
      <c r="BW84" s="2"/>
      <c r="BX84" s="2"/>
      <c r="BY84" s="2"/>
      <c r="BZ84" s="2"/>
      <c r="CA84" s="2"/>
      <c r="CB84" s="2"/>
      <c r="CC84" s="2"/>
      <c r="CD84" s="2"/>
    </row>
    <row r="85" ht="12.7" customHeight="1">
      <c r="A85" s="57"/>
      <c r="B85" t="s" s="58">
        <v>1279</v>
      </c>
      <c r="C85" s="60"/>
      <c r="D85" s="60"/>
      <c r="E85" s="60"/>
      <c r="F85" s="61">
        <v>1</v>
      </c>
      <c r="G85" s="62"/>
      <c r="H85" s="62" cm="1">
        <f t="array" ref="H85">G85*F85</f>
        <v>0</v>
      </c>
      <c r="I85" s="16"/>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55"/>
      <c r="BJ85" s="70"/>
      <c r="BK85" s="121"/>
      <c r="BL85" s="16"/>
      <c r="BM85" s="2"/>
      <c r="BN85" s="2"/>
      <c r="BO85" s="2"/>
      <c r="BP85" s="2"/>
      <c r="BQ85" s="2"/>
      <c r="BR85" s="2"/>
      <c r="BS85" s="2"/>
      <c r="BT85" s="2"/>
      <c r="BU85" s="2"/>
      <c r="BV85" s="2"/>
      <c r="BW85" s="2"/>
      <c r="BX85" s="2"/>
      <c r="BY85" s="2"/>
      <c r="BZ85" s="2"/>
      <c r="CA85" s="2"/>
      <c r="CB85" s="2"/>
      <c r="CC85" s="2"/>
      <c r="CD85" s="2"/>
    </row>
    <row r="86" ht="12.7" customHeight="1">
      <c r="A86" t="s" s="64">
        <v>1280</v>
      </c>
      <c r="B86" t="s" s="142">
        <v>1281</v>
      </c>
      <c r="C86" t="s" s="119">
        <v>52</v>
      </c>
      <c r="D86" s="66"/>
      <c r="E86" s="74"/>
      <c r="F86" t="s" s="124">
        <v>53</v>
      </c>
      <c r="G86" s="125"/>
      <c r="H86" s="69"/>
      <c r="I86" s="40"/>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55"/>
      <c r="BJ86" s="70"/>
      <c r="BK86" s="121"/>
      <c r="BL86" s="16"/>
      <c r="BM86" s="2"/>
      <c r="BN86" s="2"/>
      <c r="BO86" s="2"/>
      <c r="BP86" s="2"/>
      <c r="BQ86" s="2"/>
      <c r="BR86" s="2"/>
      <c r="BS86" s="2"/>
      <c r="BT86" s="2"/>
      <c r="BU86" s="2"/>
      <c r="BV86" s="2"/>
      <c r="BW86" s="2"/>
      <c r="BX86" s="2"/>
      <c r="BY86" s="2"/>
      <c r="BZ86" s="2"/>
      <c r="CA86" s="2"/>
      <c r="CB86" s="2"/>
      <c r="CC86" s="2"/>
      <c r="CD86" s="2"/>
    </row>
    <row r="87" ht="25.35" customHeight="1">
      <c r="A87" t="s" s="64">
        <v>1282</v>
      </c>
      <c r="B87" t="s" s="65">
        <v>259</v>
      </c>
      <c r="C87" s="66"/>
      <c r="D87" t="s" s="67">
        <v>260</v>
      </c>
      <c r="E87" s="66"/>
      <c r="F87" s="68">
        <v>1</v>
      </c>
      <c r="G87" s="122"/>
      <c r="H87" s="69" cm="1">
        <f t="array" ref="H87">G87*F87</f>
        <v>0</v>
      </c>
      <c r="I87" s="40"/>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55"/>
      <c r="BJ87" s="70"/>
      <c r="BK87" s="121"/>
      <c r="BL87" s="16"/>
      <c r="BM87" s="2"/>
      <c r="BN87" s="2"/>
      <c r="BO87" s="2"/>
      <c r="BP87" s="2"/>
      <c r="BQ87" s="2"/>
      <c r="BR87" s="2"/>
      <c r="BS87" s="2"/>
      <c r="BT87" s="2"/>
      <c r="BU87" s="2"/>
      <c r="BV87" s="2"/>
      <c r="BW87" s="2"/>
      <c r="BX87" s="2"/>
      <c r="BY87" s="2"/>
      <c r="BZ87" s="2"/>
      <c r="CA87" s="2"/>
      <c r="CB87" s="2"/>
      <c r="CC87" s="2"/>
      <c r="CD87" s="2"/>
    </row>
    <row r="88" ht="25.35" customHeight="1">
      <c r="A88" t="s" s="64">
        <v>1283</v>
      </c>
      <c r="B88" t="s" s="65">
        <v>94</v>
      </c>
      <c r="C88" t="s" s="67">
        <v>52</v>
      </c>
      <c r="D88" t="s" s="67">
        <v>118</v>
      </c>
      <c r="E88" s="74"/>
      <c r="F88" t="s" s="124">
        <v>53</v>
      </c>
      <c r="G88" s="125"/>
      <c r="H88" s="69"/>
      <c r="I88" s="40"/>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55"/>
      <c r="BJ88" s="70"/>
      <c r="BK88" s="121"/>
      <c r="BL88" s="16"/>
      <c r="BM88" s="2"/>
      <c r="BN88" s="2"/>
      <c r="BO88" s="2"/>
      <c r="BP88" s="2"/>
      <c r="BQ88" s="2"/>
      <c r="BR88" s="2"/>
      <c r="BS88" s="2"/>
      <c r="BT88" s="2"/>
      <c r="BU88" s="2"/>
      <c r="BV88" s="2"/>
      <c r="BW88" s="2"/>
      <c r="BX88" s="2"/>
      <c r="BY88" s="2"/>
      <c r="BZ88" s="2"/>
      <c r="CA88" s="2"/>
      <c r="CB88" s="2"/>
      <c r="CC88" s="2"/>
      <c r="CD88" s="2"/>
    </row>
    <row r="89" ht="12.7" customHeight="1">
      <c r="A89" t="s" s="64">
        <v>1284</v>
      </c>
      <c r="B89" t="s" s="65">
        <v>700</v>
      </c>
      <c r="C89" t="s" s="67">
        <v>52</v>
      </c>
      <c r="D89" s="66"/>
      <c r="E89" s="74"/>
      <c r="F89" t="s" s="124">
        <v>53</v>
      </c>
      <c r="G89" s="125"/>
      <c r="H89" s="69"/>
      <c r="I89" s="40"/>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55"/>
      <c r="BJ89" s="70"/>
      <c r="BK89" s="121"/>
      <c r="BL89" s="16"/>
      <c r="BM89" s="2"/>
      <c r="BN89" s="2"/>
      <c r="BO89" s="2"/>
      <c r="BP89" s="2"/>
      <c r="BQ89" s="2"/>
      <c r="BR89" s="2"/>
      <c r="BS89" s="2"/>
      <c r="BT89" s="2"/>
      <c r="BU89" s="2"/>
      <c r="BV89" s="2"/>
      <c r="BW89" s="2"/>
      <c r="BX89" s="2"/>
      <c r="BY89" s="2"/>
      <c r="BZ89" s="2"/>
      <c r="CA89" s="2"/>
      <c r="CB89" s="2"/>
      <c r="CC89" s="2"/>
      <c r="CD89" s="2"/>
    </row>
    <row r="90" ht="12.7" customHeight="1">
      <c r="A90" s="47"/>
      <c r="B90" s="126"/>
      <c r="C90" s="51"/>
      <c r="D90" s="50"/>
      <c r="E90" s="51"/>
      <c r="F90" s="52">
        <v>1</v>
      </c>
      <c r="G90" s="53"/>
      <c r="H90" s="54" cm="1">
        <f t="array" ref="H90">G90*F90</f>
        <v>0</v>
      </c>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55"/>
      <c r="BJ90" s="70"/>
      <c r="BK90" s="121"/>
      <c r="BL90" s="16"/>
      <c r="BM90" s="2"/>
      <c r="BN90" s="2"/>
      <c r="BO90" s="2"/>
      <c r="BP90" s="2"/>
      <c r="BQ90" s="2"/>
      <c r="BR90" s="2"/>
      <c r="BS90" s="2"/>
      <c r="BT90" s="2"/>
      <c r="BU90" s="2"/>
      <c r="BV90" s="2"/>
      <c r="BW90" s="2"/>
      <c r="BX90" s="2"/>
      <c r="BY90" s="2"/>
      <c r="BZ90" s="2"/>
      <c r="CA90" s="2"/>
      <c r="CB90" s="2"/>
      <c r="CC90" s="2"/>
      <c r="CD90" s="2"/>
    </row>
    <row r="91" ht="12.7" customHeight="1">
      <c r="A91" s="57"/>
      <c r="B91" t="s" s="58">
        <v>1285</v>
      </c>
      <c r="C91" s="60"/>
      <c r="D91" s="60"/>
      <c r="E91" s="60"/>
      <c r="F91" s="61">
        <v>1</v>
      </c>
      <c r="G91" s="62"/>
      <c r="H91" s="62" cm="1">
        <f t="array" ref="H91">G91*F91</f>
        <v>0</v>
      </c>
      <c r="I91" s="16"/>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55"/>
      <c r="BJ91" s="51"/>
      <c r="BK91" s="52">
        <v>1</v>
      </c>
      <c r="BL91" s="16"/>
      <c r="BM91" s="2"/>
      <c r="BN91" s="2"/>
      <c r="BO91" s="2"/>
      <c r="BP91" s="2"/>
      <c r="BQ91" s="2"/>
      <c r="BR91" s="2"/>
      <c r="BS91" s="2"/>
      <c r="BT91" s="2"/>
      <c r="BU91" s="2"/>
      <c r="BV91" s="2"/>
      <c r="BW91" s="2"/>
      <c r="BX91" s="2"/>
      <c r="BY91" s="2"/>
      <c r="BZ91" s="2"/>
      <c r="CA91" s="2"/>
      <c r="CB91" s="2"/>
      <c r="CC91" s="2"/>
      <c r="CD91" s="2"/>
    </row>
    <row r="92" ht="50.7" customHeight="1">
      <c r="A92" t="s" s="64">
        <v>1286</v>
      </c>
      <c r="B92" t="s" s="142">
        <v>1287</v>
      </c>
      <c r="C92" s="66"/>
      <c r="D92" t="s" s="67">
        <v>1288</v>
      </c>
      <c r="E92" t="s" s="119">
        <v>1289</v>
      </c>
      <c r="F92" s="68">
        <v>1</v>
      </c>
      <c r="G92" s="69"/>
      <c r="H92" s="69" cm="1">
        <f t="array" ref="H92">G92*F92</f>
        <v>0</v>
      </c>
      <c r="I92" s="40"/>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55"/>
      <c r="BJ92" s="70"/>
      <c r="BK92" s="121"/>
      <c r="BL92" s="16"/>
      <c r="BM92" s="2"/>
      <c r="BN92" s="2"/>
      <c r="BO92" s="2"/>
      <c r="BP92" s="2"/>
      <c r="BQ92" s="2"/>
      <c r="BR92" s="2"/>
      <c r="BS92" s="2"/>
      <c r="BT92" s="2"/>
      <c r="BU92" s="2"/>
      <c r="BV92" s="2"/>
      <c r="BW92" s="2"/>
      <c r="BX92" s="2"/>
      <c r="BY92" s="2"/>
      <c r="BZ92" s="2"/>
      <c r="CA92" s="2"/>
      <c r="CB92" s="2"/>
      <c r="CC92" s="2"/>
      <c r="CD92" s="2"/>
    </row>
    <row r="93" ht="12.7" customHeight="1">
      <c r="A93" s="211"/>
      <c r="B93" s="212"/>
      <c r="C93" s="121"/>
      <c r="D93" s="121"/>
      <c r="E93" s="70"/>
      <c r="F93" s="121"/>
      <c r="G93" s="189"/>
      <c r="H93" s="190"/>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55"/>
      <c r="BJ93" s="70"/>
      <c r="BK93" s="121"/>
      <c r="BL93" s="16"/>
      <c r="BM93" s="2"/>
      <c r="BN93" s="2"/>
      <c r="BO93" s="2"/>
      <c r="BP93" s="2"/>
      <c r="BQ93" s="2"/>
      <c r="BR93" s="2"/>
      <c r="BS93" s="2"/>
      <c r="BT93" s="2"/>
      <c r="BU93" s="2"/>
      <c r="BV93" s="2"/>
      <c r="BW93" s="2"/>
      <c r="BX93" s="2"/>
      <c r="BY93" s="2"/>
      <c r="BZ93" s="2"/>
      <c r="CA93" s="2"/>
      <c r="CB93" s="2"/>
      <c r="CC93" s="2"/>
      <c r="CD93" s="2"/>
    </row>
    <row r="94" ht="12.7" customHeight="1">
      <c r="A94" s="211"/>
      <c r="B94" s="212"/>
      <c r="C94" s="121"/>
      <c r="D94" s="121"/>
      <c r="E94" s="70"/>
      <c r="F94" s="121"/>
      <c r="G94" s="189"/>
      <c r="H94" s="190"/>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55"/>
      <c r="BJ94" s="70"/>
      <c r="BK94" s="121"/>
      <c r="BL94" s="16"/>
      <c r="BM94" s="2"/>
      <c r="BN94" s="2"/>
      <c r="BO94" s="2"/>
      <c r="BP94" s="2"/>
      <c r="BQ94" s="2"/>
      <c r="BR94" s="2"/>
      <c r="BS94" s="2"/>
      <c r="BT94" s="2"/>
      <c r="BU94" s="2"/>
      <c r="BV94" s="2"/>
      <c r="BW94" s="2"/>
      <c r="BX94" s="2"/>
      <c r="BY94" s="2"/>
      <c r="BZ94" s="2"/>
      <c r="CA94" s="2"/>
      <c r="CB94" s="2"/>
      <c r="CC94" s="2"/>
      <c r="CD94" s="2"/>
    </row>
    <row r="95" ht="12.7" customHeight="1">
      <c r="A95" s="211"/>
      <c r="B95" s="212"/>
      <c r="C95" s="121"/>
      <c r="D95" s="121"/>
      <c r="E95" s="70"/>
      <c r="F95" s="121"/>
      <c r="G95" s="189"/>
      <c r="H95" s="190"/>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55"/>
      <c r="BJ95" s="70"/>
      <c r="BK95" s="121"/>
      <c r="BL95" s="16"/>
      <c r="BM95" s="2"/>
      <c r="BN95" s="2"/>
      <c r="BO95" s="2"/>
      <c r="BP95" s="2"/>
      <c r="BQ95" s="2"/>
      <c r="BR95" s="2"/>
      <c r="BS95" s="2"/>
      <c r="BT95" s="2"/>
      <c r="BU95" s="2"/>
      <c r="BV95" s="2"/>
      <c r="BW95" s="2"/>
      <c r="BX95" s="2"/>
      <c r="BY95" s="2"/>
      <c r="BZ95" s="2"/>
      <c r="CA95" s="2"/>
      <c r="CB95" s="2"/>
      <c r="CC95" s="2"/>
      <c r="CD95" s="2"/>
    </row>
    <row r="96" ht="12.7" customHeight="1">
      <c r="A96" s="72"/>
      <c r="B96" s="73"/>
      <c r="C96" s="74"/>
      <c r="D96" s="74"/>
      <c r="E96" s="74"/>
      <c r="F96" s="74"/>
      <c r="G96" s="75"/>
      <c r="H96" s="75"/>
      <c r="I96" s="40"/>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76"/>
      <c r="BK96" s="76"/>
      <c r="BL96" s="2"/>
      <c r="BM96" s="2"/>
      <c r="BN96" s="2"/>
      <c r="BO96" s="2"/>
      <c r="BP96" s="2"/>
      <c r="BQ96" s="2"/>
      <c r="BR96" s="2"/>
      <c r="BS96" s="2"/>
      <c r="BT96" s="2"/>
      <c r="BU96" s="2"/>
      <c r="BV96" s="2"/>
      <c r="BW96" s="2"/>
      <c r="BX96" s="2"/>
      <c r="BY96" s="2"/>
      <c r="BZ96" s="2"/>
      <c r="CA96" s="2"/>
      <c r="CB96" s="2"/>
      <c r="CC96" s="2"/>
      <c r="CD96" s="2"/>
    </row>
    <row r="97" ht="12.7" customHeight="1">
      <c r="A97" s="72"/>
      <c r="B97" t="s" s="77">
        <v>23</v>
      </c>
      <c r="C97" s="78"/>
      <c r="D97" s="78"/>
      <c r="E97" s="78"/>
      <c r="F97" s="78"/>
      <c r="G97" s="79"/>
      <c r="H97" s="80" cm="1">
        <f t="array" ref="H97">SUM(H2:H96)</f>
        <v>0</v>
      </c>
      <c r="I97" s="40"/>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row>
    <row r="98" ht="10.7" customHeight="1">
      <c r="A98" s="76"/>
      <c r="B98" s="81"/>
      <c r="C98" s="83"/>
      <c r="D98" s="83"/>
      <c r="E98" s="83"/>
      <c r="F98" s="83"/>
      <c r="G98" s="84"/>
      <c r="H98" s="85"/>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row>
    <row r="99" ht="31.75" customHeight="1">
      <c r="A99" t="s" s="86">
        <v>24</v>
      </c>
      <c r="B99" t="s" s="87">
        <v>25</v>
      </c>
      <c r="C99" s="88"/>
      <c r="D99" s="88"/>
      <c r="E99" s="88"/>
      <c r="F99" s="88"/>
      <c r="G99" s="88"/>
      <c r="H99" s="88"/>
      <c r="I99" s="16"/>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row>
    <row r="100" ht="15.5" customHeight="1">
      <c r="A100" t="s" s="89">
        <v>24</v>
      </c>
      <c r="B100" s="90"/>
      <c r="C100" s="92"/>
      <c r="D100" s="92"/>
      <c r="E100" s="92"/>
      <c r="F100" s="92"/>
      <c r="G100" s="93"/>
      <c r="H100" s="94"/>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row>
    <row r="101" ht="28.8" customHeight="1">
      <c r="A101" t="s" s="95">
        <v>24</v>
      </c>
      <c r="B101" t="s" s="96">
        <v>26</v>
      </c>
      <c r="C101" s="98"/>
      <c r="D101" s="98"/>
      <c r="E101" s="98"/>
      <c r="F101" s="98"/>
      <c r="G101" s="98"/>
      <c r="H101" s="99" cm="1">
        <f t="array" ref="H101">H97</f>
        <v>0</v>
      </c>
      <c r="I101" s="40"/>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row>
    <row r="102" ht="34.9" customHeight="1">
      <c r="A102" s="100"/>
      <c r="B102" t="s" s="101">
        <v>27</v>
      </c>
      <c r="C102" s="97"/>
      <c r="D102" s="98"/>
      <c r="E102" s="98"/>
      <c r="F102" s="98"/>
      <c r="G102" t="s" s="102">
        <v>28</v>
      </c>
      <c r="H102" s="99">
        <v>0</v>
      </c>
      <c r="I102" s="40"/>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row>
    <row r="103" ht="35.35" customHeight="1">
      <c r="A103" s="100"/>
      <c r="B103" t="s" s="101">
        <v>29</v>
      </c>
      <c r="C103" s="97"/>
      <c r="D103" s="98"/>
      <c r="E103" s="98"/>
      <c r="F103" s="98"/>
      <c r="G103" t="s" s="102">
        <v>28</v>
      </c>
      <c r="H103" s="99">
        <v>0</v>
      </c>
      <c r="I103" s="40"/>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row>
    <row r="104" ht="51.65" customHeight="1">
      <c r="A104" s="100"/>
      <c r="B104" t="s" s="101">
        <v>30</v>
      </c>
      <c r="C104" s="97"/>
      <c r="D104" s="98"/>
      <c r="E104" s="98"/>
      <c r="F104" s="98"/>
      <c r="G104" t="s" s="102">
        <v>28</v>
      </c>
      <c r="H104" s="99">
        <v>0</v>
      </c>
      <c r="I104" s="40"/>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row>
    <row r="105" ht="24.35" customHeight="1">
      <c r="A105" s="100"/>
      <c r="B105" t="s" s="101">
        <v>31</v>
      </c>
      <c r="C105" s="146"/>
      <c r="D105" s="98"/>
      <c r="E105" s="98"/>
      <c r="F105" s="104"/>
      <c r="G105" t="s" s="102">
        <v>28</v>
      </c>
      <c r="H105" s="99">
        <v>0</v>
      </c>
      <c r="I105" s="40"/>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row>
    <row r="106" ht="28.9" customHeight="1">
      <c r="A106" t="s" s="86">
        <v>24</v>
      </c>
      <c r="B106" t="s" s="105">
        <v>32</v>
      </c>
      <c r="C106" s="107"/>
      <c r="D106" s="107"/>
      <c r="E106" s="107"/>
      <c r="F106" s="107"/>
      <c r="G106" s="107"/>
      <c r="H106" s="108" cm="1">
        <f t="array" ref="H106">H103+H101+H105+H102</f>
        <v>0</v>
      </c>
      <c r="I106" s="40"/>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row>
    <row r="107" ht="19.7" customHeight="1">
      <c r="A107" s="109"/>
      <c r="B107" t="s" s="110">
        <v>24</v>
      </c>
      <c r="C107" s="24"/>
      <c r="D107" s="24"/>
      <c r="E107" s="24"/>
      <c r="F107" s="24"/>
      <c r="G107" s="24"/>
      <c r="H107" s="11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row>
  </sheetData>
  <mergeCells count="8">
    <mergeCell ref="F23:G23"/>
    <mergeCell ref="F26:G26"/>
    <mergeCell ref="F83:G83"/>
    <mergeCell ref="F86:G86"/>
    <mergeCell ref="F88:G88"/>
    <mergeCell ref="F89:G89"/>
    <mergeCell ref="B99:H99"/>
    <mergeCell ref="D4:H4"/>
  </mergeCells>
  <pageMargins left="0.19685" right="0.19685" top="0.393701" bottom="0.590551" header="0.15748" footer="0.15748"/>
  <pageSetup firstPageNumber="1" fitToHeight="1" fitToWidth="1" scale="100" useFirstPageNumber="0" orientation="portrait" pageOrder="downThenOver"/>
  <headerFooter>
    <oddFooter>&amp;C&amp;"Helvetica Neue,Regular"&amp;12&amp;K000000&amp;P</oddFooter>
  </headerFooter>
</worksheet>
</file>

<file path=xl/worksheets/sheet8.xml><?xml version="1.0" encoding="utf-8"?>
<worksheet xmlns:r="http://schemas.openxmlformats.org/officeDocument/2006/relationships" xmlns="http://schemas.openxmlformats.org/spreadsheetml/2006/main">
  <dimension ref="A1:E12"/>
  <sheetViews>
    <sheetView workbookViewId="0" showGridLines="0" defaultGridColor="1"/>
  </sheetViews>
  <sheetFormatPr defaultColWidth="9" defaultRowHeight="12.7" customHeight="1" outlineLevelRow="0" outlineLevelCol="0"/>
  <cols>
    <col min="1" max="1" width="37.4219" style="213" customWidth="1"/>
    <col min="2" max="2" width="31.8125" style="213" customWidth="1"/>
    <col min="3" max="5" width="9" style="213" customWidth="1"/>
    <col min="6" max="16384" width="9" style="213" customWidth="1"/>
  </cols>
  <sheetData>
    <row r="1" ht="15" customHeight="1">
      <c r="A1" s="214"/>
      <c r="B1" s="214"/>
      <c r="C1" s="214"/>
      <c r="D1" s="214"/>
      <c r="E1" s="214"/>
    </row>
    <row r="2" ht="25" customHeight="1">
      <c r="A2" t="s" s="215">
        <v>1290</v>
      </c>
      <c r="B2" t="s" s="216">
        <v>1291</v>
      </c>
      <c r="C2" s="214"/>
      <c r="D2" s="214"/>
      <c r="E2" s="214"/>
    </row>
    <row r="3" ht="15" customHeight="1">
      <c r="A3" s="217"/>
      <c r="B3" s="217"/>
      <c r="C3" s="214"/>
      <c r="D3" s="214"/>
      <c r="E3" s="214"/>
    </row>
    <row r="4" ht="15" customHeight="1">
      <c r="A4" t="s" s="216">
        <v>2</v>
      </c>
      <c r="B4" s="218" cm="1">
        <f t="array" ref="B4">'0.Etapa '!H28</f>
        <v>0</v>
      </c>
      <c r="C4" s="214"/>
      <c r="D4" s="214"/>
      <c r="E4" s="214"/>
    </row>
    <row r="5" ht="15" customHeight="1">
      <c r="A5" t="s" s="216">
        <v>33</v>
      </c>
      <c r="B5" s="218" cm="1">
        <f t="array" ref="B5">'1.Etapa'!H105</f>
        <v>0</v>
      </c>
      <c r="C5" s="214"/>
      <c r="D5" s="214"/>
      <c r="E5" s="214"/>
    </row>
    <row r="6" ht="15" customHeight="1">
      <c r="A6" t="s" s="216">
        <v>186</v>
      </c>
      <c r="B6" s="218" cm="1">
        <f t="array" ref="B6">'2.Etapa '!H339</f>
        <v>0</v>
      </c>
      <c r="C6" s="214"/>
      <c r="D6" s="214"/>
      <c r="E6" s="214"/>
    </row>
    <row r="7" ht="15" customHeight="1">
      <c r="A7" t="s" s="216">
        <v>1292</v>
      </c>
      <c r="B7" s="218" cm="1">
        <f t="array" ref="B7">'3.Etapa - A'!H115</f>
        <v>0</v>
      </c>
      <c r="C7" s="214"/>
      <c r="D7" s="214"/>
      <c r="E7" s="214"/>
    </row>
    <row r="8" ht="15" customHeight="1">
      <c r="A8" t="s" s="216">
        <v>1293</v>
      </c>
      <c r="B8" s="218" cm="1">
        <f t="array" ref="B8">'3.Etapa - B'!H157</f>
        <v>0</v>
      </c>
      <c r="C8" s="214"/>
      <c r="D8" s="214"/>
      <c r="E8" s="214"/>
    </row>
    <row r="9" ht="15" customHeight="1">
      <c r="A9" t="s" s="216">
        <v>1294</v>
      </c>
      <c r="B9" s="218" cm="1">
        <f t="array" ref="B9">'3.Etapa -C'!H34</f>
        <v>0</v>
      </c>
      <c r="C9" s="214"/>
      <c r="D9" s="214"/>
      <c r="E9" s="214"/>
    </row>
    <row r="10" ht="15" customHeight="1">
      <c r="A10" t="s" s="216">
        <v>1295</v>
      </c>
      <c r="B10" s="218" cm="1">
        <f t="array" ref="B10">'4.Etapa'!H106</f>
        <v>0</v>
      </c>
      <c r="C10" s="214"/>
      <c r="D10" s="214"/>
      <c r="E10" s="214"/>
    </row>
    <row r="11" ht="15" customHeight="1">
      <c r="A11" s="214"/>
      <c r="B11" s="217"/>
      <c r="C11" s="214"/>
      <c r="D11" s="214"/>
      <c r="E11" s="214"/>
    </row>
    <row r="12" ht="15" customHeight="1">
      <c r="A12" t="s" s="216">
        <v>1296</v>
      </c>
      <c r="B12" s="219" cm="1">
        <f t="array" ref="B12">B10+B9+B8+B7+B6+B5+B4</f>
        <v>0</v>
      </c>
      <c r="C12" s="214"/>
      <c r="D12" s="214"/>
      <c r="E12" s="214"/>
    </row>
  </sheetData>
  <pageMargins left="0.7" right="0.7" top="0.787402" bottom="0.787402" header="0.3" footer="0.3"/>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