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O\SHEZ\Dokumenty-obch. odd\VEŘEJNÉ ZAKÁZKY_EÚ\VZ 2025\VZ nad 3 mil._VZ\VZ 7 Likvidace odpadu z kategorie ostatních\1. ZD k vypsání\"/>
    </mc:Choice>
  </mc:AlternateContent>
  <bookViews>
    <workbookView xWindow="0" yWindow="0" windowWidth="28800" windowHeight="12180"/>
  </bookViews>
  <sheets>
    <sheet name="List1" sheetId="1" r:id="rId1"/>
  </sheets>
  <definedNames>
    <definedName name="_xlnm.Print_Area" localSheetId="0">List1!$A$1:$N$48</definedName>
  </definedNames>
  <calcPr calcId="162913"/>
</workbook>
</file>

<file path=xl/calcChain.xml><?xml version="1.0" encoding="utf-8"?>
<calcChain xmlns="http://schemas.openxmlformats.org/spreadsheetml/2006/main">
  <c r="I44" i="1" l="1"/>
  <c r="I40" i="1" l="1"/>
  <c r="J10" i="1" l="1"/>
  <c r="K10" i="1" s="1"/>
  <c r="I10" i="1"/>
  <c r="K40" i="1" l="1"/>
  <c r="K38" i="1" l="1"/>
  <c r="K36" i="1"/>
  <c r="K35" i="1"/>
  <c r="K34" i="1"/>
  <c r="H30" i="1" l="1"/>
  <c r="I30" i="1" s="1"/>
  <c r="G30" i="1"/>
  <c r="I35" i="1"/>
  <c r="H29" i="1" l="1"/>
  <c r="H22" i="1"/>
  <c r="K16" i="1"/>
  <c r="J8" i="1"/>
  <c r="I8" i="1"/>
  <c r="K8" i="1" l="1"/>
  <c r="J16" i="1"/>
  <c r="L16" i="1" l="1"/>
  <c r="I29" i="1"/>
  <c r="G29" i="1"/>
  <c r="I34" i="1"/>
  <c r="G23" i="1"/>
  <c r="G24" i="1"/>
  <c r="G22" i="1"/>
  <c r="I38" i="1"/>
  <c r="I36" i="1"/>
  <c r="H23" i="1"/>
  <c r="H24" i="1"/>
  <c r="I24" i="1" s="1"/>
  <c r="I22" i="1"/>
  <c r="I46" i="1" l="1"/>
  <c r="I23" i="1"/>
  <c r="I45" i="1" l="1"/>
  <c r="I47" i="1" s="1"/>
</calcChain>
</file>

<file path=xl/sharedStrings.xml><?xml version="1.0" encoding="utf-8"?>
<sst xmlns="http://schemas.openxmlformats.org/spreadsheetml/2006/main" count="114" uniqueCount="76">
  <si>
    <t>2x/týden</t>
  </si>
  <si>
    <t>20 03 01</t>
  </si>
  <si>
    <t>na výzvu</t>
  </si>
  <si>
    <t>20 02 01</t>
  </si>
  <si>
    <t>15 01 07</t>
  </si>
  <si>
    <t xml:space="preserve">15 01 07 </t>
  </si>
  <si>
    <t>Velikost nádoby</t>
  </si>
  <si>
    <t>Počet nádob</t>
  </si>
  <si>
    <t>Počet svozů / rok</t>
  </si>
  <si>
    <t>Cena za 1 svoz  a odstranění odpadů v Kč bez DPH</t>
  </si>
  <si>
    <t>Cena za 1 svoz a odstranění odpadů v Kč vč. DPH</t>
  </si>
  <si>
    <t>Kód odpadu, kat. č.</t>
  </si>
  <si>
    <t>Název odpadu</t>
  </si>
  <si>
    <t xml:space="preserve">1100 l </t>
  </si>
  <si>
    <t xml:space="preserve">1300 l </t>
  </si>
  <si>
    <t>Množství t/rok</t>
  </si>
  <si>
    <t>Cena za odstranění 1 t odpadu v Kč bez DPH</t>
  </si>
  <si>
    <t>Cena za odstranění 1 t odpadu v Kč vč. DPH</t>
  </si>
  <si>
    <t>Směsný komunální odpad</t>
  </si>
  <si>
    <t>Biologicky rozložitelný odpad</t>
  </si>
  <si>
    <t xml:space="preserve">20 03 07 </t>
  </si>
  <si>
    <t>Objemný odpad</t>
  </si>
  <si>
    <t xml:space="preserve">15 01 01 </t>
  </si>
  <si>
    <t>Papírové a lepenkové obaly</t>
  </si>
  <si>
    <t>Četnost odvozu / rok</t>
  </si>
  <si>
    <t>Pol. č.</t>
  </si>
  <si>
    <t>Cena celkem: množství v t x cena za odstr. 1 t v Kč bez DPH (včetně dopravy)</t>
  </si>
  <si>
    <t>Cena celkem: množství v t x cena za odstr. 1 t v Kč vč. DPH včetně dopravy</t>
  </si>
  <si>
    <t xml:space="preserve">Četnost odvozu </t>
  </si>
  <si>
    <t>15 01 02</t>
  </si>
  <si>
    <t>19 08 09</t>
  </si>
  <si>
    <t>Směs tuků a olejů z odlučovače tuků obsahující pouze jedlé oleje a jedlé tuky</t>
  </si>
  <si>
    <t>20 01 08</t>
  </si>
  <si>
    <t>Biologicky rozložitelný odpad z kuchyní a stravoven</t>
  </si>
  <si>
    <t>3x/týden</t>
  </si>
  <si>
    <t>Skleněné obaly - barevné sklo</t>
  </si>
  <si>
    <t>Skleněné obaly - bílé sklo</t>
  </si>
  <si>
    <t>Plastové obaly</t>
  </si>
  <si>
    <t>1x/měsíc</t>
  </si>
  <si>
    <t>Četnost</t>
  </si>
  <si>
    <t>Tab.: 1. Svoz, využití a likvidace odpadů ve sběrných nádobách - pravidelně, případně na výzvu</t>
  </si>
  <si>
    <t>Tab.: 2. Svoz, využití a likvidace odpadů ve sběrných nádobách - pravidelně, případně na výzvu</t>
  </si>
  <si>
    <t>Tab.: 3. Svoz, využití a likvidace odpadů ve VOK dle požadavků zadavatele (na výzvu)</t>
  </si>
  <si>
    <t>Tab.: 4. Svoz, využití a likvidace odpadů dle požadavků zadavatele (na výzvu)</t>
  </si>
  <si>
    <t>Cenová nabídka a specifikace služeb - Svoz, využití a likvidace odpadů z kategorie ostatních</t>
  </si>
  <si>
    <t>Cena celkem za předpokládané množství odpadů v Kč bez DPH / rok</t>
  </si>
  <si>
    <t>Cena celkem za předpokládané množství odpadů v Kč vč. DPH / rok</t>
  </si>
  <si>
    <t>20 01 40</t>
  </si>
  <si>
    <t>Kov</t>
  </si>
  <si>
    <t>1x/týden</t>
  </si>
  <si>
    <t>15 01 03</t>
  </si>
  <si>
    <t>Dřevěné obaly</t>
  </si>
  <si>
    <t>30 l</t>
  </si>
  <si>
    <t>na výzvu - cca 70 svozů</t>
  </si>
  <si>
    <r>
      <t>10-12 m</t>
    </r>
    <r>
      <rPr>
        <vertAlign val="superscript"/>
        <sz val="10"/>
        <rFont val="Arial CE"/>
        <charset val="238"/>
      </rPr>
      <t>3</t>
    </r>
  </si>
  <si>
    <t>na výzvu - cca 45 svozů</t>
  </si>
  <si>
    <t>Velikost kontejneru / nádoby</t>
  </si>
  <si>
    <t>Počet kontejneru / nádoby</t>
  </si>
  <si>
    <t>na výzvu - cca 12 svozů</t>
  </si>
  <si>
    <t>Tab. 5. Pronájem kontejneru / nádoby na papírové a lepenkové obaly, Plastové obaly, Skleněné obaly, Kov - včetně Svozu, využití a likvidace odpadů (na výzvu)</t>
  </si>
  <si>
    <t>Cena celkem v Kč bez DPH / rok</t>
  </si>
  <si>
    <t>Cena celkem v Kč vč. DPH / rok</t>
  </si>
  <si>
    <t>Cena za 1 t odpadu bez DPH</t>
  </si>
  <si>
    <t>Cena za 1 t odpadu vč. DPH</t>
  </si>
  <si>
    <t>1100 l*</t>
  </si>
  <si>
    <t>19 08 01</t>
  </si>
  <si>
    <t>Shrabky z česlí</t>
  </si>
  <si>
    <t>příloha č. 1 Smlouvy o poskytování služeb - Cenová nabídka a specifikace služeb</t>
  </si>
  <si>
    <t>Cena celkem za předpokládané množství odpadů v Kč bez DPH / 3 roky</t>
  </si>
  <si>
    <t>Cena celkem za předpokládané množství odpadů v Kč vč. DPH / 3 roky</t>
  </si>
  <si>
    <t>Poznámka: *Nádoba od zhotovitele</t>
  </si>
  <si>
    <t>Poznámka: 30l plastové soudky od zhotovitele</t>
  </si>
  <si>
    <t>Poznámka: Velkoobjemové kontejnery na výzvu přistaveny od zhotovitele</t>
  </si>
  <si>
    <t>Poznámka: Kontejner / nádoba od zhotovitele trvale umístěno v areálu Nemocnice Třebíč, příspěvkové organizace, Purkyňovo nám. 133/2. Uvedená cena je včetně pronájmu, svozu, využití a likvidace odpadů na výzvu.</t>
  </si>
  <si>
    <t>Cena celkem: počet svozů x počet nádob x cena za 1 svoz/rok v Kč  bez DPH</t>
  </si>
  <si>
    <t>Cena celkem: počet svozů x počet nádob x cena za 1 svoz/rok v Kč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</si>
</sst>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Kč&quot;* #,##0.00_);_(&quot;Kč&quot;* \(#,##0.00\);_(&quot;Kč&quot;* &quot;-&quot;??_);_(@_)"/>
    <numFmt numFmtId="165" formatCode="_-* #,##0.00\ [$Kč-405]_-;\-* #,##0.00\ [$Kč-405]_-;_-* &quot;-&quot;??\ [$Kč-405]_-;_-@_-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12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vertAlign val="superscript"/>
      <sz val="10"/>
      <name val="Arial CE"/>
      <charset val="238"/>
    </font>
    <font>
      <sz val="10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4" fontId="0" fillId="3" borderId="0" xfId="0" applyNumberFormat="1" applyFill="1" applyBorder="1" applyAlignment="1">
      <alignment vertical="center"/>
    </xf>
    <xf numFmtId="164" fontId="5" fillId="3" borderId="0" xfId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center" vertical="center"/>
    </xf>
    <xf numFmtId="164" fontId="5" fillId="4" borderId="1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65" fontId="0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164" fontId="5" fillId="3" borderId="0" xfId="1" applyFont="1" applyFill="1" applyBorder="1" applyAlignment="1">
      <alignment vertical="center" wrapText="1"/>
    </xf>
    <xf numFmtId="165" fontId="5" fillId="3" borderId="0" xfId="1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64" fontId="5" fillId="5" borderId="1" xfId="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3" borderId="0" xfId="0" applyFont="1" applyFill="1" applyAlignment="1">
      <alignment vertical="center"/>
    </xf>
    <xf numFmtId="0" fontId="0" fillId="0" borderId="6" xfId="0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164" fontId="6" fillId="5" borderId="1" xfId="1" applyFont="1" applyFill="1" applyBorder="1" applyAlignment="1">
      <alignment vertical="center"/>
    </xf>
    <xf numFmtId="164" fontId="6" fillId="4" borderId="1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/>
    <xf numFmtId="0" fontId="9" fillId="0" borderId="0" xfId="0" applyFont="1"/>
    <xf numFmtId="4" fontId="9" fillId="0" borderId="0" xfId="0" applyNumberFormat="1" applyFont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center"/>
    </xf>
    <xf numFmtId="0" fontId="0" fillId="2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4" fontId="4" fillId="3" borderId="1" xfId="1" applyFont="1" applyFill="1" applyBorder="1" applyAlignment="1">
      <alignment vertical="center"/>
    </xf>
    <xf numFmtId="164" fontId="4" fillId="3" borderId="1" xfId="1" applyFont="1" applyFill="1" applyBorder="1" applyAlignment="1">
      <alignment vertical="center" wrapText="1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vertical="center"/>
    </xf>
    <xf numFmtId="164" fontId="5" fillId="0" borderId="1" xfId="1" applyFont="1" applyFill="1" applyBorder="1" applyAlignment="1">
      <alignment vertical="center"/>
    </xf>
    <xf numFmtId="16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9" fillId="3" borderId="0" xfId="0" applyFont="1" applyFill="1" applyBorder="1" applyAlignment="1">
      <alignment horizontal="left" vertical="center" wrapText="1"/>
    </xf>
    <xf numFmtId="164" fontId="4" fillId="3" borderId="0" xfId="1" applyFont="1" applyFill="1" applyBorder="1" applyAlignment="1">
      <alignment vertical="center"/>
    </xf>
    <xf numFmtId="164" fontId="0" fillId="3" borderId="0" xfId="0" applyNumberFormat="1" applyFont="1" applyFill="1" applyBorder="1" applyAlignment="1">
      <alignment vertical="center"/>
    </xf>
    <xf numFmtId="164" fontId="0" fillId="3" borderId="0" xfId="1" applyFont="1" applyFill="1" applyBorder="1" applyAlignment="1">
      <alignment vertical="center"/>
    </xf>
    <xf numFmtId="164" fontId="0" fillId="3" borderId="0" xfId="1" applyFont="1" applyFill="1" applyBorder="1" applyAlignment="1">
      <alignment horizontal="center" vertical="center"/>
    </xf>
    <xf numFmtId="164" fontId="5" fillId="4" borderId="5" xfId="1" applyFont="1" applyFill="1" applyBorder="1" applyAlignment="1">
      <alignment horizontal="center" vertical="center"/>
    </xf>
    <xf numFmtId="164" fontId="5" fillId="4" borderId="4" xfId="1" applyFont="1" applyFill="1" applyBorder="1" applyAlignment="1">
      <alignment horizontal="center" vertical="center"/>
    </xf>
    <xf numFmtId="164" fontId="5" fillId="0" borderId="5" xfId="1" applyFont="1" applyFill="1" applyBorder="1" applyAlignment="1">
      <alignment horizontal="center" vertical="center"/>
    </xf>
    <xf numFmtId="164" fontId="5" fillId="0" borderId="4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164" fontId="5" fillId="5" borderId="5" xfId="1" applyFont="1" applyFill="1" applyBorder="1" applyAlignment="1">
      <alignment horizontal="center" vertical="center"/>
    </xf>
    <xf numFmtId="164" fontId="5" fillId="5" borderId="4" xfId="1" applyFont="1" applyFill="1" applyBorder="1" applyAlignment="1">
      <alignment horizontal="center" vertical="center"/>
    </xf>
    <xf numFmtId="164" fontId="5" fillId="3" borderId="5" xfId="1" applyFont="1" applyFill="1" applyBorder="1" applyAlignment="1">
      <alignment horizontal="center" vertical="center"/>
    </xf>
    <xf numFmtId="164" fontId="5" fillId="3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5" fillId="5" borderId="1" xfId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64" fontId="4" fillId="0" borderId="5" xfId="1" applyFont="1" applyBorder="1" applyAlignment="1">
      <alignment vertical="center"/>
    </xf>
    <xf numFmtId="164" fontId="4" fillId="0" borderId="4" xfId="1" applyFont="1" applyBorder="1" applyAlignment="1">
      <alignment vertical="center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0" fillId="0" borderId="5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5" fillId="5" borderId="5" xfId="1" applyFont="1" applyFill="1" applyBorder="1" applyAlignment="1">
      <alignment vertical="center"/>
    </xf>
    <xf numFmtId="164" fontId="5" fillId="5" borderId="4" xfId="1" applyFont="1" applyFill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5" fillId="4" borderId="1" xfId="1" applyFont="1" applyFill="1" applyBorder="1" applyAlignment="1">
      <alignment horizontal="right" vertical="center"/>
    </xf>
    <xf numFmtId="164" fontId="4" fillId="0" borderId="1" xfId="1" applyFont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164" fontId="4" fillId="3" borderId="5" xfId="1" applyFont="1" applyFill="1" applyBorder="1" applyAlignment="1">
      <alignment vertical="center"/>
    </xf>
    <xf numFmtId="164" fontId="4" fillId="3" borderId="4" xfId="1" applyFont="1" applyFill="1" applyBorder="1" applyAlignment="1">
      <alignment vertical="center"/>
    </xf>
    <xf numFmtId="164" fontId="0" fillId="3" borderId="5" xfId="0" applyNumberFormat="1" applyFont="1" applyFill="1" applyBorder="1" applyAlignment="1">
      <alignment vertical="center"/>
    </xf>
    <xf numFmtId="164" fontId="0" fillId="3" borderId="4" xfId="0" applyNumberFormat="1" applyFont="1" applyFill="1" applyBorder="1" applyAlignment="1">
      <alignment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showGridLines="0" tabSelected="1" topLeftCell="B1" zoomScale="90" zoomScaleNormal="90" zoomScaleSheetLayoutView="110" workbookViewId="0">
      <selection activeCell="I44" sqref="I44"/>
    </sheetView>
  </sheetViews>
  <sheetFormatPr defaultRowHeight="12.75" x14ac:dyDescent="0.2"/>
  <cols>
    <col min="1" max="1" width="6.5703125" style="1" customWidth="1"/>
    <col min="2" max="2" width="11.140625" style="1" customWidth="1"/>
    <col min="3" max="3" width="26.7109375" style="1" customWidth="1"/>
    <col min="4" max="4" width="11.140625" style="1" customWidth="1"/>
    <col min="5" max="5" width="10.5703125" style="1" customWidth="1"/>
    <col min="6" max="6" width="20.7109375" style="1" customWidth="1"/>
    <col min="7" max="7" width="19.5703125" style="1" customWidth="1"/>
    <col min="8" max="8" width="24" style="1" customWidth="1"/>
    <col min="9" max="9" width="22.140625" style="1" customWidth="1"/>
    <col min="10" max="10" width="22.7109375" style="1" customWidth="1"/>
    <col min="11" max="12" width="22.28515625" style="1" customWidth="1"/>
    <col min="13" max="13" width="15.28515625" style="1" bestFit="1" customWidth="1"/>
    <col min="14" max="16384" width="9.140625" style="1"/>
  </cols>
  <sheetData>
    <row r="1" spans="1:12" ht="14.25" x14ac:dyDescent="0.2">
      <c r="I1" s="54" t="s">
        <v>67</v>
      </c>
      <c r="J1" s="54"/>
    </row>
    <row r="2" spans="1:12" x14ac:dyDescent="0.2">
      <c r="J2" s="38"/>
    </row>
    <row r="3" spans="1:12" s="52" customFormat="1" ht="20.25" x14ac:dyDescent="0.2">
      <c r="A3" s="110" t="s">
        <v>44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2" x14ac:dyDescent="0.2">
      <c r="D4" s="27"/>
    </row>
    <row r="5" spans="1:12" s="7" customFormat="1" ht="15.75" x14ac:dyDescent="0.2">
      <c r="A5" s="30" t="s">
        <v>40</v>
      </c>
    </row>
    <row r="6" spans="1:12" ht="12.75" customHeight="1" x14ac:dyDescent="0.2">
      <c r="A6" s="111" t="s">
        <v>25</v>
      </c>
      <c r="B6" s="111" t="s">
        <v>11</v>
      </c>
      <c r="C6" s="111" t="s">
        <v>12</v>
      </c>
      <c r="D6" s="111" t="s">
        <v>6</v>
      </c>
      <c r="E6" s="111" t="s">
        <v>7</v>
      </c>
      <c r="F6" s="111" t="s">
        <v>15</v>
      </c>
      <c r="G6" s="20" t="s">
        <v>8</v>
      </c>
      <c r="H6" s="111" t="s">
        <v>9</v>
      </c>
      <c r="I6" s="111" t="s">
        <v>10</v>
      </c>
      <c r="J6" s="111" t="s">
        <v>74</v>
      </c>
      <c r="K6" s="111" t="s">
        <v>75</v>
      </c>
    </row>
    <row r="7" spans="1:12" ht="38.25" customHeight="1" x14ac:dyDescent="0.2">
      <c r="A7" s="112"/>
      <c r="B7" s="112"/>
      <c r="C7" s="112"/>
      <c r="D7" s="112"/>
      <c r="E7" s="112"/>
      <c r="F7" s="112"/>
      <c r="G7" s="21" t="s">
        <v>39</v>
      </c>
      <c r="H7" s="112"/>
      <c r="I7" s="112"/>
      <c r="J7" s="112"/>
      <c r="K7" s="112"/>
      <c r="L7" s="31"/>
    </row>
    <row r="8" spans="1:12" ht="19.5" customHeight="1" x14ac:dyDescent="0.2">
      <c r="A8" s="96">
        <v>1</v>
      </c>
      <c r="B8" s="88" t="s">
        <v>1</v>
      </c>
      <c r="C8" s="98" t="s">
        <v>18</v>
      </c>
      <c r="D8" s="96" t="s">
        <v>64</v>
      </c>
      <c r="E8" s="121">
        <v>10</v>
      </c>
      <c r="F8" s="88">
        <v>70</v>
      </c>
      <c r="G8" s="45">
        <v>104</v>
      </c>
      <c r="H8" s="113"/>
      <c r="I8" s="117">
        <f>H8*1.21</f>
        <v>0</v>
      </c>
      <c r="J8" s="119">
        <f>H8*G8*E8</f>
        <v>0</v>
      </c>
      <c r="K8" s="81">
        <f>J8*1.21</f>
        <v>0</v>
      </c>
    </row>
    <row r="9" spans="1:12" ht="19.5" customHeight="1" x14ac:dyDescent="0.2">
      <c r="A9" s="97"/>
      <c r="B9" s="89"/>
      <c r="C9" s="99"/>
      <c r="D9" s="97"/>
      <c r="E9" s="122"/>
      <c r="F9" s="89"/>
      <c r="G9" s="45" t="s">
        <v>0</v>
      </c>
      <c r="H9" s="114"/>
      <c r="I9" s="118"/>
      <c r="J9" s="120"/>
      <c r="K9" s="82"/>
      <c r="L9" s="36"/>
    </row>
    <row r="10" spans="1:12" ht="19.5" customHeight="1" x14ac:dyDescent="0.2">
      <c r="A10" s="129">
        <v>2</v>
      </c>
      <c r="B10" s="129" t="s">
        <v>65</v>
      </c>
      <c r="C10" s="90" t="s">
        <v>66</v>
      </c>
      <c r="D10" s="129" t="s">
        <v>64</v>
      </c>
      <c r="E10" s="129">
        <v>1</v>
      </c>
      <c r="F10" s="129">
        <v>15</v>
      </c>
      <c r="G10" s="74">
        <v>56</v>
      </c>
      <c r="H10" s="131"/>
      <c r="I10" s="133">
        <f>H10*1.21</f>
        <v>0</v>
      </c>
      <c r="J10" s="119">
        <f>H10*G10*E10</f>
        <v>0</v>
      </c>
      <c r="K10" s="81">
        <f>J10*1.21</f>
        <v>0</v>
      </c>
      <c r="L10" s="36"/>
    </row>
    <row r="11" spans="1:12" ht="19.5" customHeight="1" x14ac:dyDescent="0.2">
      <c r="A11" s="130"/>
      <c r="B11" s="130"/>
      <c r="C11" s="91"/>
      <c r="D11" s="130"/>
      <c r="E11" s="130"/>
      <c r="F11" s="130"/>
      <c r="G11" s="74" t="s">
        <v>49</v>
      </c>
      <c r="H11" s="132"/>
      <c r="I11" s="134"/>
      <c r="J11" s="120"/>
      <c r="K11" s="82"/>
      <c r="L11" s="36"/>
    </row>
    <row r="12" spans="1:12" s="72" customFormat="1" ht="19.5" customHeight="1" x14ac:dyDescent="0.2">
      <c r="A12" s="75" t="s">
        <v>70</v>
      </c>
      <c r="B12" s="10"/>
      <c r="C12" s="76"/>
      <c r="D12" s="10"/>
      <c r="E12" s="10"/>
      <c r="F12" s="10"/>
      <c r="G12" s="10"/>
      <c r="H12" s="77"/>
      <c r="I12" s="78"/>
      <c r="J12" s="79"/>
      <c r="K12" s="80"/>
      <c r="L12" s="71"/>
    </row>
    <row r="13" spans="1:12" x14ac:dyDescent="0.2"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2" ht="15.75" x14ac:dyDescent="0.2">
      <c r="A14" s="30" t="s">
        <v>41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36.75" customHeight="1" x14ac:dyDescent="0.2">
      <c r="A15" s="44" t="s">
        <v>25</v>
      </c>
      <c r="B15" s="44" t="s">
        <v>11</v>
      </c>
      <c r="C15" s="44" t="s">
        <v>12</v>
      </c>
      <c r="D15" s="63" t="s">
        <v>6</v>
      </c>
      <c r="E15" s="103" t="s">
        <v>7</v>
      </c>
      <c r="F15" s="103"/>
      <c r="G15" s="44" t="s">
        <v>15</v>
      </c>
      <c r="H15" s="44" t="s">
        <v>8</v>
      </c>
      <c r="I15" s="44" t="s">
        <v>16</v>
      </c>
      <c r="J15" s="44" t="s">
        <v>17</v>
      </c>
      <c r="K15" s="44" t="s">
        <v>26</v>
      </c>
      <c r="L15" s="44" t="s">
        <v>27</v>
      </c>
    </row>
    <row r="16" spans="1:12" ht="19.5" customHeight="1" x14ac:dyDescent="0.2">
      <c r="A16" s="107">
        <v>3</v>
      </c>
      <c r="B16" s="104" t="s">
        <v>32</v>
      </c>
      <c r="C16" s="106" t="s">
        <v>33</v>
      </c>
      <c r="D16" s="125" t="s">
        <v>52</v>
      </c>
      <c r="E16" s="104">
        <v>30</v>
      </c>
      <c r="F16" s="104"/>
      <c r="G16" s="108">
        <v>65</v>
      </c>
      <c r="H16" s="23">
        <v>156</v>
      </c>
      <c r="I16" s="128"/>
      <c r="J16" s="109">
        <f>I16*1.21</f>
        <v>0</v>
      </c>
      <c r="K16" s="105">
        <f>G16*I16</f>
        <v>0</v>
      </c>
      <c r="L16" s="127">
        <f>K16*1.21</f>
        <v>0</v>
      </c>
    </row>
    <row r="17" spans="1:12" ht="19.5" customHeight="1" x14ac:dyDescent="0.2">
      <c r="A17" s="107"/>
      <c r="B17" s="104"/>
      <c r="C17" s="106"/>
      <c r="D17" s="126"/>
      <c r="E17" s="104"/>
      <c r="F17" s="104"/>
      <c r="G17" s="108"/>
      <c r="H17" s="50" t="s">
        <v>34</v>
      </c>
      <c r="I17" s="128"/>
      <c r="J17" s="109"/>
      <c r="K17" s="105"/>
      <c r="L17" s="127"/>
    </row>
    <row r="18" spans="1:12" x14ac:dyDescent="0.2">
      <c r="A18" s="55" t="s">
        <v>71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1:12" s="7" customFormat="1" x14ac:dyDescent="0.2">
      <c r="B19" s="2"/>
      <c r="C19" s="3"/>
      <c r="D19" s="4"/>
      <c r="E19" s="2"/>
      <c r="F19" s="2"/>
      <c r="G19" s="2"/>
      <c r="H19" s="5"/>
      <c r="I19" s="5"/>
      <c r="J19" s="6"/>
      <c r="K19" s="2"/>
    </row>
    <row r="20" spans="1:12" ht="15.75" x14ac:dyDescent="0.2">
      <c r="A20" s="28" t="s">
        <v>42</v>
      </c>
    </row>
    <row r="21" spans="1:12" ht="53.25" customHeight="1" x14ac:dyDescent="0.2">
      <c r="A21" s="44" t="s">
        <v>25</v>
      </c>
      <c r="B21" s="44" t="s">
        <v>11</v>
      </c>
      <c r="C21" s="44" t="s">
        <v>12</v>
      </c>
      <c r="D21" s="44" t="s">
        <v>15</v>
      </c>
      <c r="E21" s="44" t="s">
        <v>28</v>
      </c>
      <c r="F21" s="44" t="s">
        <v>16</v>
      </c>
      <c r="G21" s="44" t="s">
        <v>17</v>
      </c>
      <c r="H21" s="44" t="s">
        <v>26</v>
      </c>
      <c r="I21" s="44" t="s">
        <v>27</v>
      </c>
    </row>
    <row r="22" spans="1:12" ht="38.25" customHeight="1" x14ac:dyDescent="0.2">
      <c r="A22" s="45">
        <v>4</v>
      </c>
      <c r="B22" s="23" t="s">
        <v>1</v>
      </c>
      <c r="C22" s="14" t="s">
        <v>18</v>
      </c>
      <c r="D22" s="61">
        <v>10</v>
      </c>
      <c r="E22" s="24" t="s">
        <v>2</v>
      </c>
      <c r="F22" s="56"/>
      <c r="G22" s="51">
        <f>F22*1.21</f>
        <v>0</v>
      </c>
      <c r="H22" s="22">
        <f>D22*F22</f>
        <v>0</v>
      </c>
      <c r="I22" s="11">
        <f>H22*1.21</f>
        <v>0</v>
      </c>
    </row>
    <row r="23" spans="1:12" ht="38.25" customHeight="1" x14ac:dyDescent="0.2">
      <c r="A23" s="45">
        <v>5</v>
      </c>
      <c r="B23" s="23" t="s">
        <v>3</v>
      </c>
      <c r="C23" s="14" t="s">
        <v>19</v>
      </c>
      <c r="D23" s="61">
        <v>10</v>
      </c>
      <c r="E23" s="24" t="s">
        <v>2</v>
      </c>
      <c r="F23" s="56"/>
      <c r="G23" s="51">
        <f>F23*1.21</f>
        <v>0</v>
      </c>
      <c r="H23" s="22">
        <f>D23*F23</f>
        <v>0</v>
      </c>
      <c r="I23" s="11">
        <f>H23*1.21</f>
        <v>0</v>
      </c>
    </row>
    <row r="24" spans="1:12" ht="38.25" customHeight="1" x14ac:dyDescent="0.2">
      <c r="A24" s="45">
        <v>6</v>
      </c>
      <c r="B24" s="23" t="s">
        <v>20</v>
      </c>
      <c r="C24" s="14" t="s">
        <v>21</v>
      </c>
      <c r="D24" s="61">
        <v>16</v>
      </c>
      <c r="E24" s="24" t="s">
        <v>2</v>
      </c>
      <c r="F24" s="57"/>
      <c r="G24" s="51">
        <f>F24*1.21</f>
        <v>0</v>
      </c>
      <c r="H24" s="22">
        <f>D24*F24</f>
        <v>0</v>
      </c>
      <c r="I24" s="11">
        <f>H24*1.21</f>
        <v>0</v>
      </c>
    </row>
    <row r="25" spans="1:12" s="7" customFormat="1" ht="14.25" x14ac:dyDescent="0.2">
      <c r="A25" s="37" t="s">
        <v>72</v>
      </c>
      <c r="B25" s="2"/>
      <c r="C25" s="16"/>
      <c r="D25" s="9"/>
      <c r="E25" s="9"/>
      <c r="F25" s="17"/>
      <c r="G25" s="18"/>
      <c r="H25" s="19"/>
      <c r="I25" s="6"/>
      <c r="J25" s="6"/>
    </row>
    <row r="26" spans="1:12" s="7" customFormat="1" x14ac:dyDescent="0.2">
      <c r="B26" s="2"/>
      <c r="C26" s="8"/>
      <c r="D26" s="9"/>
      <c r="E26" s="10"/>
      <c r="F26" s="10"/>
      <c r="G26" s="2"/>
      <c r="H26" s="2"/>
      <c r="I26" s="2"/>
      <c r="J26" s="2"/>
      <c r="K26" s="6"/>
      <c r="L26" s="2"/>
    </row>
    <row r="27" spans="1:12" ht="15.75" x14ac:dyDescent="0.2">
      <c r="A27" s="28" t="s">
        <v>43</v>
      </c>
    </row>
    <row r="28" spans="1:12" ht="53.25" customHeight="1" x14ac:dyDescent="0.2">
      <c r="A28" s="44" t="s">
        <v>25</v>
      </c>
      <c r="B28" s="44" t="s">
        <v>11</v>
      </c>
      <c r="C28" s="44" t="s">
        <v>12</v>
      </c>
      <c r="D28" s="44" t="s">
        <v>15</v>
      </c>
      <c r="E28" s="44" t="s">
        <v>28</v>
      </c>
      <c r="F28" s="44" t="s">
        <v>16</v>
      </c>
      <c r="G28" s="44" t="s">
        <v>17</v>
      </c>
      <c r="H28" s="44" t="s">
        <v>26</v>
      </c>
      <c r="I28" s="44" t="s">
        <v>27</v>
      </c>
    </row>
    <row r="29" spans="1:12" ht="57" x14ac:dyDescent="0.2">
      <c r="A29" s="45">
        <v>7</v>
      </c>
      <c r="B29" s="23" t="s">
        <v>30</v>
      </c>
      <c r="C29" s="15" t="s">
        <v>31</v>
      </c>
      <c r="D29" s="73">
        <v>22</v>
      </c>
      <c r="E29" s="24" t="s">
        <v>2</v>
      </c>
      <c r="F29" s="56"/>
      <c r="G29" s="13">
        <f>F29*1.21</f>
        <v>0</v>
      </c>
      <c r="H29" s="22">
        <f>D29*F29</f>
        <v>0</v>
      </c>
      <c r="I29" s="11">
        <f>H29*1.21</f>
        <v>0</v>
      </c>
    </row>
    <row r="30" spans="1:12" s="7" customFormat="1" ht="14.25" x14ac:dyDescent="0.2">
      <c r="A30" s="60">
        <v>8</v>
      </c>
      <c r="B30" s="59" t="s">
        <v>50</v>
      </c>
      <c r="C30" s="15" t="s">
        <v>51</v>
      </c>
      <c r="D30" s="61">
        <v>2</v>
      </c>
      <c r="E30" s="24" t="s">
        <v>2</v>
      </c>
      <c r="F30" s="56"/>
      <c r="G30" s="13">
        <f>F30*1.21</f>
        <v>0</v>
      </c>
      <c r="H30" s="22">
        <f>D30*F30</f>
        <v>0</v>
      </c>
      <c r="I30" s="11">
        <f>H30*1.21</f>
        <v>0</v>
      </c>
      <c r="J30" s="2"/>
      <c r="K30" s="6"/>
      <c r="L30" s="2"/>
    </row>
    <row r="31" spans="1:12" s="7" customFormat="1" x14ac:dyDescent="0.2">
      <c r="B31" s="2"/>
      <c r="C31" s="8"/>
      <c r="D31" s="9"/>
      <c r="E31" s="10"/>
      <c r="F31" s="10"/>
      <c r="G31" s="2"/>
      <c r="H31" s="2"/>
      <c r="I31" s="2"/>
      <c r="J31" s="2"/>
      <c r="K31" s="6"/>
      <c r="L31" s="2"/>
    </row>
    <row r="32" spans="1:12" ht="15.75" x14ac:dyDescent="0.2">
      <c r="A32" s="28" t="s">
        <v>59</v>
      </c>
      <c r="J32" s="29"/>
      <c r="K32" s="29"/>
    </row>
    <row r="33" spans="1:13" s="43" customFormat="1" ht="42" customHeight="1" x14ac:dyDescent="0.2">
      <c r="A33" s="20" t="s">
        <v>25</v>
      </c>
      <c r="B33" s="20" t="s">
        <v>11</v>
      </c>
      <c r="C33" s="20" t="s">
        <v>12</v>
      </c>
      <c r="D33" s="64" t="s">
        <v>56</v>
      </c>
      <c r="E33" s="66" t="s">
        <v>57</v>
      </c>
      <c r="F33" s="20" t="s">
        <v>15</v>
      </c>
      <c r="G33" s="48" t="s">
        <v>24</v>
      </c>
      <c r="H33" s="20" t="s">
        <v>62</v>
      </c>
      <c r="I33" s="67" t="s">
        <v>63</v>
      </c>
      <c r="J33" s="68" t="s">
        <v>60</v>
      </c>
      <c r="K33" s="68" t="s">
        <v>61</v>
      </c>
      <c r="L33" s="42"/>
      <c r="M33" s="42"/>
    </row>
    <row r="34" spans="1:13" ht="39" customHeight="1" x14ac:dyDescent="0.2">
      <c r="A34" s="25">
        <v>9</v>
      </c>
      <c r="B34" s="23" t="s">
        <v>22</v>
      </c>
      <c r="C34" s="32" t="s">
        <v>23</v>
      </c>
      <c r="D34" s="65" t="s">
        <v>54</v>
      </c>
      <c r="E34" s="65">
        <v>1</v>
      </c>
      <c r="F34" s="73">
        <v>35</v>
      </c>
      <c r="G34" s="49" t="s">
        <v>53</v>
      </c>
      <c r="H34" s="69"/>
      <c r="I34" s="70">
        <f>H34*1.21</f>
        <v>0</v>
      </c>
      <c r="J34" s="22">
        <v>0</v>
      </c>
      <c r="K34" s="11">
        <f>J34*1.21</f>
        <v>0</v>
      </c>
      <c r="L34" s="2"/>
      <c r="M34" s="2"/>
    </row>
    <row r="35" spans="1:13" ht="39" customHeight="1" x14ac:dyDescent="0.2">
      <c r="A35" s="25">
        <v>10</v>
      </c>
      <c r="B35" s="59" t="s">
        <v>29</v>
      </c>
      <c r="C35" s="62" t="s">
        <v>37</v>
      </c>
      <c r="D35" s="65" t="s">
        <v>54</v>
      </c>
      <c r="E35" s="65">
        <v>1</v>
      </c>
      <c r="F35" s="61">
        <v>10</v>
      </c>
      <c r="G35" s="49" t="s">
        <v>55</v>
      </c>
      <c r="H35" s="69"/>
      <c r="I35" s="70">
        <f>H35*1.21</f>
        <v>0</v>
      </c>
      <c r="J35" s="22">
        <v>0</v>
      </c>
      <c r="K35" s="11">
        <f>J35*1.21</f>
        <v>0</v>
      </c>
      <c r="L35" s="2"/>
      <c r="M35" s="2"/>
    </row>
    <row r="36" spans="1:13" ht="19.5" customHeight="1" x14ac:dyDescent="0.2">
      <c r="A36" s="88">
        <v>11</v>
      </c>
      <c r="B36" s="88" t="s">
        <v>4</v>
      </c>
      <c r="C36" s="90" t="s">
        <v>35</v>
      </c>
      <c r="D36" s="100" t="s">
        <v>13</v>
      </c>
      <c r="E36" s="100">
        <v>1</v>
      </c>
      <c r="F36" s="88">
        <v>1</v>
      </c>
      <c r="G36" s="115" t="s">
        <v>58</v>
      </c>
      <c r="H36" s="94"/>
      <c r="I36" s="83">
        <f>H36*1.21</f>
        <v>0</v>
      </c>
      <c r="J36" s="92">
        <v>0</v>
      </c>
      <c r="K36" s="81">
        <f>J36*1.21</f>
        <v>0</v>
      </c>
    </row>
    <row r="37" spans="1:13" ht="19.5" customHeight="1" x14ac:dyDescent="0.2">
      <c r="A37" s="89"/>
      <c r="B37" s="89"/>
      <c r="C37" s="91"/>
      <c r="D37" s="101"/>
      <c r="E37" s="101"/>
      <c r="F37" s="89"/>
      <c r="G37" s="116"/>
      <c r="H37" s="95"/>
      <c r="I37" s="84"/>
      <c r="J37" s="93"/>
      <c r="K37" s="82"/>
    </row>
    <row r="38" spans="1:13" ht="19.5" customHeight="1" x14ac:dyDescent="0.2">
      <c r="A38" s="96">
        <v>12</v>
      </c>
      <c r="B38" s="88" t="s">
        <v>5</v>
      </c>
      <c r="C38" s="98" t="s">
        <v>36</v>
      </c>
      <c r="D38" s="100" t="s">
        <v>14</v>
      </c>
      <c r="E38" s="100">
        <v>1</v>
      </c>
      <c r="F38" s="88">
        <v>2</v>
      </c>
      <c r="G38" s="23">
        <v>12</v>
      </c>
      <c r="H38" s="94"/>
      <c r="I38" s="83">
        <f>H38*1.21</f>
        <v>0</v>
      </c>
      <c r="J38" s="92">
        <v>0</v>
      </c>
      <c r="K38" s="81">
        <f>J38*1.21</f>
        <v>0</v>
      </c>
    </row>
    <row r="39" spans="1:13" ht="19.5" customHeight="1" x14ac:dyDescent="0.2">
      <c r="A39" s="97"/>
      <c r="B39" s="89"/>
      <c r="C39" s="99"/>
      <c r="D39" s="101"/>
      <c r="E39" s="101"/>
      <c r="F39" s="89"/>
      <c r="G39" s="23" t="s">
        <v>38</v>
      </c>
      <c r="H39" s="95"/>
      <c r="I39" s="84"/>
      <c r="J39" s="93"/>
      <c r="K39" s="82"/>
    </row>
    <row r="40" spans="1:13" ht="19.5" customHeight="1" x14ac:dyDescent="0.2">
      <c r="A40" s="96">
        <v>13</v>
      </c>
      <c r="B40" s="88" t="s">
        <v>47</v>
      </c>
      <c r="C40" s="98" t="s">
        <v>48</v>
      </c>
      <c r="D40" s="100" t="s">
        <v>14</v>
      </c>
      <c r="E40" s="100">
        <v>1</v>
      </c>
      <c r="F40" s="88">
        <v>2</v>
      </c>
      <c r="G40" s="58">
        <v>52</v>
      </c>
      <c r="H40" s="94"/>
      <c r="I40" s="83">
        <f>H40*1.21</f>
        <v>0</v>
      </c>
      <c r="J40" s="92">
        <v>0</v>
      </c>
      <c r="K40" s="81">
        <f>J40*1.21</f>
        <v>0</v>
      </c>
    </row>
    <row r="41" spans="1:13" ht="19.5" customHeight="1" x14ac:dyDescent="0.2">
      <c r="A41" s="97"/>
      <c r="B41" s="89"/>
      <c r="C41" s="99"/>
      <c r="D41" s="101"/>
      <c r="E41" s="101"/>
      <c r="F41" s="89"/>
      <c r="G41" s="59" t="s">
        <v>49</v>
      </c>
      <c r="H41" s="95"/>
      <c r="I41" s="84"/>
      <c r="J41" s="93"/>
      <c r="K41" s="82"/>
    </row>
    <row r="42" spans="1:13" ht="12.75" customHeight="1" x14ac:dyDescent="0.2">
      <c r="A42" s="123" t="s">
        <v>73</v>
      </c>
      <c r="B42" s="123"/>
      <c r="C42" s="123"/>
      <c r="D42" s="123"/>
      <c r="E42" s="123"/>
      <c r="F42" s="123"/>
      <c r="G42" s="123"/>
      <c r="H42" s="123"/>
      <c r="I42" s="123"/>
      <c r="J42" s="124"/>
      <c r="K42" s="12"/>
      <c r="L42" s="12"/>
      <c r="M42" s="29"/>
    </row>
    <row r="43" spans="1:13" s="7" customFormat="1" x14ac:dyDescent="0.2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</row>
    <row r="44" spans="1:13" ht="24.95" customHeight="1" x14ac:dyDescent="0.2">
      <c r="A44" s="85" t="s">
        <v>45</v>
      </c>
      <c r="B44" s="86"/>
      <c r="C44" s="86"/>
      <c r="D44" s="86"/>
      <c r="E44" s="86"/>
      <c r="F44" s="86"/>
      <c r="G44" s="86"/>
      <c r="H44" s="87"/>
      <c r="I44" s="33">
        <f>J8+J10+K16+H22+H23+H24+H29+H30+J34+J35+J36+J38+J40</f>
        <v>0</v>
      </c>
    </row>
    <row r="45" spans="1:13" ht="24.95" customHeight="1" x14ac:dyDescent="0.2">
      <c r="A45" s="85" t="s">
        <v>46</v>
      </c>
      <c r="B45" s="86"/>
      <c r="C45" s="86"/>
      <c r="D45" s="86"/>
      <c r="E45" s="86"/>
      <c r="F45" s="86"/>
      <c r="G45" s="86"/>
      <c r="H45" s="87"/>
      <c r="I45" s="34">
        <f>I44*1.21</f>
        <v>0</v>
      </c>
    </row>
    <row r="46" spans="1:13" ht="24.95" customHeight="1" x14ac:dyDescent="0.2">
      <c r="A46" s="85" t="s">
        <v>68</v>
      </c>
      <c r="B46" s="86"/>
      <c r="C46" s="86"/>
      <c r="D46" s="86"/>
      <c r="E46" s="86"/>
      <c r="F46" s="86"/>
      <c r="G46" s="86"/>
      <c r="H46" s="87"/>
      <c r="I46" s="33">
        <f>I44*3</f>
        <v>0</v>
      </c>
    </row>
    <row r="47" spans="1:13" ht="24.95" customHeight="1" x14ac:dyDescent="0.2">
      <c r="A47" s="85" t="s">
        <v>69</v>
      </c>
      <c r="B47" s="86"/>
      <c r="C47" s="86"/>
      <c r="D47" s="86"/>
      <c r="E47" s="86"/>
      <c r="F47" s="86"/>
      <c r="G47" s="86"/>
      <c r="H47" s="87"/>
      <c r="I47" s="34">
        <f>I45*3</f>
        <v>0</v>
      </c>
    </row>
    <row r="48" spans="1:13" ht="15" x14ac:dyDescent="0.2">
      <c r="B48" s="40"/>
      <c r="C48" s="41"/>
      <c r="D48" s="35"/>
      <c r="E48" s="35"/>
      <c r="F48" s="35"/>
      <c r="G48" s="35"/>
      <c r="H48" s="35"/>
      <c r="I48" s="35"/>
    </row>
    <row r="49" spans="1:9" ht="15" x14ac:dyDescent="0.25">
      <c r="A49" s="39"/>
      <c r="B49" s="35"/>
      <c r="C49" s="35"/>
      <c r="D49" s="35"/>
      <c r="E49" s="35"/>
      <c r="F49" s="35"/>
      <c r="G49" s="35"/>
      <c r="H49" s="35"/>
      <c r="I49" s="35"/>
    </row>
    <row r="50" spans="1:9" ht="15" x14ac:dyDescent="0.2">
      <c r="A50" s="102"/>
      <c r="B50" s="102"/>
      <c r="C50" s="102"/>
      <c r="D50" s="102"/>
      <c r="E50" s="102"/>
      <c r="F50" s="35"/>
      <c r="G50" s="35"/>
      <c r="H50" s="35"/>
      <c r="I50" s="35"/>
    </row>
    <row r="51" spans="1:9" ht="15" x14ac:dyDescent="0.2">
      <c r="A51" s="46"/>
      <c r="B51" s="46"/>
      <c r="C51" s="46"/>
      <c r="D51" s="46"/>
      <c r="E51" s="47"/>
      <c r="F51" s="35"/>
      <c r="G51" s="35"/>
      <c r="H51" s="35"/>
      <c r="I51" s="35"/>
    </row>
  </sheetData>
  <mergeCells count="79">
    <mergeCell ref="J10:J11"/>
    <mergeCell ref="K10:K11"/>
    <mergeCell ref="D10:D11"/>
    <mergeCell ref="E10:E11"/>
    <mergeCell ref="F10:F11"/>
    <mergeCell ref="H10:H11"/>
    <mergeCell ref="I10:I11"/>
    <mergeCell ref="A6:A7"/>
    <mergeCell ref="I6:I7"/>
    <mergeCell ref="D16:D17"/>
    <mergeCell ref="L16:L17"/>
    <mergeCell ref="K6:K7"/>
    <mergeCell ref="J6:J7"/>
    <mergeCell ref="C6:C7"/>
    <mergeCell ref="B6:B7"/>
    <mergeCell ref="A8:A9"/>
    <mergeCell ref="B8:B9"/>
    <mergeCell ref="C8:C9"/>
    <mergeCell ref="D8:D9"/>
    <mergeCell ref="I16:I17"/>
    <mergeCell ref="A10:A11"/>
    <mergeCell ref="B10:B11"/>
    <mergeCell ref="C10:C11"/>
    <mergeCell ref="A42:J42"/>
    <mergeCell ref="A40:A41"/>
    <mergeCell ref="B40:B41"/>
    <mergeCell ref="C40:C41"/>
    <mergeCell ref="D40:D41"/>
    <mergeCell ref="E40:E41"/>
    <mergeCell ref="F40:F41"/>
    <mergeCell ref="J40:J41"/>
    <mergeCell ref="A3:K3"/>
    <mergeCell ref="B36:B37"/>
    <mergeCell ref="D36:D37"/>
    <mergeCell ref="H6:H7"/>
    <mergeCell ref="D6:D7"/>
    <mergeCell ref="E6:E7"/>
    <mergeCell ref="F6:F7"/>
    <mergeCell ref="F36:F37"/>
    <mergeCell ref="H8:H9"/>
    <mergeCell ref="G36:G37"/>
    <mergeCell ref="K8:K9"/>
    <mergeCell ref="I8:I9"/>
    <mergeCell ref="J8:J9"/>
    <mergeCell ref="E8:E9"/>
    <mergeCell ref="F8:F9"/>
    <mergeCell ref="H36:H37"/>
    <mergeCell ref="A50:E50"/>
    <mergeCell ref="E15:F15"/>
    <mergeCell ref="E16:F17"/>
    <mergeCell ref="K16:K17"/>
    <mergeCell ref="B16:B17"/>
    <mergeCell ref="C16:C17"/>
    <mergeCell ref="A16:A17"/>
    <mergeCell ref="G16:G17"/>
    <mergeCell ref="J16:J17"/>
    <mergeCell ref="A44:H44"/>
    <mergeCell ref="A45:H45"/>
    <mergeCell ref="E36:E37"/>
    <mergeCell ref="H40:H41"/>
    <mergeCell ref="I40:I41"/>
    <mergeCell ref="J38:J39"/>
    <mergeCell ref="K38:K39"/>
    <mergeCell ref="K40:K41"/>
    <mergeCell ref="I38:I39"/>
    <mergeCell ref="I36:I37"/>
    <mergeCell ref="A46:H46"/>
    <mergeCell ref="A47:H47"/>
    <mergeCell ref="A36:A37"/>
    <mergeCell ref="C36:C37"/>
    <mergeCell ref="F38:F39"/>
    <mergeCell ref="J36:J37"/>
    <mergeCell ref="K36:K37"/>
    <mergeCell ref="H38:H39"/>
    <mergeCell ref="A38:A39"/>
    <mergeCell ref="B38:B39"/>
    <mergeCell ref="C38:C39"/>
    <mergeCell ref="D38:D39"/>
    <mergeCell ref="E38:E39"/>
  </mergeCells>
  <phoneticPr fontId="3" type="noConversion"/>
  <pageMargins left="0.15748031496062992" right="0.15748031496062992" top="0.21" bottom="0.17" header="0.15748031496062992" footer="0.15748031496062992"/>
  <pageSetup paperSize="8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Trnková Monika, Bc.</cp:lastModifiedBy>
  <cp:lastPrinted>2024-08-29T06:57:25Z</cp:lastPrinted>
  <dcterms:created xsi:type="dcterms:W3CDTF">1997-01-24T11:07:25Z</dcterms:created>
  <dcterms:modified xsi:type="dcterms:W3CDTF">2025-11-19T07:16:31Z</dcterms:modified>
</cp:coreProperties>
</file>