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370" windowHeight="12030"/>
  </bookViews>
  <sheets>
    <sheet name="specifikace" sheetId="1" r:id="rId1"/>
    <sheet name="List1" sheetId="54" r:id="rId2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C9" i="1" s="1"/>
  <c r="N5" i="1"/>
  <c r="M5" i="1" l="1"/>
  <c r="P5" i="1" s="1"/>
  <c r="C11" i="1" s="1"/>
  <c r="Q5" i="1"/>
  <c r="C13" i="1" s="1"/>
</calcChain>
</file>

<file path=xl/sharedStrings.xml><?xml version="1.0" encoding="utf-8"?>
<sst xmlns="http://schemas.openxmlformats.org/spreadsheetml/2006/main" count="102" uniqueCount="97">
  <si>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</si>
  <si>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</si>
  <si>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</si>
  <si>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</si>
  <si>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</si>
  <si>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</si>
  <si>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</si>
  <si>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</si>
  <si>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</si>
  <si>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</si>
  <si>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</si>
  <si>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</si>
  <si>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</si>
  <si>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</si>
  <si>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</si>
  <si>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</si>
  <si>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</si>
  <si>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</si>
  <si>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</si>
  <si>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</si>
  <si>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</si>
  <si>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</si>
  <si>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</si>
  <si>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</si>
  <si>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Druh dodávky</t>
  </si>
  <si>
    <t>Popis</t>
  </si>
  <si>
    <t>Minimální požadované vlastnosti</t>
  </si>
  <si>
    <t>Procesor</t>
  </si>
  <si>
    <t>Paměť RAM</t>
  </si>
  <si>
    <t>Grafická karta</t>
  </si>
  <si>
    <t>Síťové připojení</t>
  </si>
  <si>
    <t>Vstupní a výstupní porty a sloty</t>
  </si>
  <si>
    <t>Operační systém</t>
  </si>
  <si>
    <t>Klávesnice</t>
  </si>
  <si>
    <t>Záruka a podpora</t>
  </si>
  <si>
    <t>Zboží nebude použité ani repasované</t>
  </si>
  <si>
    <t>List 1</t>
  </si>
  <si>
    <t>Notebook</t>
  </si>
  <si>
    <t>30213100-6</t>
  </si>
  <si>
    <t>Záruka v měsících</t>
  </si>
  <si>
    <t>Další vlastnosti</t>
  </si>
  <si>
    <t>Česká klávesnice</t>
  </si>
  <si>
    <t>Obchodní název a typ licence</t>
  </si>
  <si>
    <t>Počet a typ postů/slotů</t>
  </si>
  <si>
    <t>Další</t>
  </si>
  <si>
    <t>Kapacita v GB</t>
  </si>
  <si>
    <t>Typ</t>
  </si>
  <si>
    <t>Pevný disk</t>
  </si>
  <si>
    <t>Velikost v GB</t>
  </si>
  <si>
    <t>Úhlopříčka displeje uvedená v palcích</t>
  </si>
  <si>
    <t>Display</t>
  </si>
  <si>
    <t>provedení přenosného počítače</t>
  </si>
  <si>
    <t>Konstrukce</t>
  </si>
  <si>
    <t>Komponent</t>
  </si>
  <si>
    <t>Přenosné počítače</t>
  </si>
  <si>
    <t>Maximální hmotnost v Kg</t>
  </si>
  <si>
    <t>Hmotnost</t>
  </si>
  <si>
    <t>Druhotné licence OS - podmínky</t>
  </si>
  <si>
    <t>Druhotné licence OS - prokázání splnění podmínek</t>
  </si>
  <si>
    <t>Minimální dosažená hodnota G3D Mark v testu na https://www.videocardbenchmark.net/ (dodavatel doloží screen obrazovky s dosaženou hodnotou a datem)</t>
  </si>
  <si>
    <t>Minimální dosažená hodnota CPU MARK v testu na www.cpubenchmark.net (dodavatel doloží screen obrazovky s dosaženou hodnotou a datem)</t>
  </si>
  <si>
    <t>Samostatný numerický blok</t>
  </si>
  <si>
    <t>Rychlost v Mbit/s</t>
  </si>
  <si>
    <t>Rozhraní</t>
  </si>
  <si>
    <t>Podsvícená klávesnice</t>
  </si>
  <si>
    <t>Případné další vlastnosti nebo požadavky</t>
  </si>
  <si>
    <t>Poznámky</t>
  </si>
  <si>
    <t>DNS IT3 130</t>
  </si>
  <si>
    <t>nechceme druhotné licence viz podmínky výše</t>
  </si>
  <si>
    <t>armádní standard MIL-STD-810H, kamera rozliseni  minimalne 1080 s mechanickym krytem objektivu, samostatné zapínací tlačítko co není soucasti klavesnice, napájení NB na USB-C max 65W, hliníkový kryt LCD po cele délce vrchní části notebooku, spodní část NB plast</t>
  </si>
  <si>
    <t>Požadovaná podpora</t>
  </si>
  <si>
    <t>ano</t>
  </si>
  <si>
    <t>ano, standardni velikost kláves a rozmisteni ve 4 sloupcich, nekceptujeme zmensene (akceptujeme jen 4 svislé řady na číselném bloku se širokou klévesou 0,enter a +)</t>
  </si>
  <si>
    <t>ano, široký Enter vodorovně</t>
  </si>
  <si>
    <t>1,8 kg</t>
  </si>
  <si>
    <t>Windows 11 Pro český</t>
  </si>
  <si>
    <t>2x USB 3.2 Gen 1, 1x USB-C® 3.2 Gen 2 (support data transfer, Power Delivery 3.0 and DisplayPort™ 1.4), 1x Thunderbolt™ 4 / USB4® 40Gbps (support data transfer, Power Delivery 3.0 and DisplayPort™ 1.4), plna velikost HDMI konektoru up to 4K/60Hz, audio jack 3,5mm</t>
  </si>
  <si>
    <t>ne</t>
  </si>
  <si>
    <t>Čtečka paměťových karet</t>
  </si>
  <si>
    <t>Čtečka čipových karet</t>
  </si>
  <si>
    <t>Čtečka karet</t>
  </si>
  <si>
    <t>WLAN + Bluetooth (Wi-Fi® 6, 802.11ax 2x2 + BT5.1)</t>
  </si>
  <si>
    <t>1Gbps</t>
  </si>
  <si>
    <t>RJ45 normální velikost součástí notebooku</t>
  </si>
  <si>
    <t>integrovaná, minimálný výkon 2680</t>
  </si>
  <si>
    <t>minimálně rychlost čtení 7200MBps, rychlost zápisu 3800MBps</t>
  </si>
  <si>
    <t>Rychlost čtení/zápis v MB/s</t>
  </si>
  <si>
    <t>SSD M.2 2242 PCIe® 4.0x4 NVMe</t>
  </si>
  <si>
    <t>16 GB, DDR5 - 5200 MHz (2 vyměnitelné moduly)</t>
  </si>
  <si>
    <t>8 jader, 12 vláken (minimalne 4 výkonové jadra se 4mi vlákny), maximalni výkon 95W, typický výkon 45W, L1 Instruction Cache: 8 x 64 KB, L1 Data Cache: 8 x 32 KB, L2 Cache: 2 x 2048 KB</t>
  </si>
  <si>
    <t>minimálně 17320</t>
  </si>
  <si>
    <t>matný, IPS 300 nitů, bez dotyku</t>
  </si>
  <si>
    <t>16 - 17"</t>
  </si>
  <si>
    <t>notebook, klasická konstrukce notebooku</t>
  </si>
  <si>
    <t>Onsite servis po celou dobu záruky, NBD na místě po celou dobu záruky, oprava HW v ceně</t>
  </si>
  <si>
    <t>36 plná záruka</t>
  </si>
  <si>
    <t>512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</si>
</sst>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53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charset val="238"/>
    </font>
    <font>
      <b/>
      <sz val="9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222222"/>
      <name val="Verdana"/>
      <family val="2"/>
      <charset val="238"/>
    </font>
    <font>
      <b/>
      <sz val="10"/>
      <color indexed="8"/>
      <name val="Arial"/>
      <family val="2"/>
      <charset val="238"/>
    </font>
    <font>
      <sz val="8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164" fontId="36" fillId="0" borderId="0" applyFont="0" applyFill="0" applyBorder="0" applyAlignment="0" applyProtection="0"/>
    <xf numFmtId="0" fontId="40" fillId="0" borderId="0"/>
    <xf numFmtId="0" fontId="35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49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38" fillId="3" borderId="4" xfId="0" applyFont="1" applyFill="1" applyBorder="1" applyAlignment="1" applyProtection="1">
      <alignment horizontal="center" vertical="center" wrapText="1" readingOrder="1"/>
      <protection locked="0"/>
    </xf>
    <xf numFmtId="165" fontId="38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41" fillId="0" borderId="0" xfId="19" applyNumberFormat="1" applyFont="1" applyAlignment="1">
      <alignment horizontal="right" vertical="center"/>
    </xf>
    <xf numFmtId="165" fontId="44" fillId="0" borderId="0" xfId="1" applyNumberFormat="1" applyFont="1" applyProtection="1"/>
    <xf numFmtId="0" fontId="1" fillId="0" borderId="0" xfId="53"/>
    <xf numFmtId="0" fontId="47" fillId="0" borderId="0" xfId="53" applyFont="1" applyAlignment="1">
      <alignment horizontal="left" vertical="center" wrapText="1" indent="1"/>
    </xf>
    <xf numFmtId="0" fontId="47" fillId="0" borderId="0" xfId="53" applyFont="1" applyAlignment="1">
      <alignment horizontal="left" vertical="center" wrapText="1"/>
    </xf>
    <xf numFmtId="0" fontId="1" fillId="0" borderId="0" xfId="53" applyAlignment="1">
      <alignment horizontal="center" vertical="center"/>
    </xf>
    <xf numFmtId="0" fontId="47" fillId="0" borderId="4" xfId="53" applyFont="1" applyBorder="1" applyAlignment="1">
      <alignment horizontal="left" vertical="center" wrapText="1"/>
    </xf>
    <xf numFmtId="0" fontId="50" fillId="4" borderId="14" xfId="53" applyFont="1" applyFill="1" applyBorder="1" applyAlignment="1">
      <alignment horizontal="left" vertical="center" wrapText="1" indent="1"/>
    </xf>
    <xf numFmtId="0" fontId="47" fillId="0" borderId="19" xfId="53" applyFont="1" applyBorder="1" applyAlignment="1">
      <alignment horizontal="left" vertical="center" wrapText="1" indent="1"/>
    </xf>
    <xf numFmtId="0" fontId="1" fillId="0" borderId="18" xfId="53" applyBorder="1" applyAlignment="1">
      <alignment horizontal="center" vertical="center"/>
    </xf>
    <xf numFmtId="0" fontId="47" fillId="0" borderId="4" xfId="53" applyFont="1" applyBorder="1" applyAlignment="1">
      <alignment horizontal="left" vertical="center" wrapText="1" indent="1"/>
    </xf>
    <xf numFmtId="0" fontId="1" fillId="0" borderId="15" xfId="53" applyBorder="1" applyAlignment="1">
      <alignment horizontal="center" vertical="center"/>
    </xf>
    <xf numFmtId="0" fontId="50" fillId="4" borderId="22" xfId="53" applyFont="1" applyFill="1" applyBorder="1" applyAlignment="1">
      <alignment horizontal="left" vertical="center" wrapText="1"/>
    </xf>
    <xf numFmtId="0" fontId="47" fillId="0" borderId="13" xfId="53" applyFont="1" applyBorder="1" applyAlignment="1">
      <alignment horizontal="left" vertical="center" wrapText="1"/>
    </xf>
    <xf numFmtId="0" fontId="47" fillId="0" borderId="21" xfId="53" applyFont="1" applyBorder="1" applyAlignment="1">
      <alignment horizontal="center" vertical="center" wrapText="1"/>
    </xf>
    <xf numFmtId="0" fontId="47" fillId="0" borderId="15" xfId="53" applyFont="1" applyBorder="1" applyAlignment="1">
      <alignment horizontal="center" vertical="center" wrapText="1"/>
    </xf>
    <xf numFmtId="0" fontId="50" fillId="4" borderId="14" xfId="53" applyFont="1" applyFill="1" applyBorder="1" applyAlignment="1">
      <alignment horizontal="left" vertical="center" wrapText="1"/>
    </xf>
    <xf numFmtId="0" fontId="46" fillId="0" borderId="16" xfId="53" applyFont="1" applyBorder="1" applyAlignment="1">
      <alignment horizontal="left" vertical="center" wrapText="1"/>
    </xf>
    <xf numFmtId="0" fontId="46" fillId="0" borderId="17" xfId="53" applyFont="1" applyBorder="1" applyAlignment="1">
      <alignment horizontal="center" vertical="center" wrapText="1"/>
    </xf>
    <xf numFmtId="0" fontId="46" fillId="0" borderId="11" xfId="53" applyFont="1" applyBorder="1" applyAlignment="1">
      <alignment horizontal="left" vertical="center" wrapText="1"/>
    </xf>
    <xf numFmtId="0" fontId="46" fillId="0" borderId="12" xfId="53" applyFont="1" applyBorder="1" applyAlignment="1">
      <alignment horizontal="left" vertical="center" wrapText="1"/>
    </xf>
    <xf numFmtId="0" fontId="46" fillId="0" borderId="7" xfId="53" applyFont="1" applyBorder="1" applyAlignment="1">
      <alignment horizontal="center" vertical="center" wrapText="1"/>
    </xf>
    <xf numFmtId="0" fontId="46" fillId="5" borderId="13" xfId="53" applyFont="1" applyFill="1" applyBorder="1" applyAlignment="1">
      <alignment horizontal="left" vertical="center" wrapText="1"/>
    </xf>
    <xf numFmtId="0" fontId="46" fillId="5" borderId="4" xfId="53" applyFont="1" applyFill="1" applyBorder="1" applyAlignment="1">
      <alignment horizontal="left" vertical="center" wrapText="1"/>
    </xf>
    <xf numFmtId="0" fontId="1" fillId="0" borderId="0" xfId="53" applyAlignment="1">
      <alignment horizontal="center" vertical="center" wrapText="1"/>
    </xf>
    <xf numFmtId="0" fontId="52" fillId="4" borderId="14" xfId="53" applyFont="1" applyFill="1" applyBorder="1" applyAlignment="1">
      <alignment horizontal="left" vertical="center" wrapText="1"/>
    </xf>
    <xf numFmtId="165" fontId="42" fillId="0" borderId="1" xfId="1" applyNumberFormat="1" applyFont="1" applyBorder="1" applyAlignment="1" applyProtection="1">
      <alignment vertical="top" wrapText="1" readingOrder="1"/>
    </xf>
    <xf numFmtId="165" fontId="44" fillId="0" borderId="2" xfId="1" applyNumberFormat="1" applyFont="1" applyBorder="1" applyAlignment="1" applyProtection="1">
      <alignment vertical="top" wrapText="1"/>
    </xf>
    <xf numFmtId="165" fontId="44" fillId="0" borderId="3" xfId="1" applyNumberFormat="1" applyFont="1" applyBorder="1" applyAlignment="1" applyProtection="1">
      <alignment vertical="top" wrapText="1"/>
    </xf>
    <xf numFmtId="0" fontId="48" fillId="0" borderId="8" xfId="11" applyFont="1" applyBorder="1" applyAlignment="1">
      <alignment horizontal="center" vertical="center"/>
    </xf>
    <xf numFmtId="0" fontId="48" fillId="0" borderId="9" xfId="11" applyFont="1" applyBorder="1" applyAlignment="1">
      <alignment horizontal="center" vertical="center"/>
    </xf>
    <xf numFmtId="0" fontId="48" fillId="0" borderId="10" xfId="11" applyFont="1" applyBorder="1" applyAlignment="1">
      <alignment horizontal="center" vertical="center"/>
    </xf>
    <xf numFmtId="0" fontId="47" fillId="0" borderId="21" xfId="53" applyFont="1" applyBorder="1" applyAlignment="1">
      <alignment horizontal="center" vertical="center" wrapText="1"/>
    </xf>
    <xf numFmtId="0" fontId="47" fillId="0" borderId="20" xfId="53" applyFont="1" applyBorder="1" applyAlignment="1">
      <alignment horizontal="center" vertical="center" wrapText="1"/>
    </xf>
    <xf numFmtId="0" fontId="47" fillId="0" borderId="15" xfId="53" applyFont="1" applyBorder="1" applyAlignment="1">
      <alignment horizontal="center" vertical="center" wrapText="1"/>
    </xf>
    <xf numFmtId="0" fontId="41" fillId="0" borderId="0" xfId="2" applyFont="1" applyAlignment="1" applyProtection="1">
      <alignment vertical="center"/>
    </xf>
    <xf numFmtId="0" fontId="0" fillId="0" borderId="0" xfId="0" applyProtection="1"/>
    <xf numFmtId="0" fontId="37" fillId="2" borderId="5" xfId="0" applyFont="1" applyFill="1" applyBorder="1" applyAlignment="1" applyProtection="1">
      <alignment horizontal="center" vertical="center" wrapText="1" readingOrder="1"/>
    </xf>
    <xf numFmtId="0" fontId="37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38" fillId="0" borderId="4" xfId="0" applyFont="1" applyBorder="1" applyAlignment="1" applyProtection="1">
      <alignment horizontal="center" vertical="center" wrapText="1" readingOrder="1"/>
    </xf>
    <xf numFmtId="0" fontId="45" fillId="0" borderId="4" xfId="0" applyFont="1" applyBorder="1" applyAlignment="1" applyProtection="1">
      <alignment horizontal="center" vertical="center" wrapText="1" readingOrder="1"/>
    </xf>
    <xf numFmtId="0" fontId="38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165" fontId="51" fillId="0" borderId="4" xfId="1" applyNumberFormat="1" applyFont="1" applyFill="1" applyBorder="1" applyAlignment="1" applyProtection="1">
      <alignment horizontal="center" vertical="center" wrapText="1" readingOrder="1"/>
    </xf>
    <xf numFmtId="165" fontId="38" fillId="0" borderId="4" xfId="0" applyNumberFormat="1" applyFont="1" applyBorder="1" applyAlignment="1" applyProtection="1">
      <alignment horizontal="center" vertical="center" wrapText="1" readingOrder="1"/>
    </xf>
    <xf numFmtId="0" fontId="42" fillId="0" borderId="1" xfId="0" applyFont="1" applyBorder="1" applyAlignment="1" applyProtection="1">
      <alignment vertical="center" wrapText="1" readingOrder="1"/>
    </xf>
    <xf numFmtId="0" fontId="43" fillId="0" borderId="2" xfId="0" applyFont="1" applyBorder="1" applyAlignment="1" applyProtection="1">
      <alignment vertical="center" wrapText="1"/>
    </xf>
    <xf numFmtId="0" fontId="43" fillId="0" borderId="3" xfId="0" applyFont="1" applyBorder="1" applyAlignment="1" applyProtection="1">
      <alignment vertical="center" wrapText="1"/>
    </xf>
    <xf numFmtId="0" fontId="43" fillId="0" borderId="0" xfId="0" applyFont="1" applyProtection="1"/>
    <xf numFmtId="0" fontId="42" fillId="0" borderId="1" xfId="0" applyFont="1" applyBorder="1" applyAlignment="1" applyProtection="1">
      <alignment horizontal="left" vertical="center" wrapText="1" readingOrder="1"/>
    </xf>
    <xf numFmtId="0" fontId="44" fillId="0" borderId="0" xfId="0" applyFont="1" applyAlignment="1" applyProtection="1">
      <alignment horizontal="left"/>
    </xf>
    <xf numFmtId="0" fontId="39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</cellXfs>
  <cellStyles count="54">
    <cellStyle name="Měna" xfId="1" builtinId="4"/>
    <cellStyle name="Normální" xfId="0" builtinId="0"/>
    <cellStyle name="Normální 10" xfId="18"/>
    <cellStyle name="Normální 10 2" xfId="28"/>
    <cellStyle name="Normální 11" xfId="17"/>
    <cellStyle name="Normální 12" xfId="15"/>
    <cellStyle name="Normální 12 2" xfId="25"/>
    <cellStyle name="Normální 13" xfId="23"/>
    <cellStyle name="Normální 14" xfId="24"/>
    <cellStyle name="Normální 15" xfId="29"/>
    <cellStyle name="Normální 16" xfId="30"/>
    <cellStyle name="Normální 17" xfId="31"/>
    <cellStyle name="Normální 18" xfId="32"/>
    <cellStyle name="Normální 19" xfId="33"/>
    <cellStyle name="Normální 2" xfId="2"/>
    <cellStyle name="Normální 2 2" xfId="19"/>
    <cellStyle name="Normální 20" xfId="34"/>
    <cellStyle name="Normální 21" xfId="35"/>
    <cellStyle name="Normální 22" xfId="36"/>
    <cellStyle name="Normální 22 2" xfId="39"/>
    <cellStyle name="Normální 23" xfId="37"/>
    <cellStyle name="Normální 24" xfId="38"/>
    <cellStyle name="Normální 25" xfId="40"/>
    <cellStyle name="Normální 26" xfId="41"/>
    <cellStyle name="Normální 27" xfId="42"/>
    <cellStyle name="Normální 28" xfId="43"/>
    <cellStyle name="Normální 29" xfId="44"/>
    <cellStyle name="Normální 3" xfId="3"/>
    <cellStyle name="Normální 3 2" xfId="5"/>
    <cellStyle name="Normální 3 3" xfId="7"/>
    <cellStyle name="Normální 3 4" xfId="11"/>
    <cellStyle name="Normální 3 4 2" xfId="20"/>
    <cellStyle name="Normální 3 4 3" xfId="26"/>
    <cellStyle name="Normální 30" xfId="45"/>
    <cellStyle name="Normální 31" xfId="46"/>
    <cellStyle name="Normální 32" xfId="47"/>
    <cellStyle name="Normální 33" xfId="48"/>
    <cellStyle name="Normální 34" xfId="49"/>
    <cellStyle name="Normální 35" xfId="50"/>
    <cellStyle name="Normální 36" xfId="51"/>
    <cellStyle name="Normální 37" xfId="52"/>
    <cellStyle name="Normální 38" xfId="53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5 2 2" xfId="27"/>
    <cellStyle name="Normální 6" xfId="12"/>
    <cellStyle name="Normální 7" xfId="13"/>
    <cellStyle name="Normální 8" xfId="14"/>
    <cellStyle name="Normální 8 2" xfId="22"/>
    <cellStyle name="Normální 9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zoomScale="85" zoomScaleNormal="85" workbookViewId="0">
      <selection activeCell="H2" sqref="H2"/>
    </sheetView>
  </sheetViews>
  <sheetFormatPr defaultColWidth="8.81640625" defaultRowHeight="12.5" x14ac:dyDescent="0.25"/>
  <cols>
    <col min="1" max="1" width="3.26953125" style="39" customWidth="1"/>
    <col min="2" max="2" width="14.81640625" style="39" customWidth="1"/>
    <col min="3" max="3" width="11.26953125" style="39" customWidth="1"/>
    <col min="4" max="4" width="13.453125" style="39" customWidth="1"/>
    <col min="5" max="5" width="7.1796875" style="39" customWidth="1"/>
    <col min="6" max="6" width="13.54296875" style="39" customWidth="1"/>
    <col min="7" max="7" width="51.1796875" style="39" customWidth="1"/>
    <col min="8" max="8" width="16.1796875" style="39" customWidth="1"/>
    <col min="9" max="9" width="13.453125" style="39" customWidth="1"/>
    <col min="10" max="10" width="24.7265625" style="39" customWidth="1"/>
    <col min="11" max="11" width="13.453125" style="39" customWidth="1"/>
    <col min="12" max="14" width="14.7265625" style="39" customWidth="1"/>
    <col min="15" max="17" width="18.7265625" style="39" customWidth="1"/>
    <col min="18" max="16384" width="8.81640625" style="39"/>
  </cols>
  <sheetData>
    <row r="1" spans="2:17" ht="25.15" customHeight="1" x14ac:dyDescent="0.25">
      <c r="B1" s="38" t="s">
        <v>67</v>
      </c>
    </row>
    <row r="2" spans="2:17" ht="22.9" customHeight="1" x14ac:dyDescent="0.25">
      <c r="B2" s="38" t="s">
        <v>23</v>
      </c>
    </row>
    <row r="3" spans="2:17" ht="6.65" customHeight="1" x14ac:dyDescent="0.25"/>
    <row r="4" spans="2:17" ht="78" customHeight="1" x14ac:dyDescent="0.25">
      <c r="B4" s="40" t="s">
        <v>1</v>
      </c>
      <c r="C4" s="40" t="s">
        <v>2</v>
      </c>
      <c r="D4" s="40" t="s">
        <v>3</v>
      </c>
      <c r="E4" s="41" t="s">
        <v>18</v>
      </c>
      <c r="F4" s="42"/>
      <c r="G4" s="40" t="s">
        <v>4</v>
      </c>
      <c r="H4" s="40" t="s">
        <v>5</v>
      </c>
      <c r="I4" s="40" t="s">
        <v>6</v>
      </c>
      <c r="J4" s="40" t="s">
        <v>19</v>
      </c>
      <c r="K4" s="40" t="s">
        <v>7</v>
      </c>
      <c r="L4" s="40" t="s">
        <v>8</v>
      </c>
      <c r="M4" s="40" t="s">
        <v>9</v>
      </c>
      <c r="N4" s="40" t="s">
        <v>21</v>
      </c>
      <c r="O4" s="40" t="s">
        <v>10</v>
      </c>
      <c r="P4" s="40" t="s">
        <v>11</v>
      </c>
      <c r="Q4" s="40" t="s">
        <v>22</v>
      </c>
    </row>
    <row r="5" spans="2:17" ht="262.5" customHeight="1" x14ac:dyDescent="0.25">
      <c r="B5" s="43">
        <v>1</v>
      </c>
      <c r="C5" s="44" t="s">
        <v>37</v>
      </c>
      <c r="D5" s="44" t="s">
        <v>38</v>
      </c>
      <c r="E5" s="45" t="s">
        <v>20</v>
      </c>
      <c r="F5" s="46"/>
      <c r="G5" s="1"/>
      <c r="H5" s="43">
        <v>3</v>
      </c>
      <c r="I5" s="43" t="s">
        <v>12</v>
      </c>
      <c r="J5" s="47">
        <v>14000</v>
      </c>
      <c r="K5" s="43" t="s">
        <v>13</v>
      </c>
      <c r="L5" s="2"/>
      <c r="M5" s="48">
        <f>N5-L5</f>
        <v>0</v>
      </c>
      <c r="N5" s="48">
        <f>L5*(1+K5/100)</f>
        <v>0</v>
      </c>
      <c r="O5" s="48">
        <f>H5*L5</f>
        <v>0</v>
      </c>
      <c r="P5" s="48">
        <f>H5*M5</f>
        <v>0</v>
      </c>
      <c r="Q5" s="48">
        <f>H5*N5</f>
        <v>0</v>
      </c>
    </row>
    <row r="6" spans="2:17" ht="12" customHeight="1" x14ac:dyDescent="0.25"/>
    <row r="7" spans="2:17" ht="19.899999999999999" customHeight="1" x14ac:dyDescent="0.25">
      <c r="B7" s="49" t="s">
        <v>14</v>
      </c>
      <c r="C7" s="50"/>
      <c r="D7" s="50"/>
      <c r="E7" s="51"/>
    </row>
    <row r="8" spans="2:17" ht="11.5" customHeight="1" x14ac:dyDescent="0.35">
      <c r="B8" s="52"/>
      <c r="C8" s="52"/>
      <c r="D8" s="52"/>
      <c r="E8" s="52"/>
    </row>
    <row r="9" spans="2:17" ht="19.899999999999999" customHeight="1" x14ac:dyDescent="0.25">
      <c r="B9" s="53" t="s">
        <v>15</v>
      </c>
      <c r="C9" s="29">
        <f>SUM(O5:O5)</f>
        <v>0</v>
      </c>
      <c r="D9" s="30"/>
      <c r="E9" s="31"/>
    </row>
    <row r="10" spans="2:17" ht="11.5" customHeight="1" x14ac:dyDescent="0.35">
      <c r="B10" s="54"/>
      <c r="C10" s="4"/>
      <c r="D10" s="4"/>
      <c r="E10" s="4"/>
    </row>
    <row r="11" spans="2:17" ht="19.899999999999999" customHeight="1" x14ac:dyDescent="0.25">
      <c r="B11" s="53" t="s">
        <v>16</v>
      </c>
      <c r="C11" s="29">
        <f>SUM(P5:P5)</f>
        <v>0</v>
      </c>
      <c r="D11" s="30"/>
      <c r="E11" s="31"/>
    </row>
    <row r="12" spans="2:17" ht="11.5" customHeight="1" x14ac:dyDescent="0.35">
      <c r="B12" s="54"/>
      <c r="C12" s="4"/>
      <c r="D12" s="4"/>
      <c r="E12" s="4"/>
    </row>
    <row r="13" spans="2:17" ht="19.899999999999999" customHeight="1" x14ac:dyDescent="0.25">
      <c r="B13" s="53" t="s">
        <v>17</v>
      </c>
      <c r="C13" s="29">
        <f>SUM(Q5:Q5)</f>
        <v>0</v>
      </c>
      <c r="D13" s="30"/>
      <c r="E13" s="31"/>
    </row>
    <row r="14" spans="2:17" ht="5.5" customHeight="1" x14ac:dyDescent="0.25"/>
    <row r="15" spans="2:17" ht="58.15" customHeight="1" x14ac:dyDescent="0.25">
      <c r="B15" s="55" t="s">
        <v>0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7"/>
      <c r="N15" s="57"/>
    </row>
    <row r="16" spans="2:17" ht="13.15" hidden="1" customHeight="1" x14ac:dyDescent="0.25"/>
  </sheetData>
  <sheetProtection algorithmName="SHA-512" hashValue="DeWVFLObHTNEYjynnMjjbR08HyU6aZL7Dgi8b1WYVMHNxsBMq9Qhb0NNqrlWnMhKh1iwUuKFCzBZlBpu18zZaQ==" saltValue="KkDUnuub48FA5t5EGAfyKA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zoomScale="145" zoomScaleNormal="145" workbookViewId="0">
      <selection activeCell="B2" sqref="B2"/>
    </sheetView>
  </sheetViews>
  <sheetFormatPr defaultRowHeight="14.5" x14ac:dyDescent="0.35"/>
  <cols>
    <col min="1" max="1" width="15.26953125" style="8" bestFit="1" customWidth="1"/>
    <col min="2" max="2" width="40.54296875" style="7" customWidth="1"/>
    <col min="3" max="3" width="40.54296875" style="6" customWidth="1"/>
    <col min="4" max="16384" width="8.7265625" style="5"/>
  </cols>
  <sheetData>
    <row r="1" spans="1:3" ht="9" customHeight="1" x14ac:dyDescent="0.35"/>
    <row r="2" spans="1:3" ht="19.5" customHeight="1" x14ac:dyDescent="0.35">
      <c r="C2" s="3" t="s">
        <v>36</v>
      </c>
    </row>
    <row r="3" spans="1:3" ht="6.5" customHeight="1" x14ac:dyDescent="0.35"/>
    <row r="4" spans="1:3" ht="24" customHeight="1" x14ac:dyDescent="0.35">
      <c r="A4" s="27"/>
      <c r="B4" s="26" t="s">
        <v>24</v>
      </c>
      <c r="C4" s="25" t="s">
        <v>54</v>
      </c>
    </row>
    <row r="5" spans="1:3" ht="24" customHeight="1" thickBot="1" x14ac:dyDescent="0.4">
      <c r="A5" s="27"/>
      <c r="B5" s="26" t="s">
        <v>3</v>
      </c>
      <c r="C5" s="25" t="s">
        <v>38</v>
      </c>
    </row>
    <row r="6" spans="1:3" ht="24" customHeight="1" x14ac:dyDescent="0.35">
      <c r="A6" s="24" t="s">
        <v>53</v>
      </c>
      <c r="B6" s="23" t="s">
        <v>25</v>
      </c>
      <c r="C6" s="22" t="s">
        <v>26</v>
      </c>
    </row>
    <row r="7" spans="1:3" ht="18" customHeight="1" x14ac:dyDescent="0.35">
      <c r="A7" s="21" t="s">
        <v>52</v>
      </c>
      <c r="B7" s="20" t="s">
        <v>51</v>
      </c>
      <c r="C7" s="19" t="s">
        <v>93</v>
      </c>
    </row>
    <row r="8" spans="1:3" ht="18" customHeight="1" x14ac:dyDescent="0.35">
      <c r="A8" s="35" t="s">
        <v>50</v>
      </c>
      <c r="B8" s="9" t="s">
        <v>49</v>
      </c>
      <c r="C8" s="19" t="s">
        <v>92</v>
      </c>
    </row>
    <row r="9" spans="1:3" ht="18" customHeight="1" x14ac:dyDescent="0.35">
      <c r="A9" s="36"/>
      <c r="B9" s="9" t="s">
        <v>40</v>
      </c>
      <c r="C9" s="19" t="s">
        <v>91</v>
      </c>
    </row>
    <row r="10" spans="1:3" ht="46" customHeight="1" x14ac:dyDescent="0.35">
      <c r="A10" s="35" t="s">
        <v>27</v>
      </c>
      <c r="B10" s="9" t="s">
        <v>60</v>
      </c>
      <c r="C10" s="19" t="s">
        <v>90</v>
      </c>
    </row>
    <row r="11" spans="1:3" ht="55" customHeight="1" x14ac:dyDescent="0.35">
      <c r="A11" s="36"/>
      <c r="B11" s="9" t="s">
        <v>40</v>
      </c>
      <c r="C11" s="19" t="s">
        <v>89</v>
      </c>
    </row>
    <row r="12" spans="1:3" ht="18" customHeight="1" x14ac:dyDescent="0.35">
      <c r="A12" s="18" t="s">
        <v>28</v>
      </c>
      <c r="B12" s="9" t="s">
        <v>48</v>
      </c>
      <c r="C12" s="19" t="s">
        <v>88</v>
      </c>
    </row>
    <row r="13" spans="1:3" ht="18" customHeight="1" x14ac:dyDescent="0.35">
      <c r="A13" s="37" t="s">
        <v>47</v>
      </c>
      <c r="B13" s="9" t="s">
        <v>46</v>
      </c>
      <c r="C13" s="19" t="s">
        <v>87</v>
      </c>
    </row>
    <row r="14" spans="1:3" ht="18" customHeight="1" x14ac:dyDescent="0.35">
      <c r="A14" s="37"/>
      <c r="B14" s="9" t="s">
        <v>45</v>
      </c>
      <c r="C14" s="19" t="s">
        <v>96</v>
      </c>
    </row>
    <row r="15" spans="1:3" ht="29.25" customHeight="1" x14ac:dyDescent="0.35">
      <c r="A15" s="37"/>
      <c r="B15" s="9" t="s">
        <v>86</v>
      </c>
      <c r="C15" s="19" t="s">
        <v>85</v>
      </c>
    </row>
    <row r="16" spans="1:3" ht="50.5" customHeight="1" x14ac:dyDescent="0.35">
      <c r="A16" s="18" t="s">
        <v>29</v>
      </c>
      <c r="B16" s="9" t="s">
        <v>59</v>
      </c>
      <c r="C16" s="19" t="s">
        <v>84</v>
      </c>
    </row>
    <row r="17" spans="1:3" ht="18" customHeight="1" x14ac:dyDescent="0.35">
      <c r="A17" s="37" t="s">
        <v>30</v>
      </c>
      <c r="B17" s="9" t="s">
        <v>63</v>
      </c>
      <c r="C17" s="19" t="s">
        <v>83</v>
      </c>
    </row>
    <row r="18" spans="1:3" ht="18" customHeight="1" x14ac:dyDescent="0.35">
      <c r="A18" s="37"/>
      <c r="B18" s="9" t="s">
        <v>62</v>
      </c>
      <c r="C18" s="19" t="s">
        <v>82</v>
      </c>
    </row>
    <row r="19" spans="1:3" ht="31" customHeight="1" x14ac:dyDescent="0.35">
      <c r="A19" s="37"/>
      <c r="B19" s="9" t="s">
        <v>44</v>
      </c>
      <c r="C19" s="19" t="s">
        <v>81</v>
      </c>
    </row>
    <row r="20" spans="1:3" ht="18" customHeight="1" x14ac:dyDescent="0.35">
      <c r="A20" s="37" t="s">
        <v>80</v>
      </c>
      <c r="B20" s="9" t="s">
        <v>79</v>
      </c>
      <c r="C20" s="19" t="s">
        <v>77</v>
      </c>
    </row>
    <row r="21" spans="1:3" ht="18" customHeight="1" x14ac:dyDescent="0.35">
      <c r="A21" s="37"/>
      <c r="B21" s="9" t="s">
        <v>78</v>
      </c>
      <c r="C21" s="19" t="s">
        <v>77</v>
      </c>
    </row>
    <row r="22" spans="1:3" ht="74.5" customHeight="1" x14ac:dyDescent="0.35">
      <c r="A22" s="18" t="s">
        <v>31</v>
      </c>
      <c r="B22" s="9" t="s">
        <v>43</v>
      </c>
      <c r="C22" s="19" t="s">
        <v>76</v>
      </c>
    </row>
    <row r="23" spans="1:3" ht="18" customHeight="1" x14ac:dyDescent="0.35">
      <c r="A23" s="18" t="s">
        <v>32</v>
      </c>
      <c r="B23" s="9" t="s">
        <v>42</v>
      </c>
      <c r="C23" s="19" t="s">
        <v>75</v>
      </c>
    </row>
    <row r="24" spans="1:3" ht="18" customHeight="1" x14ac:dyDescent="0.35">
      <c r="A24" s="18" t="s">
        <v>56</v>
      </c>
      <c r="B24" s="9" t="s">
        <v>55</v>
      </c>
      <c r="C24" s="19" t="s">
        <v>74</v>
      </c>
    </row>
    <row r="25" spans="1:3" ht="18" customHeight="1" x14ac:dyDescent="0.35">
      <c r="A25" s="37" t="s">
        <v>33</v>
      </c>
      <c r="B25" s="9" t="s">
        <v>41</v>
      </c>
      <c r="C25" s="19" t="s">
        <v>73</v>
      </c>
    </row>
    <row r="26" spans="1:3" ht="52" customHeight="1" x14ac:dyDescent="0.35">
      <c r="A26" s="37"/>
      <c r="B26" s="9" t="s">
        <v>61</v>
      </c>
      <c r="C26" s="19" t="s">
        <v>72</v>
      </c>
    </row>
    <row r="27" spans="1:3" ht="18" customHeight="1" x14ac:dyDescent="0.35">
      <c r="A27" s="37"/>
      <c r="B27" s="9" t="s">
        <v>64</v>
      </c>
      <c r="C27" s="19" t="s">
        <v>71</v>
      </c>
    </row>
    <row r="28" spans="1:3" ht="18" customHeight="1" x14ac:dyDescent="0.35">
      <c r="A28" s="37" t="s">
        <v>34</v>
      </c>
      <c r="B28" s="9" t="s">
        <v>39</v>
      </c>
      <c r="C28" s="28" t="s">
        <v>95</v>
      </c>
    </row>
    <row r="29" spans="1:3" ht="33" customHeight="1" x14ac:dyDescent="0.35">
      <c r="A29" s="37"/>
      <c r="B29" s="9" t="s">
        <v>70</v>
      </c>
      <c r="C29" s="28" t="s">
        <v>94</v>
      </c>
    </row>
    <row r="30" spans="1:3" ht="75" customHeight="1" x14ac:dyDescent="0.35">
      <c r="A30" s="17" t="s">
        <v>66</v>
      </c>
      <c r="B30" s="16" t="s">
        <v>65</v>
      </c>
      <c r="C30" s="15" t="s">
        <v>69</v>
      </c>
    </row>
    <row r="31" spans="1:3" ht="18" customHeight="1" x14ac:dyDescent="0.35">
      <c r="A31" s="14"/>
      <c r="B31" s="13" t="s">
        <v>57</v>
      </c>
      <c r="C31" s="10" t="s">
        <v>68</v>
      </c>
    </row>
    <row r="32" spans="1:3" ht="29" customHeight="1" thickBot="1" x14ac:dyDescent="0.4">
      <c r="A32" s="12"/>
      <c r="B32" s="11" t="s">
        <v>58</v>
      </c>
      <c r="C32" s="10" t="s">
        <v>68</v>
      </c>
    </row>
    <row r="33" spans="1:3" ht="26" customHeight="1" thickBot="1" x14ac:dyDescent="0.4">
      <c r="A33" s="32" t="s">
        <v>35</v>
      </c>
      <c r="B33" s="33"/>
      <c r="C33" s="34"/>
    </row>
  </sheetData>
  <mergeCells count="8">
    <mergeCell ref="A33:C33"/>
    <mergeCell ref="A8:A9"/>
    <mergeCell ref="A10:A11"/>
    <mergeCell ref="A25:A27"/>
    <mergeCell ref="A28:A29"/>
    <mergeCell ref="A13:A15"/>
    <mergeCell ref="A20:A21"/>
    <mergeCell ref="A17:A19"/>
  </mergeCells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2025-11-27T11:05:49Z</dcterms:modified>
</cp:coreProperties>
</file>