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IROP\Projekt Edukační centrum\VZ\Vnitřní vybavení\CRR _před vyhlášením\"/>
    </mc:Choice>
  </mc:AlternateContent>
  <xr:revisionPtr revIDLastSave="0" documentId="13_ncr:1_{30A001F2-6581-4B14-A816-5E3804CE6CFF}" xr6:coauthVersionLast="47" xr6:coauthVersionMax="47" xr10:uidLastSave="{00000000-0000-0000-0000-000000000000}"/>
  <bookViews>
    <workbookView xWindow="22932" yWindow="-108" windowWidth="23256" windowHeight="12456" activeTab="2" xr2:uid="{00000000-000D-0000-FFFF-FFFF00000000}"/>
  </bookViews>
  <sheets>
    <sheet name="Krycí list - sumární součet" sheetId="9" r:id="rId1"/>
    <sheet name="03-Atypy_způsobilé" sheetId="2" r:id="rId2"/>
    <sheet name="03-Atypy_nezpůsobilé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2" l="1"/>
  <c r="H85" i="2"/>
  <c r="H9" i="8"/>
  <c r="H11" i="8"/>
  <c r="H7" i="8"/>
  <c r="H5" i="8"/>
  <c r="H43" i="8"/>
  <c r="H41" i="8"/>
  <c r="H9" i="2"/>
  <c r="H83" i="2"/>
  <c r="H81" i="2"/>
  <c r="H79" i="2"/>
  <c r="H73" i="2"/>
  <c r="H77" i="2"/>
  <c r="H75" i="2"/>
  <c r="H71" i="2" l="1"/>
  <c r="H69" i="2"/>
  <c r="H67" i="2"/>
  <c r="H65" i="2"/>
  <c r="H63" i="2"/>
  <c r="H61" i="2"/>
  <c r="H59" i="2"/>
  <c r="H57" i="2"/>
  <c r="H47" i="8" l="1"/>
  <c r="H45" i="8"/>
  <c r="H39" i="8"/>
  <c r="H37" i="8"/>
  <c r="H35" i="8"/>
  <c r="H33" i="8"/>
  <c r="H31" i="8"/>
  <c r="H29" i="8"/>
  <c r="H27" i="8"/>
  <c r="H25" i="8"/>
  <c r="H23" i="8"/>
  <c r="H21" i="8"/>
  <c r="H19" i="8"/>
  <c r="H17" i="8"/>
  <c r="H15" i="8"/>
  <c r="H13" i="8"/>
  <c r="H89" i="2"/>
  <c r="H87" i="2"/>
  <c r="H55" i="2"/>
  <c r="H53" i="2"/>
  <c r="H51" i="2"/>
  <c r="H49" i="2"/>
  <c r="H47" i="2"/>
  <c r="H45" i="2"/>
  <c r="H43" i="2"/>
  <c r="H41" i="2"/>
  <c r="H39" i="2"/>
  <c r="H37" i="2"/>
  <c r="H35" i="2"/>
  <c r="H33" i="2"/>
  <c r="H31" i="2"/>
  <c r="H29" i="2"/>
  <c r="H27" i="2"/>
  <c r="H25" i="2"/>
  <c r="H23" i="2"/>
  <c r="H19" i="2"/>
  <c r="H17" i="2"/>
  <c r="H15" i="2"/>
  <c r="H13" i="2"/>
  <c r="H11" i="2"/>
  <c r="H7" i="2"/>
  <c r="H5" i="2"/>
  <c r="H49" i="8" l="1"/>
  <c r="F14" i="9" s="1"/>
  <c r="H14" i="9" s="1"/>
  <c r="J14" i="9" s="1"/>
  <c r="H91" i="2"/>
  <c r="F13" i="9" s="1"/>
  <c r="E15" i="9" l="1"/>
  <c r="H13" i="9"/>
  <c r="G15" i="9" s="1"/>
  <c r="J13" i="9" l="1"/>
  <c r="I15" i="9" s="1"/>
  <c r="I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8" authorId="0" shapeId="0" xr:uid="{C5B1D14C-EB6D-4186-B2A1-FED4A0F10238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J8" authorId="0" shapeId="0" xr:uid="{EEA63A33-BDB6-4F3E-B80E-E24F7938105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9" authorId="0" shapeId="0" xr:uid="{E174C8E6-0F94-4AAF-956C-694C6D5F55D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J9" authorId="0" shapeId="0" xr:uid="{225AC56F-3661-4231-8DE0-2F2375E2F7B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0" authorId="0" shapeId="0" xr:uid="{A97AEB4B-5EC2-43A4-9E06-4B2C46CF7C1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0" authorId="0" shapeId="0" xr:uid="{874D55FC-182D-4043-89A3-E944B90B4491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<sst xmlns="http://schemas.openxmlformats.org/spreadsheetml/2006/main" count="440" uniqueCount="320">
  <si>
    <t>Celkem</t>
  </si>
  <si>
    <t>soubor</t>
  </si>
  <si>
    <t>kus</t>
  </si>
  <si>
    <t>Cena celkem</t>
  </si>
  <si>
    <t>Jednotková cena</t>
  </si>
  <si>
    <t>Množstvá celkem</t>
  </si>
  <si>
    <t>M.J.</t>
  </si>
  <si>
    <t>Popis</t>
  </si>
  <si>
    <t>Kód položky</t>
  </si>
  <si>
    <t>P.Č.</t>
  </si>
  <si>
    <t>EDUKAČNÍ CENTRUM A ZÁZEMÍ MUZEA VYSOČINY JIHLAVA - vybavení interiérů</t>
  </si>
  <si>
    <t>A01</t>
  </si>
  <si>
    <t>R725000111</t>
  </si>
  <si>
    <t>D+M Řečnický pultík</t>
  </si>
  <si>
    <t>Viz: Specifikace vnitřního vybavení, prvek A01. Výkres č.1305</t>
  </si>
  <si>
    <t>A02</t>
  </si>
  <si>
    <t>R725000112</t>
  </si>
  <si>
    <t>Viz: Specifikace vnitřního vybavení, prvek A02. Výkres č.1305</t>
  </si>
  <si>
    <t>R725000113</t>
  </si>
  <si>
    <t>A04</t>
  </si>
  <si>
    <t>R725000114</t>
  </si>
  <si>
    <t>D+M výplňový modul mezi nástavce a strop 8750mm, v.300mm</t>
  </si>
  <si>
    <t>Viz: Specifikace vnitřního vybavení, prvek A04. Výkres č.1305</t>
  </si>
  <si>
    <t>A05</t>
  </si>
  <si>
    <t>R725000115</t>
  </si>
  <si>
    <t>D+M konferenční stolek s centrální kovovou podnoží, corian. deska pr. 600 mm. Výška 512mm</t>
  </si>
  <si>
    <t>Viz: Specifikace vnitřního vybavení, prvek A05 Výkres č.1305</t>
  </si>
  <si>
    <t>A06</t>
  </si>
  <si>
    <t>R725000116</t>
  </si>
  <si>
    <t>Viz: Specifikace vnitřního vybavení, prvek A06. Výkres č.1305</t>
  </si>
  <si>
    <t>A07</t>
  </si>
  <si>
    <t>R725000117</t>
  </si>
  <si>
    <t>D+M sestava 5x dělená šatní skříňka</t>
  </si>
  <si>
    <t>Viz: Specifikace vnitřního vybavení, prvek A07. Výkres č.1305</t>
  </si>
  <si>
    <t>A08</t>
  </si>
  <si>
    <t>R725000118</t>
  </si>
  <si>
    <t>D+M kuchyňská linka uzaviratelná roletou, vč. dodávky a montáže spotřebičů.Rozměr: 2280 x 600mm. Výška 2400 mm.</t>
  </si>
  <si>
    <t>Viz: Specifikace vnitřního vybavení, prvek A08. Výkres č.1305</t>
  </si>
  <si>
    <t>A09</t>
  </si>
  <si>
    <t>R725000119</t>
  </si>
  <si>
    <t>Viz: Specifikace vnitřního vybavení, prvek A09. Výkres č.1305</t>
  </si>
  <si>
    <t>A10</t>
  </si>
  <si>
    <t>R725000120</t>
  </si>
  <si>
    <t>Viz: Specifikace vnitřního vybavení, prvek A10. Výkres č.1305</t>
  </si>
  <si>
    <t>A11</t>
  </si>
  <si>
    <t>R725000121</t>
  </si>
  <si>
    <t>Viz: Specifikace vnitřního vybavení, prvek A11. Výkres č.1305</t>
  </si>
  <si>
    <t>A12</t>
  </si>
  <si>
    <t>R725000122</t>
  </si>
  <si>
    <t>D+M nástěnný policový panel 1800x1400mm, šedý + 3x násuvná police bílé</t>
  </si>
  <si>
    <t>Viz: Specifikace vnitřního vybavení, prvek A12. Výkres č.1305</t>
  </si>
  <si>
    <t>A13</t>
  </si>
  <si>
    <t>R725000123</t>
  </si>
  <si>
    <t>Viz: Specifikace vnitřního vybavení, prvek A13. Výkres č.1305</t>
  </si>
  <si>
    <t>A14</t>
  </si>
  <si>
    <t>R725000124</t>
  </si>
  <si>
    <t>Viz: Specifikace vnitřního vybavení, prvek A14. Výkres č.1305</t>
  </si>
  <si>
    <t>A15</t>
  </si>
  <si>
    <t>R725000125</t>
  </si>
  <si>
    <t>Viz: Specifikace vnitřního vybavení, prvek A15. Výkres č.1305</t>
  </si>
  <si>
    <t>A16</t>
  </si>
  <si>
    <t>Viz: Specifikace vnitřního vybavení, prvek A16. Výkres č.1305</t>
  </si>
  <si>
    <t>A17</t>
  </si>
  <si>
    <t>R725000127</t>
  </si>
  <si>
    <t>Viz: Specifikace vnitřního vybavení, prvek A17. Výkres č.1305</t>
  </si>
  <si>
    <t>A18</t>
  </si>
  <si>
    <t>R725000128</t>
  </si>
  <si>
    <t>Viz: Specifikace vnitřního vybavení, prvek A18. Výkres č.1305</t>
  </si>
  <si>
    <t>A19</t>
  </si>
  <si>
    <t>R725000129</t>
  </si>
  <si>
    <t>Viz: Specifikace vnitřního vybavení, prvek A19. Výkres č.1305</t>
  </si>
  <si>
    <t>A20</t>
  </si>
  <si>
    <t>R725000130</t>
  </si>
  <si>
    <t>Viz: Specifikace vnitřního vybavení, prvek A20. Výkres č.1305</t>
  </si>
  <si>
    <t>A21</t>
  </si>
  <si>
    <t>R725000131</t>
  </si>
  <si>
    <t>Viz: Specifikace vnitřního vybavení, prvek A21. Výkres č.1305</t>
  </si>
  <si>
    <t>A22</t>
  </si>
  <si>
    <t>R725000132</t>
  </si>
  <si>
    <t>D+M policová skříň 1200x400mm, v.1750mm, otevřená</t>
  </si>
  <si>
    <t>Viz: Specifikace vnitřního vybavení, prvek A22. Výkres č.1305</t>
  </si>
  <si>
    <t>A23</t>
  </si>
  <si>
    <t>R725000133</t>
  </si>
  <si>
    <t>Viz: Specifikace vnitřního vybavení, prvek A23. Výkres č.1305</t>
  </si>
  <si>
    <t>A24</t>
  </si>
  <si>
    <t>R725000134</t>
  </si>
  <si>
    <t>Viz: Specifikace vnitřního vybavení, prvek A24. Výkres č.1305</t>
  </si>
  <si>
    <t>A25</t>
  </si>
  <si>
    <t>R725000135</t>
  </si>
  <si>
    <t>Viz: Specifikace vnitřního vybavení, prvek A25. Výkres č.1305</t>
  </si>
  <si>
    <t>A26</t>
  </si>
  <si>
    <t>R725000136</t>
  </si>
  <si>
    <t>Viz: Specifikace vnitřního vybavení, prvek A26. Výkres č.1305</t>
  </si>
  <si>
    <t>A27</t>
  </si>
  <si>
    <t>R725000137</t>
  </si>
  <si>
    <t>Viz: Specifikace vnitřního vybavení, prvek A27. Výkres č.1305</t>
  </si>
  <si>
    <t>A28</t>
  </si>
  <si>
    <t>R725000138</t>
  </si>
  <si>
    <t>Viz: Specifikace vnitřního vybavení, prvek A28. Výkres č.1305</t>
  </si>
  <si>
    <t>A29</t>
  </si>
  <si>
    <t>R725000139</t>
  </si>
  <si>
    <t>Viz: Specifikace vnitřního vybavení, prvek A29. Výkres č.1305</t>
  </si>
  <si>
    <t>A30</t>
  </si>
  <si>
    <t>R725000140</t>
  </si>
  <si>
    <t>Viz: Specifikace vnitřního vybavení, prvek A30. Výkres č.1305</t>
  </si>
  <si>
    <t>A31</t>
  </si>
  <si>
    <t>R725000141</t>
  </si>
  <si>
    <t>Viz: Specifikace vnitřního vybavení, prvek A31. Výkres č.1305</t>
  </si>
  <si>
    <t>A32</t>
  </si>
  <si>
    <t>R725000142</t>
  </si>
  <si>
    <t>Viz: Specifikace vnitřního vybavení, prvek A32. Výkres č.1305</t>
  </si>
  <si>
    <t>A33</t>
  </si>
  <si>
    <t>R725000143</t>
  </si>
  <si>
    <t>Viz: Specifikace vnitřního vybavení, prvek A33. Výkres č.1305</t>
  </si>
  <si>
    <t>A34</t>
  </si>
  <si>
    <t>R725000144</t>
  </si>
  <si>
    <t>Viz: Specifikace vnitřního vybavení, prvek A04. Výkres č.1307</t>
  </si>
  <si>
    <t>A35</t>
  </si>
  <si>
    <t>R725000145</t>
  </si>
  <si>
    <t xml:space="preserve">D+M recepční pult ,,s obloukem", délka 5690mm, hloubka 800 mm. Výška 1130 mm. </t>
  </si>
  <si>
    <t>Viz: Specifikace vnitřního vybavení, prvek A35. Výkres č.1305</t>
  </si>
  <si>
    <t>A36</t>
  </si>
  <si>
    <t>R725000146</t>
  </si>
  <si>
    <t>Viz: Specifikace vnitřního vybavení, prvek A36. Výkres č.1305</t>
  </si>
  <si>
    <t>A37</t>
  </si>
  <si>
    <t>R725000147</t>
  </si>
  <si>
    <t>D+M sestava 5x šatní skříňka</t>
  </si>
  <si>
    <t>Viz: Specifikace vnitřního vybavení, prvek A37. Výkres č.1305</t>
  </si>
  <si>
    <t>A38</t>
  </si>
  <si>
    <t>R725000148</t>
  </si>
  <si>
    <t>D+M závěsná skříňka, otevřená, policová</t>
  </si>
  <si>
    <t>Viz: Specifikace vnitřního vybavení, prvek A38. Výkres č.1305</t>
  </si>
  <si>
    <t>A39</t>
  </si>
  <si>
    <t>R725000149</t>
  </si>
  <si>
    <t>Viz: Specifikace vnitřního vybavení, prvek A39. Výkres č.1305</t>
  </si>
  <si>
    <t>A40</t>
  </si>
  <si>
    <t>R725000150</t>
  </si>
  <si>
    <t>Dílenská dokumentace atypický výrobků</t>
  </si>
  <si>
    <t>Viz: Technické zpráva - požadavky na vzorkování a odsouhlasení dodávaných prvků.</t>
  </si>
  <si>
    <t>A41</t>
  </si>
  <si>
    <t>R725000151</t>
  </si>
  <si>
    <t>Vzorkování atypický výrobků</t>
  </si>
  <si>
    <t>Soupis prací a dodávek - Atypy : ZPŮSOBILÉ</t>
  </si>
  <si>
    <t>Soupis prací a dodávek - Atypy : NEZPŮSOBILÉ</t>
  </si>
  <si>
    <t>D+M policová skříň 1250x650mm, v.1750mm, Uzamykatelná</t>
  </si>
  <si>
    <t>D+M mobilní zásuvkový kontejner, 4x zásuvka+ výsuvná tužkovnice, uzamykatelný centr.zámkem</t>
  </si>
  <si>
    <t>D+M šatní skříň 1250x650mm, v.1750mm, Uzamykatelná</t>
  </si>
  <si>
    <t>D+M policová skříň 1250-1354x750mm, v.1750mm + policový skříňový nástavec 1250-1354x750mm, v.500mm, Uzamykatelné</t>
  </si>
  <si>
    <t>D+M policová skříň 1250x750mm, v.1750mm + policový skříňový nástavec 1250x750mm, v.500mm, Uzamykatelné</t>
  </si>
  <si>
    <t>D+M policová skříň 609-713x750mm, v.1750mm + policový skříňový nástavec 609-713x750mm, v.500mm, Uzamykatelné</t>
  </si>
  <si>
    <t>D+M nástěnná vytrína 1512x356mm, v.1592mm, odklápěcí od stěny, uzamykatelná</t>
  </si>
  <si>
    <t>D+M policová skříň 1000x650mm, v.1750mm, Uzamykatelná</t>
  </si>
  <si>
    <t>D+M policový skříňový nástavec 1000x650mm, v.500mm, uzamykatelný</t>
  </si>
  <si>
    <t>D+M policová skříň 500x650mm, v.1750mm, Uzamykatelná</t>
  </si>
  <si>
    <t>D+M policový skříňový nástavec 500x650mm, v.500mm, uzamykatelný</t>
  </si>
  <si>
    <t>D+M policová skříň 1200x650mm, v.1350mm, Uzamykatelná</t>
  </si>
  <si>
    <t>D+M policová skříň 2400x400mm, v.1000mm, otevřená</t>
  </si>
  <si>
    <t>A42</t>
  </si>
  <si>
    <t>R725000152</t>
  </si>
  <si>
    <t>D+M kuchyňská linka vč. dodávky a montáže spotřebičů.Rozměr: 3430 x 600 mm. Výška 2238 mm.</t>
  </si>
  <si>
    <t>D+M mobilní pracovní stůl š.2500mm, hl.1250mm, v.900mm, deska přírodní dub</t>
  </si>
  <si>
    <t>D+M sestava prac.stolu 3154x750+2751x1000mm, v.900mm, deska přírodní dub, součástí dřezy</t>
  </si>
  <si>
    <t>D+M sestava horních závěsných skříněk 998+2758x500mm, v.800mm, skříňky Uzamykatelnými roletami</t>
  </si>
  <si>
    <t>D+M prac.stůl 3030x750mm, v.900mm, deska přírodní dub, součástí dřez</t>
  </si>
  <si>
    <t>D+M prac.stůl 2484x750mm, v.900mm, s větrací mřížkou, deska přírodní dub</t>
  </si>
  <si>
    <t>D+M mobilní stůl na kolečkách pod šicí stroj. Rozměr: 450 x 800 mm. Výška 750 mm.</t>
  </si>
  <si>
    <t>D+M prac.stůl 2350x750mm, v.900mm,  deska přírodní dub</t>
  </si>
  <si>
    <t>Viz: Specifikace vnitřního vybavení, prvek A40. Výkres č.1305</t>
  </si>
  <si>
    <t>D+M prac.stůl 2500x700mm, v.900mm,  deska přírodní dub</t>
  </si>
  <si>
    <t>Viz: Specifikace vnitřního vybavení, prvek A41. Výkres č.1305</t>
  </si>
  <si>
    <t>D+M prac.stůl 3230x750mm kosodélník, v.900mm,  deska přírodní dub</t>
  </si>
  <si>
    <t>Viz: Specifikace vnitřního vybavení, prvek A42. Výkres č.1305</t>
  </si>
  <si>
    <t>A43</t>
  </si>
  <si>
    <t>Viz: Specifikace vnitřního vybavení, prvek A43. Výkres č.1305</t>
  </si>
  <si>
    <t>A44</t>
  </si>
  <si>
    <t>D+M šatní skříň 2000x650mm, v.1750mm, Uzamykatelná</t>
  </si>
  <si>
    <t>A45</t>
  </si>
  <si>
    <t>Viz: Specifikace vnitřního vybavení, prvek A45. Výkres č.1305</t>
  </si>
  <si>
    <t>D+M policový skříňový nástavec 2000x650mm, v.800mm, uzamykatelný</t>
  </si>
  <si>
    <t>A46</t>
  </si>
  <si>
    <t>Viz: Specifikace vnitřního vybavení, prvek A46. Výkres č.1305</t>
  </si>
  <si>
    <t>D+M policová skříň 1250x650mm, v.1750mm, Uzamykatelná, s prostorem pro mobilní kontejner</t>
  </si>
  <si>
    <t>A47</t>
  </si>
  <si>
    <t>D+M mobilní zásuvkový kontejner 1100x550x850mm, 7x zásuvka, uzamykatelný centr.zámkem</t>
  </si>
  <si>
    <t>Viz: Specifikace vnitřního vybavení, prvek A47. Výkres č.1305</t>
  </si>
  <si>
    <t>A48</t>
  </si>
  <si>
    <t>D+M botník otevřený kombinovaný s věšákovou stěnou , 1500 x 450 mm, celková v.2000mm</t>
  </si>
  <si>
    <t>A49</t>
  </si>
  <si>
    <t>D+M skříň na bílé/stolní nádobí 800x600x2000mm, uzamykatelná</t>
  </si>
  <si>
    <t>Viz: Specifikace vnitřního vybavení, prvek A48. Výkres č.1305</t>
  </si>
  <si>
    <t>Viz: Specifikace vnitřního vybavení, prvek A49. Výkres č.1305</t>
  </si>
  <si>
    <t>A50</t>
  </si>
  <si>
    <t>Viz: Specifikace vnitřního vybavení, prvek A50. Výkres č.1305</t>
  </si>
  <si>
    <t>D+M policová skříň 1250x650mm, v.900mm, Uzamykatelná, s horní pracovní deskou</t>
  </si>
  <si>
    <t>A51</t>
  </si>
  <si>
    <t>A52</t>
  </si>
  <si>
    <t>A53</t>
  </si>
  <si>
    <t>A54</t>
  </si>
  <si>
    <t>A55</t>
  </si>
  <si>
    <t>A56</t>
  </si>
  <si>
    <t>A57</t>
  </si>
  <si>
    <t>A58</t>
  </si>
  <si>
    <t>R725000153</t>
  </si>
  <si>
    <t>R725000154</t>
  </si>
  <si>
    <t>R725000155</t>
  </si>
  <si>
    <t>R725000156</t>
  </si>
  <si>
    <t>R725000157</t>
  </si>
  <si>
    <t>R725000158</t>
  </si>
  <si>
    <t>R725000159</t>
  </si>
  <si>
    <t>R725000160</t>
  </si>
  <si>
    <t>R725000161</t>
  </si>
  <si>
    <t>R725000162</t>
  </si>
  <si>
    <t>R725000163</t>
  </si>
  <si>
    <t>R725000164</t>
  </si>
  <si>
    <t>R725000165</t>
  </si>
  <si>
    <t>R725000166</t>
  </si>
  <si>
    <t>R725000167</t>
  </si>
  <si>
    <t>R725000168</t>
  </si>
  <si>
    <t>D+M šatní skříň (2 oddíly) 1250x650mm, v.1750mm, Uzamykatelná</t>
  </si>
  <si>
    <t>Viz: Specifikace vnitřního vybavení, prvek A51. Výkres č.1305</t>
  </si>
  <si>
    <t>Viz: Specifikace vnitřního vybavení, prvek A44. Výkres č.1305</t>
  </si>
  <si>
    <t>D+M botník otevřený, 1500 x 450 mm, celková v.470mm</t>
  </si>
  <si>
    <t>Viz: Specifikace vnitřního vybavení, prvek A52. Výkres č.1305</t>
  </si>
  <si>
    <t>Viz: Specifikace vnitřního vybavení, prvek A53. Výkres č.1305</t>
  </si>
  <si>
    <t>D+M prac.stůl 2500x600mm, v.900mm,  deska přírodní dub</t>
  </si>
  <si>
    <t>Viz: Specifikace vnitřního vybavení, prvek A54. Výkres č.1305</t>
  </si>
  <si>
    <t>Viz: Specifikace vnitřního vybavení, prvek A55. Výkres č.1305</t>
  </si>
  <si>
    <t>Viz: Specifikace vnitřního vybavení, prvek A56. Výkres č.1305</t>
  </si>
  <si>
    <t>D+M závěsná skříňka, s nábytkovou roletou, policová , 1500 x 500 mm, celková v.800mm</t>
  </si>
  <si>
    <t>D+M závěsná skříňka, s nábytkovou roletou, policová , 1570+850 x 500 mm, celková v.800mm</t>
  </si>
  <si>
    <t>D+M prac.stůl 3554x750mm, v.900mm, s větrací mřížkou, deska přírodní dub</t>
  </si>
  <si>
    <t>A59</t>
  </si>
  <si>
    <t>A60</t>
  </si>
  <si>
    <t>R725000169</t>
  </si>
  <si>
    <t>R725000170</t>
  </si>
  <si>
    <t>Viz: Specifikace vnitřního vybavení, prvek A03A. Výkres č.1305</t>
  </si>
  <si>
    <t>Viz: Specifikace vnitřního vybavení, prvek A03B. Výkres č.1305</t>
  </si>
  <si>
    <t>A03A</t>
  </si>
  <si>
    <t>A03B</t>
  </si>
  <si>
    <t>D+M policový skříňový nástavec 1250x650mm, v.800mm, uzamykatelný, barva černá</t>
  </si>
  <si>
    <t>D+M policový skříňový nástavec 1250x650mm, v.800mm, uzamykatelný, barva šedá</t>
  </si>
  <si>
    <t>R725000171</t>
  </si>
  <si>
    <t>D+M kuchyňská linka vč. dodávky a montáže spotřebičů.Rozměr: 2610 x 600 mm. Výška 2020 mm.</t>
  </si>
  <si>
    <t>D+M kancelářský stůl š.1800mm, hl.800mm, deska  přírodní dub</t>
  </si>
  <si>
    <t>D+M Stůl pracovní- Výškově stavitelný 2000x1000mm, deska přírodní dub</t>
  </si>
  <si>
    <t>D+M kancelářský/pracovní stůl š.2600mm, hl.1200mm, deska přírodní dub</t>
  </si>
  <si>
    <t>D+M sestava kancelářských stolů š.2350+2150mm, hl.800mm, s kabelovou průchodkou, deska přírodní dub</t>
  </si>
  <si>
    <t>D+M sestava kancelářských stolů š.2350+2150mm, hl.800mm, s kabelovou průchodkou, s větrací mřížkou, deska přírodní dub</t>
  </si>
  <si>
    <t>D+M mobilní pracovní stůl š.1500mm, hl.800mm, v.900mm, deska přírodní dub</t>
  </si>
  <si>
    <t>místnosti</t>
  </si>
  <si>
    <t>1 ks 2.17</t>
  </si>
  <si>
    <t>3 ks 3.19
3 ks 3.20</t>
  </si>
  <si>
    <t>1 ks 3.18
3 ks 3.19</t>
  </si>
  <si>
    <t>5 ks 2.17</t>
  </si>
  <si>
    <t>3 ks 1.02
2 ks 1.22
2 ks 2.10</t>
  </si>
  <si>
    <t>10 ks 1.18</t>
  </si>
  <si>
    <t>2 ks 1.05</t>
  </si>
  <si>
    <t>1 ks 3.18</t>
  </si>
  <si>
    <t>1 ks 3.21</t>
  </si>
  <si>
    <t>1 ks 3.20</t>
  </si>
  <si>
    <t>1 ks 3.19</t>
  </si>
  <si>
    <t xml:space="preserve">3 ks 1.18 </t>
  </si>
  <si>
    <t>1 ks 1.02</t>
  </si>
  <si>
    <t>1 ks 1.05
(předsíň)</t>
  </si>
  <si>
    <t>1 ks 1.25</t>
  </si>
  <si>
    <t>1 ks 1.10</t>
  </si>
  <si>
    <t>1 ks 1.18</t>
  </si>
  <si>
    <t xml:space="preserve">5 ks 2.17 </t>
  </si>
  <si>
    <t xml:space="preserve">2 ks 1.05 </t>
  </si>
  <si>
    <t xml:space="preserve">1 ks 1.05 </t>
  </si>
  <si>
    <t xml:space="preserve">2 ks 1.17 </t>
  </si>
  <si>
    <t>3 ks 3.18
1 ks 3.19</t>
  </si>
  <si>
    <t>1 ks 2.05</t>
  </si>
  <si>
    <t>1 ks 3.23</t>
  </si>
  <si>
    <t>1 ks 3.17</t>
  </si>
  <si>
    <t>3 ks 1.27</t>
  </si>
  <si>
    <t>D+M sestava policových skříní, prac.stolu s dřezem a horních závěsných skříněk 5200x750mm, v.2360mm, skříňky Uzamykatelné, stojánková dřez.baterie samostatnou dodávkou</t>
  </si>
  <si>
    <t xml:space="preserve">3 ks 3.03
3 ks 3.17 </t>
  </si>
  <si>
    <t>3 ks 1.27
3 ks 3.17</t>
  </si>
  <si>
    <t>6 ks 1.27
2 ks 2.05</t>
  </si>
  <si>
    <t>4 ks 3.17
1 ks 3.23</t>
  </si>
  <si>
    <t>1ks 3.06</t>
  </si>
  <si>
    <t>1 ks 1.05</t>
  </si>
  <si>
    <t>1 ks 2.07</t>
  </si>
  <si>
    <t>1 ks 3.06</t>
  </si>
  <si>
    <t>3 ks 1.27
1 ks 3.23</t>
  </si>
  <si>
    <t>2 ks 3.17
1 ks 3.23</t>
  </si>
  <si>
    <t>2 ks 2.05</t>
  </si>
  <si>
    <t>3 ks 2.05
1 ks 2.06</t>
  </si>
  <si>
    <t xml:space="preserve">3 ks 2.05
</t>
  </si>
  <si>
    <t xml:space="preserve">1 ks 2.05 </t>
  </si>
  <si>
    <t xml:space="preserve">1 ks 2.06 </t>
  </si>
  <si>
    <t>2 ks 1.27</t>
  </si>
  <si>
    <t>Soupis položek v projektu</t>
  </si>
  <si>
    <t>Akce:</t>
  </si>
  <si>
    <t>Zadavatel</t>
  </si>
  <si>
    <t>Kraj Vysočina</t>
  </si>
  <si>
    <t>IČO:</t>
  </si>
  <si>
    <t>Žižkova 1882/57</t>
  </si>
  <si>
    <t>DIČ</t>
  </si>
  <si>
    <t>CZ70890749</t>
  </si>
  <si>
    <t>586 01 Jihlava</t>
  </si>
  <si>
    <t>Zhotovitel:</t>
  </si>
  <si>
    <t>DIČ:</t>
  </si>
  <si>
    <t>Rozpis ceny</t>
  </si>
  <si>
    <t>Základ pro DPH</t>
  </si>
  <si>
    <t>DPH 21%</t>
  </si>
  <si>
    <t>Cena celkem s DPH</t>
  </si>
  <si>
    <t>03 Atypy způsobilé</t>
  </si>
  <si>
    <t>03 Atypy nezpůsobilé</t>
  </si>
  <si>
    <t>Vnitřní vybavení Edukační centra a zázemí Muzea Vysočiny Jihlava - 1. část</t>
  </si>
  <si>
    <t>Pokyny pro vyplnění</t>
  </si>
  <si>
    <t>Ve všech listech tohoto souboru můžete měnit pouze buňky se žlutým pozadím. Jedná se o tyto údaje : 
- údaje o firmě
- jednotkové ceny položek</t>
  </si>
  <si>
    <t>Upozornění</t>
  </si>
  <si>
    <t>Zásobovací a přístupová trasa do všech objektů je možná pouze z Masarykova náměstí (hlavní vstup, případně boční vstup do muzea), a tato skutečnost je plně zohledněna v nabídkové ceně.</t>
  </si>
  <si>
    <t xml:space="preserve">Veškeré položky na přípomoce,  dopravu, montáž, zpevněné montážní plochy, atd...  zahrnout do jednotlivých jednotkových cen. : </t>
  </si>
  <si>
    <t xml:space="preserve">Veškeré položky na přípomoce,  dopravu, montáž, zpevněné montážní plochy, atd...  Jsou zahrnuty do jednotlivých jednotkových cen. : </t>
  </si>
  <si>
    <t xml:space="preserve">Součástí jednotkových cen jsou i vícenáklady související s výstavbou v zimním období, průběžný úklid staveniště a přilehlých komunikací, likvidaci odpadů, dočasná dopravní omezení atd. : </t>
  </si>
  <si>
    <t>Uvedené rozměry jednotlivých prvků jsou orientační a vycházejí z dostupné projektové dokumentace.
Konečné rozměry budou upřesněny zhotovitelem na základě zaměření skutečného stavu v místě plnění.</t>
  </si>
  <si>
    <t>Uvedené rozměry jednotlivých prvků jsou orientační a vycházejí z dostupné projektové dokumentace.
Konečné rozměry budou upřesněny zhotovitelem na základě zaměření skutečného stavu v místě plnění. Drobné změny rozměrů vyplývající ze zaměření jsou přípustné, pokud jsou nezbytné pro řádné osazení prvků v prostoru a nemají vliv na funkci, kvalitu a celkový charakter dodávky.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</si>
</sst>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0" fillId="0" borderId="3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Protection="1"/>
    <xf numFmtId="0" fontId="0" fillId="0" borderId="26" xfId="0" applyBorder="1" applyAlignment="1" applyProtection="1">
      <alignment vertical="center"/>
    </xf>
    <xf numFmtId="164" fontId="13" fillId="0" borderId="26" xfId="0" applyNumberFormat="1" applyFont="1" applyBorder="1" applyAlignment="1" applyProtection="1">
      <alignment vertical="center"/>
    </xf>
    <xf numFmtId="164" fontId="13" fillId="0" borderId="28" xfId="0" applyNumberFormat="1" applyFont="1" applyBorder="1" applyAlignment="1" applyProtection="1">
      <alignment vertical="center"/>
    </xf>
    <xf numFmtId="164" fontId="13" fillId="0" borderId="27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164" fontId="9" fillId="0" borderId="26" xfId="0" applyNumberFormat="1" applyFont="1" applyBorder="1" applyAlignment="1" applyProtection="1">
      <alignment vertical="center"/>
    </xf>
    <xf numFmtId="164" fontId="9" fillId="0" borderId="28" xfId="0" applyNumberFormat="1" applyFont="1" applyBorder="1" applyAlignment="1" applyProtection="1">
      <alignment vertical="center"/>
    </xf>
    <xf numFmtId="164" fontId="9" fillId="0" borderId="27" xfId="0" applyNumberFormat="1" applyFont="1" applyBorder="1" applyAlignment="1" applyProtection="1">
      <alignment vertical="center"/>
    </xf>
    <xf numFmtId="0" fontId="14" fillId="3" borderId="26" xfId="0" applyFont="1" applyFill="1" applyBorder="1" applyAlignment="1" applyProtection="1">
      <alignment vertical="center"/>
    </xf>
    <xf numFmtId="0" fontId="14" fillId="3" borderId="27" xfId="0" applyFont="1" applyFill="1" applyBorder="1" applyAlignment="1" applyProtection="1">
      <alignment vertical="center"/>
    </xf>
    <xf numFmtId="164" fontId="14" fillId="3" borderId="27" xfId="0" applyNumberFormat="1" applyFont="1" applyFill="1" applyBorder="1" applyAlignment="1" applyProtection="1">
      <alignment vertical="center"/>
    </xf>
    <xf numFmtId="164" fontId="14" fillId="3" borderId="28" xfId="0" applyNumberFormat="1" applyFont="1" applyFill="1" applyBorder="1" applyAlignment="1" applyProtection="1">
      <alignment vertical="center"/>
    </xf>
    <xf numFmtId="0" fontId="12" fillId="0" borderId="0" xfId="0" applyFont="1" applyProtection="1"/>
    <xf numFmtId="0" fontId="0" fillId="0" borderId="16" xfId="0" applyBorder="1" applyAlignment="1" applyProtection="1">
      <alignment horizontal="right" vertical="center"/>
    </xf>
    <xf numFmtId="0" fontId="12" fillId="0" borderId="16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wrapText="1"/>
    </xf>
    <xf numFmtId="0" fontId="12" fillId="0" borderId="4" xfId="0" applyFont="1" applyBorder="1" applyAlignment="1" applyProtection="1">
      <alignment horizontal="left" vertical="center" indent="1"/>
    </xf>
    <xf numFmtId="0" fontId="12" fillId="0" borderId="0" xfId="0" applyFont="1" applyAlignment="1" applyProtection="1">
      <alignment vertical="center" wrapText="1"/>
    </xf>
    <xf numFmtId="0" fontId="12" fillId="0" borderId="17" xfId="0" applyFont="1" applyBorder="1" applyAlignment="1" applyProtection="1">
      <alignment horizontal="left" vertical="center" indent="1"/>
    </xf>
    <xf numFmtId="0" fontId="12" fillId="0" borderId="16" xfId="0" applyFont="1" applyBorder="1" applyAlignment="1" applyProtection="1">
      <alignment horizontal="right" vertical="center" wrapText="1"/>
    </xf>
    <xf numFmtId="0" fontId="0" fillId="3" borderId="26" xfId="0" applyFill="1" applyBorder="1" applyAlignment="1" applyProtection="1">
      <alignment vertical="center"/>
    </xf>
    <xf numFmtId="0" fontId="0" fillId="0" borderId="2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right" vertical="center"/>
    </xf>
    <xf numFmtId="0" fontId="0" fillId="0" borderId="23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25" xfId="0" applyBorder="1" applyAlignment="1" applyProtection="1">
      <alignment horizontal="right" vertical="center"/>
    </xf>
    <xf numFmtId="0" fontId="0" fillId="0" borderId="25" xfId="0" applyBorder="1" applyAlignment="1" applyProtection="1">
      <alignment vertical="center"/>
    </xf>
    <xf numFmtId="164" fontId="4" fillId="2" borderId="22" xfId="0" applyNumberFormat="1" applyFont="1" applyFill="1" applyBorder="1" applyProtection="1">
      <protection locked="0"/>
    </xf>
    <xf numFmtId="164" fontId="6" fillId="2" borderId="13" xfId="0" applyNumberFormat="1" applyFont="1" applyFill="1" applyBorder="1" applyProtection="1">
      <protection locked="0"/>
    </xf>
    <xf numFmtId="164" fontId="6" fillId="2" borderId="19" xfId="0" applyNumberFormat="1" applyFont="1" applyFill="1" applyBorder="1" applyProtection="1">
      <protection locked="0"/>
    </xf>
    <xf numFmtId="0" fontId="6" fillId="0" borderId="6" xfId="0" applyFont="1" applyBorder="1" applyProtection="1"/>
    <xf numFmtId="0" fontId="6" fillId="0" borderId="15" xfId="0" applyFont="1" applyBorder="1" applyProtection="1"/>
    <xf numFmtId="0" fontId="3" fillId="0" borderId="12" xfId="0" applyFont="1" applyBorder="1" applyAlignment="1" applyProtection="1">
      <alignment wrapText="1" shrinkToFit="1"/>
    </xf>
    <xf numFmtId="0" fontId="3" fillId="0" borderId="7" xfId="0" applyFont="1" applyBorder="1" applyAlignment="1" applyProtection="1">
      <alignment wrapText="1" shrinkToFit="1"/>
    </xf>
    <xf numFmtId="0" fontId="5" fillId="0" borderId="12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0" xfId="0" applyFont="1" applyProtection="1"/>
    <xf numFmtId="0" fontId="6" fillId="0" borderId="4" xfId="0" applyFont="1" applyBorder="1" applyProtection="1"/>
    <xf numFmtId="0" fontId="6" fillId="0" borderId="0" xfId="0" applyFont="1" applyProtection="1"/>
    <xf numFmtId="0" fontId="3" fillId="0" borderId="0" xfId="0" applyFont="1" applyAlignment="1" applyProtection="1">
      <alignment wrapText="1" shrinkToFit="1"/>
    </xf>
    <xf numFmtId="0" fontId="5" fillId="0" borderId="6" xfId="0" applyFont="1" applyBorder="1" applyProtection="1"/>
    <xf numFmtId="164" fontId="5" fillId="0" borderId="8" xfId="0" applyNumberFormat="1" applyFont="1" applyBorder="1" applyProtection="1"/>
    <xf numFmtId="164" fontId="6" fillId="0" borderId="5" xfId="0" applyNumberFormat="1" applyFont="1" applyBorder="1" applyProtection="1"/>
    <xf numFmtId="0" fontId="6" fillId="0" borderId="13" xfId="0" applyFont="1" applyBorder="1" applyProtection="1"/>
    <xf numFmtId="0" fontId="6" fillId="0" borderId="0" xfId="0" applyFont="1" applyAlignment="1" applyProtection="1">
      <alignment wrapText="1" shrinkToFit="1"/>
    </xf>
    <xf numFmtId="0" fontId="6" fillId="0" borderId="17" xfId="0" applyFont="1" applyBorder="1" applyProtection="1"/>
    <xf numFmtId="0" fontId="4" fillId="0" borderId="15" xfId="0" applyFont="1" applyBorder="1" applyProtection="1"/>
    <xf numFmtId="0" fontId="3" fillId="0" borderId="16" xfId="0" applyFont="1" applyBorder="1" applyAlignment="1" applyProtection="1">
      <alignment wrapText="1" shrinkToFit="1"/>
    </xf>
    <xf numFmtId="0" fontId="5" fillId="0" borderId="15" xfId="0" applyFont="1" applyBorder="1" applyProtection="1"/>
    <xf numFmtId="0" fontId="5" fillId="0" borderId="16" xfId="0" applyFont="1" applyBorder="1" applyProtection="1"/>
    <xf numFmtId="0" fontId="5" fillId="0" borderId="14" xfId="0" applyFont="1" applyBorder="1" applyProtection="1"/>
    <xf numFmtId="164" fontId="6" fillId="0" borderId="18" xfId="0" applyNumberFormat="1" applyFont="1" applyBorder="1" applyProtection="1"/>
    <xf numFmtId="0" fontId="6" fillId="0" borderId="21" xfId="0" applyFont="1" applyBorder="1" applyProtection="1"/>
    <xf numFmtId="0" fontId="4" fillId="0" borderId="19" xfId="0" applyFont="1" applyBorder="1" applyProtection="1"/>
    <xf numFmtId="0" fontId="6" fillId="0" borderId="20" xfId="0" applyFont="1" applyBorder="1" applyAlignment="1" applyProtection="1">
      <alignment wrapText="1" shrinkToFit="1"/>
    </xf>
    <xf numFmtId="0" fontId="6" fillId="0" borderId="19" xfId="0" applyFont="1" applyBorder="1" applyProtection="1"/>
    <xf numFmtId="0" fontId="6" fillId="0" borderId="20" xfId="0" applyFont="1" applyBorder="1" applyProtection="1"/>
    <xf numFmtId="0" fontId="6" fillId="0" borderId="20" xfId="0" applyFont="1" applyBorder="1" applyAlignment="1" applyProtection="1">
      <alignment wrapText="1"/>
    </xf>
    <xf numFmtId="0" fontId="6" fillId="0" borderId="20" xfId="0" applyFont="1" applyBorder="1" applyAlignment="1" applyProtection="1">
      <alignment horizontal="right"/>
    </xf>
    <xf numFmtId="0" fontId="6" fillId="0" borderId="13" xfId="0" applyFont="1" applyBorder="1" applyAlignment="1" applyProtection="1">
      <alignment wrapText="1"/>
    </xf>
    <xf numFmtId="0" fontId="4" fillId="0" borderId="13" xfId="0" applyFont="1" applyBorder="1" applyProtection="1"/>
    <xf numFmtId="0" fontId="5" fillId="0" borderId="13" xfId="0" applyFont="1" applyBorder="1" applyProtection="1"/>
    <xf numFmtId="0" fontId="5" fillId="0" borderId="5" xfId="0" applyFont="1" applyBorder="1" applyProtection="1"/>
    <xf numFmtId="0" fontId="6" fillId="0" borderId="0" xfId="0" applyFont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164" fontId="5" fillId="0" borderId="0" xfId="0" applyNumberFormat="1" applyFont="1" applyProtection="1"/>
    <xf numFmtId="0" fontId="4" fillId="0" borderId="17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164" fontId="4" fillId="0" borderId="3" xfId="0" applyNumberFormat="1" applyFont="1" applyBorder="1" applyProtection="1"/>
    <xf numFmtId="0" fontId="4" fillId="0" borderId="1" xfId="0" applyFont="1" applyBorder="1" applyProtection="1"/>
    <xf numFmtId="0" fontId="4" fillId="0" borderId="22" xfId="0" applyFont="1" applyBorder="1" applyProtection="1"/>
    <xf numFmtId="0" fontId="4" fillId="0" borderId="2" xfId="0" applyFont="1" applyBorder="1" applyProtection="1"/>
    <xf numFmtId="0" fontId="8" fillId="0" borderId="11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wrapText="1" shrinkToFit="1"/>
    </xf>
    <xf numFmtId="0" fontId="7" fillId="0" borderId="10" xfId="0" applyFont="1" applyBorder="1" applyAlignment="1" applyProtection="1">
      <alignment wrapText="1" shrinkToFit="1"/>
    </xf>
    <xf numFmtId="0" fontId="7" fillId="0" borderId="11" xfId="0" applyFont="1" applyBorder="1" applyAlignment="1" applyProtection="1">
      <alignment wrapText="1" shrinkToFit="1"/>
    </xf>
    <xf numFmtId="0" fontId="17" fillId="0" borderId="4" xfId="0" applyFont="1" applyBorder="1" applyAlignment="1" applyProtection="1">
      <alignment horizontal="left" vertical="center" indent="1"/>
    </xf>
    <xf numFmtId="0" fontId="6" fillId="0" borderId="12" xfId="0" applyFont="1" applyBorder="1" applyProtection="1"/>
    <xf numFmtId="0" fontId="3" fillId="0" borderId="24" xfId="0" applyFont="1" applyBorder="1" applyAlignment="1" applyProtection="1">
      <alignment wrapText="1" shrinkToFit="1"/>
    </xf>
    <xf numFmtId="0" fontId="6" fillId="0" borderId="25" xfId="0" applyFont="1" applyBorder="1" applyAlignment="1" applyProtection="1">
      <alignment wrapText="1" shrinkToFit="1"/>
    </xf>
    <xf numFmtId="0" fontId="6" fillId="0" borderId="23" xfId="0" applyFont="1" applyBorder="1" applyAlignment="1" applyProtection="1">
      <alignment wrapText="1" shrinkToFit="1"/>
    </xf>
    <xf numFmtId="0" fontId="4" fillId="0" borderId="15" xfId="0" applyFont="1" applyBorder="1" applyAlignment="1" applyProtection="1">
      <alignment wrapText="1"/>
    </xf>
    <xf numFmtId="0" fontId="6" fillId="0" borderId="22" xfId="0" applyFont="1" applyBorder="1" applyAlignment="1" applyProtection="1">
      <alignment wrapText="1"/>
    </xf>
    <xf numFmtId="0" fontId="16" fillId="4" borderId="0" xfId="0" applyFont="1" applyFill="1" applyAlignment="1" applyProtection="1">
      <alignment horizontal="left" wrapText="1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left" vertical="center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0" fontId="11" fillId="3" borderId="27" xfId="0" applyFont="1" applyFill="1" applyBorder="1" applyAlignment="1" applyProtection="1">
      <alignment horizontal="left" vertical="center"/>
    </xf>
    <xf numFmtId="0" fontId="11" fillId="3" borderId="28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8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FB01-2239-4D27-91C9-BBFE5B1260BF}">
  <dimension ref="A1:J31"/>
  <sheetViews>
    <sheetView workbookViewId="0">
      <selection activeCell="E15" sqref="E15"/>
    </sheetView>
  </sheetViews>
  <sheetFormatPr defaultRowHeight="13.2" x14ac:dyDescent="0.25"/>
  <cols>
    <col min="1" max="2" width="8.88671875" style="7"/>
    <col min="3" max="3" width="10.44140625" style="7" customWidth="1"/>
    <col min="4" max="4" width="22" style="7" customWidth="1"/>
    <col min="5" max="10" width="13.88671875" style="7" customWidth="1"/>
    <col min="11" max="16384" width="8.88671875" style="7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8.8" x14ac:dyDescent="0.25">
      <c r="A2" s="3"/>
      <c r="B2" s="110" t="s">
        <v>293</v>
      </c>
      <c r="C2" s="111"/>
      <c r="D2" s="111"/>
      <c r="E2" s="111"/>
      <c r="F2" s="111"/>
      <c r="G2" s="111"/>
      <c r="H2" s="111"/>
      <c r="I2" s="111"/>
      <c r="J2" s="112"/>
    </row>
    <row r="3" spans="1:10" ht="18" x14ac:dyDescent="0.25">
      <c r="A3" s="3"/>
      <c r="B3" s="31" t="s">
        <v>294</v>
      </c>
      <c r="C3" s="113" t="s">
        <v>310</v>
      </c>
      <c r="D3" s="113"/>
      <c r="E3" s="113"/>
      <c r="F3" s="113"/>
      <c r="G3" s="113"/>
      <c r="H3" s="113"/>
      <c r="I3" s="113"/>
      <c r="J3" s="114"/>
    </row>
    <row r="4" spans="1:10" x14ac:dyDescent="0.25">
      <c r="A4" s="3"/>
      <c r="B4" s="32" t="s">
        <v>295</v>
      </c>
      <c r="C4" s="115" t="s">
        <v>296</v>
      </c>
      <c r="D4" s="115"/>
      <c r="E4" s="115"/>
      <c r="F4" s="115"/>
      <c r="G4" s="115"/>
      <c r="H4" s="115"/>
      <c r="I4" s="33" t="s">
        <v>297</v>
      </c>
      <c r="J4" s="34">
        <v>70890749</v>
      </c>
    </row>
    <row r="5" spans="1:10" x14ac:dyDescent="0.25">
      <c r="A5" s="3"/>
      <c r="B5" s="35"/>
      <c r="C5" s="116" t="s">
        <v>298</v>
      </c>
      <c r="D5" s="116"/>
      <c r="E5" s="116"/>
      <c r="F5" s="116"/>
      <c r="G5" s="116"/>
      <c r="H5" s="116"/>
      <c r="I5" s="25" t="s">
        <v>299</v>
      </c>
      <c r="J5" s="36" t="s">
        <v>300</v>
      </c>
    </row>
    <row r="6" spans="1:10" x14ac:dyDescent="0.25">
      <c r="A6" s="3"/>
      <c r="B6" s="35"/>
      <c r="C6" s="116" t="s">
        <v>301</v>
      </c>
      <c r="D6" s="116"/>
      <c r="E6" s="116"/>
      <c r="F6" s="116"/>
      <c r="G6" s="116"/>
      <c r="H6" s="116"/>
      <c r="I6" s="3"/>
      <c r="J6" s="37"/>
    </row>
    <row r="7" spans="1:10" x14ac:dyDescent="0.25">
      <c r="A7" s="3"/>
      <c r="B7" s="107"/>
      <c r="C7" s="108"/>
      <c r="D7" s="108"/>
      <c r="E7" s="108"/>
      <c r="F7" s="108"/>
      <c r="G7" s="108"/>
      <c r="H7" s="108"/>
      <c r="I7" s="108"/>
      <c r="J7" s="109"/>
    </row>
    <row r="8" spans="1:10" x14ac:dyDescent="0.25">
      <c r="A8" s="3"/>
      <c r="B8" s="89" t="s">
        <v>302</v>
      </c>
      <c r="C8" s="26"/>
      <c r="D8" s="100"/>
      <c r="E8" s="100"/>
      <c r="F8" s="100"/>
      <c r="G8" s="100"/>
      <c r="H8" s="3"/>
      <c r="I8" s="25" t="s">
        <v>297</v>
      </c>
      <c r="J8" s="2"/>
    </row>
    <row r="9" spans="1:10" x14ac:dyDescent="0.25">
      <c r="A9" s="3"/>
      <c r="B9" s="27"/>
      <c r="C9" s="28"/>
      <c r="D9" s="101"/>
      <c r="E9" s="101"/>
      <c r="F9" s="101"/>
      <c r="G9" s="101"/>
      <c r="H9" s="3"/>
      <c r="I9" s="25" t="s">
        <v>303</v>
      </c>
      <c r="J9" s="2"/>
    </row>
    <row r="10" spans="1:10" x14ac:dyDescent="0.25">
      <c r="A10" s="3"/>
      <c r="B10" s="29"/>
      <c r="C10" s="30"/>
      <c r="D10" s="1"/>
      <c r="E10" s="102"/>
      <c r="F10" s="103"/>
      <c r="G10" s="103"/>
      <c r="H10" s="22"/>
      <c r="I10" s="23"/>
      <c r="J10" s="24"/>
    </row>
    <row r="11" spans="1:10" x14ac:dyDescent="0.25">
      <c r="A11" s="3"/>
      <c r="B11" s="4"/>
      <c r="C11" s="5"/>
      <c r="D11" s="5"/>
      <c r="E11" s="5"/>
      <c r="F11" s="5"/>
      <c r="G11" s="5"/>
      <c r="H11" s="5"/>
      <c r="I11" s="5"/>
      <c r="J11" s="6"/>
    </row>
    <row r="12" spans="1:10" x14ac:dyDescent="0.25">
      <c r="A12" s="3"/>
      <c r="B12" s="104" t="s">
        <v>304</v>
      </c>
      <c r="C12" s="105"/>
      <c r="D12" s="106"/>
      <c r="E12" s="97" t="s">
        <v>305</v>
      </c>
      <c r="F12" s="98"/>
      <c r="G12" s="97" t="s">
        <v>306</v>
      </c>
      <c r="H12" s="98"/>
      <c r="I12" s="97" t="s">
        <v>0</v>
      </c>
      <c r="J12" s="98"/>
    </row>
    <row r="13" spans="1:10" ht="13.8" x14ac:dyDescent="0.25">
      <c r="A13" s="3"/>
      <c r="B13" s="8"/>
      <c r="C13" s="99" t="s">
        <v>308</v>
      </c>
      <c r="D13" s="99"/>
      <c r="E13" s="9"/>
      <c r="F13" s="10">
        <f>'03-Atypy_způsobilé'!H91</f>
        <v>0</v>
      </c>
      <c r="G13" s="11"/>
      <c r="H13" s="11">
        <f>F13*0.21</f>
        <v>0</v>
      </c>
      <c r="I13" s="9"/>
      <c r="J13" s="10">
        <f>F13+H13</f>
        <v>0</v>
      </c>
    </row>
    <row r="14" spans="1:10" ht="13.8" x14ac:dyDescent="0.25">
      <c r="A14" s="3"/>
      <c r="B14" s="8"/>
      <c r="C14" s="99" t="s">
        <v>309</v>
      </c>
      <c r="D14" s="99"/>
      <c r="E14" s="9"/>
      <c r="F14" s="10">
        <f>'03-Atypy_nezpůsobilé'!H49</f>
        <v>0</v>
      </c>
      <c r="G14" s="11"/>
      <c r="H14" s="11">
        <f>F14*0.21</f>
        <v>0</v>
      </c>
      <c r="I14" s="9"/>
      <c r="J14" s="10">
        <f>F14+H14</f>
        <v>0</v>
      </c>
    </row>
    <row r="15" spans="1:10" ht="14.4" x14ac:dyDescent="0.25">
      <c r="A15" s="3"/>
      <c r="B15" s="12" t="s">
        <v>0</v>
      </c>
      <c r="C15" s="13"/>
      <c r="D15" s="13"/>
      <c r="E15" s="14">
        <f>SUM(F13:F14)</f>
        <v>0</v>
      </c>
      <c r="F15" s="15"/>
      <c r="G15" s="16">
        <f>SUM(H13:H14)</f>
        <v>0</v>
      </c>
      <c r="H15" s="16"/>
      <c r="I15" s="14">
        <f>SUM(J13:J14)</f>
        <v>0</v>
      </c>
      <c r="J15" s="15"/>
    </row>
    <row r="16" spans="1:10" ht="15.6" x14ac:dyDescent="0.25">
      <c r="A16" s="3"/>
      <c r="B16" s="17" t="s">
        <v>307</v>
      </c>
      <c r="C16" s="18"/>
      <c r="D16" s="18"/>
      <c r="E16" s="19"/>
      <c r="F16" s="19"/>
      <c r="G16" s="19"/>
      <c r="H16" s="19"/>
      <c r="I16" s="19">
        <f>I15</f>
        <v>0</v>
      </c>
      <c r="J16" s="20"/>
    </row>
    <row r="19" spans="2:8" x14ac:dyDescent="0.25">
      <c r="B19" s="21" t="s">
        <v>311</v>
      </c>
    </row>
    <row r="20" spans="2:8" ht="37.799999999999997" customHeight="1" x14ac:dyDescent="0.25">
      <c r="B20" s="96" t="s">
        <v>312</v>
      </c>
      <c r="C20" s="96"/>
      <c r="D20" s="96"/>
      <c r="E20" s="96"/>
      <c r="F20" s="96"/>
      <c r="G20" s="96"/>
      <c r="H20" s="96"/>
    </row>
    <row r="22" spans="2:8" x14ac:dyDescent="0.25">
      <c r="B22" s="21" t="s">
        <v>313</v>
      </c>
    </row>
    <row r="23" spans="2:8" ht="25.8" customHeight="1" x14ac:dyDescent="0.25">
      <c r="B23" s="96" t="s">
        <v>314</v>
      </c>
      <c r="C23" s="96"/>
      <c r="D23" s="96"/>
      <c r="E23" s="96"/>
      <c r="F23" s="96"/>
      <c r="G23" s="96"/>
      <c r="H23" s="96"/>
    </row>
    <row r="25" spans="2:8" ht="14.4" customHeight="1" x14ac:dyDescent="0.25">
      <c r="B25" s="96" t="s">
        <v>316</v>
      </c>
      <c r="C25" s="96"/>
      <c r="D25" s="96"/>
      <c r="E25" s="96"/>
      <c r="F25" s="96"/>
      <c r="G25" s="96"/>
      <c r="H25" s="96"/>
    </row>
    <row r="27" spans="2:8" x14ac:dyDescent="0.25">
      <c r="B27" s="96" t="s">
        <v>315</v>
      </c>
      <c r="C27" s="96"/>
      <c r="D27" s="96"/>
      <c r="E27" s="96"/>
      <c r="F27" s="96"/>
      <c r="G27" s="96"/>
      <c r="H27" s="96"/>
    </row>
    <row r="29" spans="2:8" ht="27.6" customHeight="1" x14ac:dyDescent="0.25">
      <c r="B29" s="96" t="s">
        <v>317</v>
      </c>
      <c r="C29" s="96"/>
      <c r="D29" s="96"/>
      <c r="E29" s="96"/>
      <c r="F29" s="96"/>
      <c r="G29" s="96"/>
      <c r="H29" s="96"/>
    </row>
    <row r="31" spans="2:8" ht="23.4" customHeight="1" x14ac:dyDescent="0.25">
      <c r="B31" s="96" t="s">
        <v>318</v>
      </c>
      <c r="C31" s="96"/>
      <c r="D31" s="96"/>
      <c r="E31" s="96"/>
      <c r="F31" s="96"/>
      <c r="G31" s="96"/>
      <c r="H31" s="96"/>
    </row>
  </sheetData>
  <sheetProtection algorithmName="SHA-512" hashValue="+T1mUV3dsjOLdURZyEJbZCiGmXBkaVFYTx4xnN0hEN+Jb9n5bwJjFfDKjn9tjI3c4pF1JU8AUKr/buRWu7Pyyw==" saltValue="Vv5UgyQssa4xq27+RhGqQA==" spinCount="100000" sheet="1" objects="1" scenarios="1"/>
  <mergeCells count="21">
    <mergeCell ref="B31:H31"/>
    <mergeCell ref="B7:J7"/>
    <mergeCell ref="B2:J2"/>
    <mergeCell ref="C3:J3"/>
    <mergeCell ref="C4:H4"/>
    <mergeCell ref="C5:H5"/>
    <mergeCell ref="C6:H6"/>
    <mergeCell ref="I12:J12"/>
    <mergeCell ref="C13:D13"/>
    <mergeCell ref="C14:D14"/>
    <mergeCell ref="D8:G8"/>
    <mergeCell ref="D9:G9"/>
    <mergeCell ref="E10:G10"/>
    <mergeCell ref="B12:D12"/>
    <mergeCell ref="E12:F12"/>
    <mergeCell ref="G12:H12"/>
    <mergeCell ref="B23:H23"/>
    <mergeCell ref="B25:H25"/>
    <mergeCell ref="B27:H27"/>
    <mergeCell ref="B29:H29"/>
    <mergeCell ref="B20:H20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92"/>
  <sheetViews>
    <sheetView workbookViewId="0">
      <selection activeCell="G7" sqref="G7"/>
    </sheetView>
  </sheetViews>
  <sheetFormatPr defaultRowHeight="13.2" x14ac:dyDescent="0.25"/>
  <cols>
    <col min="1" max="1" width="5.33203125" style="7" customWidth="1"/>
    <col min="2" max="3" width="10.6640625" style="7" customWidth="1"/>
    <col min="4" max="4" width="42" style="7" customWidth="1"/>
    <col min="5" max="6" width="8.88671875" style="7"/>
    <col min="7" max="7" width="13.6640625" style="7" bestFit="1" customWidth="1"/>
    <col min="8" max="8" width="16.109375" style="7" customWidth="1"/>
    <col min="9" max="9" width="8.88671875" style="7"/>
    <col min="10" max="10" width="12.44140625" style="7" bestFit="1" customWidth="1"/>
    <col min="11" max="11" width="12.88671875" style="7" customWidth="1"/>
    <col min="12" max="12" width="13.5546875" style="7" customWidth="1"/>
    <col min="13" max="16384" width="8.88671875" style="7"/>
  </cols>
  <sheetData>
    <row r="1" spans="1:8" ht="25.5" customHeight="1" thickBot="1" x14ac:dyDescent="0.4">
      <c r="A1" s="117" t="s">
        <v>10</v>
      </c>
      <c r="B1" s="118"/>
      <c r="C1" s="118"/>
      <c r="D1" s="118"/>
      <c r="E1" s="118"/>
      <c r="F1" s="118"/>
      <c r="G1" s="118"/>
      <c r="H1" s="119"/>
    </row>
    <row r="2" spans="1:8" ht="25.5" customHeight="1" thickBot="1" x14ac:dyDescent="0.4">
      <c r="A2" s="117" t="s">
        <v>142</v>
      </c>
      <c r="B2" s="118"/>
      <c r="C2" s="118"/>
      <c r="D2" s="118"/>
      <c r="E2" s="118"/>
      <c r="F2" s="118"/>
      <c r="G2" s="118"/>
      <c r="H2" s="119"/>
    </row>
    <row r="3" spans="1:8" ht="51.6" customHeight="1" thickBot="1" x14ac:dyDescent="0.4">
      <c r="A3" s="96" t="s">
        <v>319</v>
      </c>
      <c r="B3" s="96"/>
      <c r="C3" s="96"/>
      <c r="D3" s="96"/>
      <c r="E3" s="96"/>
      <c r="F3" s="96"/>
      <c r="G3" s="96"/>
      <c r="H3" s="85"/>
    </row>
    <row r="4" spans="1:8" ht="21.6" thickBot="1" x14ac:dyDescent="0.3">
      <c r="A4" s="86" t="s">
        <v>9</v>
      </c>
      <c r="B4" s="87" t="s">
        <v>8</v>
      </c>
      <c r="C4" s="87" t="s">
        <v>249</v>
      </c>
      <c r="D4" s="87" t="s">
        <v>7</v>
      </c>
      <c r="E4" s="87" t="s">
        <v>6</v>
      </c>
      <c r="F4" s="87" t="s">
        <v>5</v>
      </c>
      <c r="G4" s="87" t="s">
        <v>4</v>
      </c>
      <c r="H4" s="88" t="s">
        <v>3</v>
      </c>
    </row>
    <row r="5" spans="1:8" ht="13.8" x14ac:dyDescent="0.3">
      <c r="A5" s="82" t="s">
        <v>11</v>
      </c>
      <c r="B5" s="83" t="s">
        <v>12</v>
      </c>
      <c r="C5" s="83" t="s">
        <v>250</v>
      </c>
      <c r="D5" s="84" t="s">
        <v>13</v>
      </c>
      <c r="E5" s="83" t="s">
        <v>2</v>
      </c>
      <c r="F5" s="84">
        <v>1</v>
      </c>
      <c r="G5" s="38"/>
      <c r="H5" s="81">
        <f>F5*G5</f>
        <v>0</v>
      </c>
    </row>
    <row r="6" spans="1:8" ht="27.6" x14ac:dyDescent="0.3">
      <c r="A6" s="78"/>
      <c r="B6" s="58"/>
      <c r="C6" s="58"/>
      <c r="D6" s="59" t="s">
        <v>14</v>
      </c>
      <c r="E6" s="79"/>
      <c r="F6" s="80"/>
      <c r="G6" s="79"/>
      <c r="H6" s="24"/>
    </row>
    <row r="7" spans="1:8" s="48" customFormat="1" ht="27.6" x14ac:dyDescent="0.3">
      <c r="A7" s="49" t="s">
        <v>15</v>
      </c>
      <c r="B7" s="55" t="s">
        <v>16</v>
      </c>
      <c r="C7" s="71" t="s">
        <v>251</v>
      </c>
      <c r="D7" s="56" t="s">
        <v>144</v>
      </c>
      <c r="E7" s="55" t="s">
        <v>2</v>
      </c>
      <c r="F7" s="50">
        <v>6</v>
      </c>
      <c r="G7" s="39"/>
      <c r="H7" s="54">
        <f>F7*G7</f>
        <v>0</v>
      </c>
    </row>
    <row r="8" spans="1:8" s="48" customFormat="1" ht="27.6" x14ac:dyDescent="0.3">
      <c r="A8" s="57"/>
      <c r="B8" s="42"/>
      <c r="C8" s="42"/>
      <c r="D8" s="59" t="s">
        <v>17</v>
      </c>
      <c r="E8" s="60"/>
      <c r="F8" s="61"/>
      <c r="G8" s="60"/>
      <c r="H8" s="62"/>
    </row>
    <row r="9" spans="1:8" s="48" customFormat="1" ht="27.6" x14ac:dyDescent="0.3">
      <c r="A9" s="49" t="s">
        <v>237</v>
      </c>
      <c r="B9" s="65" t="s">
        <v>18</v>
      </c>
      <c r="C9" s="76" t="s">
        <v>252</v>
      </c>
      <c r="D9" s="56" t="s">
        <v>240</v>
      </c>
      <c r="E9" s="55" t="s">
        <v>2</v>
      </c>
      <c r="F9" s="50">
        <v>4</v>
      </c>
      <c r="G9" s="39"/>
      <c r="H9" s="54">
        <f>F9*G9</f>
        <v>0</v>
      </c>
    </row>
    <row r="10" spans="1:8" s="48" customFormat="1" ht="27.6" x14ac:dyDescent="0.3">
      <c r="A10" s="57"/>
      <c r="B10" s="58"/>
      <c r="C10" s="58"/>
      <c r="D10" s="59" t="s">
        <v>235</v>
      </c>
      <c r="E10" s="60"/>
      <c r="F10" s="61"/>
      <c r="G10" s="60"/>
      <c r="H10" s="62"/>
    </row>
    <row r="11" spans="1:8" s="48" customFormat="1" ht="27.6" x14ac:dyDescent="0.3">
      <c r="A11" s="49" t="s">
        <v>238</v>
      </c>
      <c r="B11" s="55" t="s">
        <v>20</v>
      </c>
      <c r="C11" s="55" t="s">
        <v>253</v>
      </c>
      <c r="D11" s="56" t="s">
        <v>239</v>
      </c>
      <c r="E11" s="55" t="s">
        <v>2</v>
      </c>
      <c r="F11" s="50">
        <v>5</v>
      </c>
      <c r="G11" s="39"/>
      <c r="H11" s="54">
        <f>F11*G11</f>
        <v>0</v>
      </c>
    </row>
    <row r="12" spans="1:8" s="48" customFormat="1" ht="27.6" x14ac:dyDescent="0.3">
      <c r="A12" s="57"/>
      <c r="B12" s="42"/>
      <c r="C12" s="42"/>
      <c r="D12" s="59" t="s">
        <v>236</v>
      </c>
      <c r="E12" s="60"/>
      <c r="F12" s="61"/>
      <c r="G12" s="60"/>
      <c r="H12" s="62"/>
    </row>
    <row r="13" spans="1:8" s="48" customFormat="1" ht="27.6" x14ac:dyDescent="0.3">
      <c r="A13" s="49" t="s">
        <v>19</v>
      </c>
      <c r="B13" s="65" t="s">
        <v>24</v>
      </c>
      <c r="C13" s="72" t="s">
        <v>250</v>
      </c>
      <c r="D13" s="56" t="s">
        <v>21</v>
      </c>
      <c r="E13" s="55" t="s">
        <v>2</v>
      </c>
      <c r="F13" s="50">
        <v>1</v>
      </c>
      <c r="G13" s="39"/>
      <c r="H13" s="54">
        <f>F13*G13</f>
        <v>0</v>
      </c>
    </row>
    <row r="14" spans="1:8" s="48" customFormat="1" ht="27.6" x14ac:dyDescent="0.3">
      <c r="A14" s="57"/>
      <c r="B14" s="58"/>
      <c r="C14" s="58"/>
      <c r="D14" s="59" t="s">
        <v>22</v>
      </c>
      <c r="E14" s="60"/>
      <c r="F14" s="61"/>
      <c r="G14" s="60"/>
      <c r="H14" s="62"/>
    </row>
    <row r="15" spans="1:8" s="48" customFormat="1" ht="41.4" x14ac:dyDescent="0.3">
      <c r="A15" s="64" t="s">
        <v>23</v>
      </c>
      <c r="B15" s="55" t="s">
        <v>28</v>
      </c>
      <c r="C15" s="71" t="s">
        <v>254</v>
      </c>
      <c r="D15" s="56" t="s">
        <v>25</v>
      </c>
      <c r="E15" s="67" t="s">
        <v>2</v>
      </c>
      <c r="F15" s="68">
        <v>7</v>
      </c>
      <c r="G15" s="40"/>
      <c r="H15" s="63">
        <f>F15*G15</f>
        <v>0</v>
      </c>
    </row>
    <row r="16" spans="1:8" s="48" customFormat="1" ht="27.6" x14ac:dyDescent="0.3">
      <c r="A16" s="57"/>
      <c r="B16" s="42"/>
      <c r="C16" s="42"/>
      <c r="D16" s="59" t="s">
        <v>26</v>
      </c>
      <c r="E16" s="60"/>
      <c r="F16" s="61"/>
      <c r="G16" s="60"/>
      <c r="H16" s="62"/>
    </row>
    <row r="17" spans="1:8" s="48" customFormat="1" ht="30" customHeight="1" x14ac:dyDescent="0.3">
      <c r="A17" s="49" t="s">
        <v>27</v>
      </c>
      <c r="B17" s="65" t="s">
        <v>31</v>
      </c>
      <c r="C17" s="72" t="s">
        <v>255</v>
      </c>
      <c r="D17" s="75" t="s">
        <v>145</v>
      </c>
      <c r="E17" s="55" t="s">
        <v>2</v>
      </c>
      <c r="F17" s="50">
        <v>10</v>
      </c>
      <c r="G17" s="39"/>
      <c r="H17" s="54">
        <f>F17*G17</f>
        <v>0</v>
      </c>
    </row>
    <row r="18" spans="1:8" s="48" customFormat="1" ht="27.6" x14ac:dyDescent="0.3">
      <c r="A18" s="57"/>
      <c r="B18" s="58"/>
      <c r="C18" s="58"/>
      <c r="D18" s="59" t="s">
        <v>29</v>
      </c>
      <c r="E18" s="60"/>
      <c r="F18" s="61"/>
      <c r="G18" s="60"/>
      <c r="H18" s="62"/>
    </row>
    <row r="19" spans="1:8" ht="13.8" x14ac:dyDescent="0.3">
      <c r="A19" s="49" t="s">
        <v>30</v>
      </c>
      <c r="B19" s="55" t="s">
        <v>35</v>
      </c>
      <c r="C19" s="55" t="s">
        <v>256</v>
      </c>
      <c r="D19" s="56" t="s">
        <v>32</v>
      </c>
      <c r="E19" s="55" t="s">
        <v>2</v>
      </c>
      <c r="F19" s="50">
        <v>2</v>
      </c>
      <c r="G19" s="39"/>
      <c r="H19" s="54">
        <f>F19*G19</f>
        <v>0</v>
      </c>
    </row>
    <row r="20" spans="1:8" ht="27.6" x14ac:dyDescent="0.3">
      <c r="A20" s="57"/>
      <c r="B20" s="42"/>
      <c r="C20" s="42"/>
      <c r="D20" s="59" t="s">
        <v>33</v>
      </c>
      <c r="E20" s="60"/>
      <c r="F20" s="61"/>
      <c r="G20" s="60"/>
      <c r="H20" s="62"/>
    </row>
    <row r="21" spans="1:8" s="48" customFormat="1" ht="41.4" x14ac:dyDescent="0.3">
      <c r="A21" s="64" t="s">
        <v>38</v>
      </c>
      <c r="B21" s="65" t="s">
        <v>42</v>
      </c>
      <c r="C21" s="72" t="s">
        <v>283</v>
      </c>
      <c r="D21" s="75" t="s">
        <v>159</v>
      </c>
      <c r="E21" s="55" t="s">
        <v>2</v>
      </c>
      <c r="F21" s="50">
        <v>1</v>
      </c>
      <c r="G21" s="39"/>
      <c r="H21" s="54">
        <f>F21*G21</f>
        <v>0</v>
      </c>
    </row>
    <row r="22" spans="1:8" s="48" customFormat="1" ht="27.6" x14ac:dyDescent="0.3">
      <c r="A22" s="57"/>
      <c r="B22" s="58"/>
      <c r="C22" s="58"/>
      <c r="D22" s="59" t="s">
        <v>40</v>
      </c>
      <c r="E22" s="60"/>
      <c r="F22" s="61"/>
      <c r="G22" s="60"/>
      <c r="H22" s="62"/>
    </row>
    <row r="23" spans="1:8" s="48" customFormat="1" ht="27.6" x14ac:dyDescent="0.3">
      <c r="A23" s="49" t="s">
        <v>57</v>
      </c>
      <c r="B23" s="65" t="s">
        <v>58</v>
      </c>
      <c r="C23" s="72" t="s">
        <v>257</v>
      </c>
      <c r="D23" s="56" t="s">
        <v>146</v>
      </c>
      <c r="E23" s="55" t="s">
        <v>2</v>
      </c>
      <c r="F23" s="50">
        <v>1</v>
      </c>
      <c r="G23" s="39"/>
      <c r="H23" s="54">
        <f>F23*G23</f>
        <v>0</v>
      </c>
    </row>
    <row r="24" spans="1:8" s="48" customFormat="1" ht="27.6" x14ac:dyDescent="0.3">
      <c r="A24" s="57"/>
      <c r="B24" s="58"/>
      <c r="C24" s="58"/>
      <c r="D24" s="59" t="s">
        <v>59</v>
      </c>
      <c r="E24" s="60"/>
      <c r="F24" s="61"/>
      <c r="G24" s="60"/>
      <c r="H24" s="62"/>
    </row>
    <row r="25" spans="1:8" s="48" customFormat="1" ht="55.2" x14ac:dyDescent="0.3">
      <c r="A25" s="49" t="s">
        <v>81</v>
      </c>
      <c r="B25" s="65" t="s">
        <v>85</v>
      </c>
      <c r="C25" s="55" t="s">
        <v>258</v>
      </c>
      <c r="D25" s="56" t="s">
        <v>276</v>
      </c>
      <c r="E25" s="55" t="s">
        <v>2</v>
      </c>
      <c r="F25" s="50">
        <v>1</v>
      </c>
      <c r="G25" s="39"/>
      <c r="H25" s="54">
        <f>F25*G25</f>
        <v>0</v>
      </c>
    </row>
    <row r="26" spans="1:8" s="48" customFormat="1" ht="27.6" x14ac:dyDescent="0.3">
      <c r="A26" s="57"/>
      <c r="B26" s="58"/>
      <c r="C26" s="58"/>
      <c r="D26" s="59" t="s">
        <v>83</v>
      </c>
      <c r="E26" s="60"/>
      <c r="F26" s="61"/>
      <c r="G26" s="60"/>
      <c r="H26" s="62"/>
    </row>
    <row r="27" spans="1:8" s="48" customFormat="1" ht="27.6" x14ac:dyDescent="0.3">
      <c r="A27" s="49" t="s">
        <v>84</v>
      </c>
      <c r="B27" s="55" t="s">
        <v>88</v>
      </c>
      <c r="C27" s="55" t="s">
        <v>258</v>
      </c>
      <c r="D27" s="56" t="s">
        <v>160</v>
      </c>
      <c r="E27" s="55" t="s">
        <v>2</v>
      </c>
      <c r="F27" s="50">
        <v>1</v>
      </c>
      <c r="G27" s="39"/>
      <c r="H27" s="54">
        <f>F27*G27</f>
        <v>0</v>
      </c>
    </row>
    <row r="28" spans="1:8" s="48" customFormat="1" ht="27.6" x14ac:dyDescent="0.3">
      <c r="A28" s="57"/>
      <c r="B28" s="42"/>
      <c r="C28" s="42"/>
      <c r="D28" s="59" t="s">
        <v>86</v>
      </c>
      <c r="E28" s="60"/>
      <c r="F28" s="61"/>
      <c r="G28" s="60"/>
      <c r="H28" s="62"/>
    </row>
    <row r="29" spans="1:8" s="48" customFormat="1" ht="27.6" x14ac:dyDescent="0.3">
      <c r="A29" s="49" t="s">
        <v>87</v>
      </c>
      <c r="B29" s="65" t="s">
        <v>91</v>
      </c>
      <c r="C29" s="72" t="s">
        <v>259</v>
      </c>
      <c r="D29" s="56" t="s">
        <v>161</v>
      </c>
      <c r="E29" s="55" t="s">
        <v>2</v>
      </c>
      <c r="F29" s="50">
        <v>1</v>
      </c>
      <c r="G29" s="39"/>
      <c r="H29" s="54">
        <f>F29*G29</f>
        <v>0</v>
      </c>
    </row>
    <row r="30" spans="1:8" s="48" customFormat="1" ht="27.6" x14ac:dyDescent="0.3">
      <c r="A30" s="57"/>
      <c r="B30" s="58"/>
      <c r="C30" s="58"/>
      <c r="D30" s="59" t="s">
        <v>89</v>
      </c>
      <c r="E30" s="60"/>
      <c r="F30" s="61"/>
      <c r="G30" s="60"/>
      <c r="H30" s="62"/>
    </row>
    <row r="31" spans="1:8" s="48" customFormat="1" ht="41.4" x14ac:dyDescent="0.3">
      <c r="A31" s="49" t="s">
        <v>90</v>
      </c>
      <c r="B31" s="55" t="s">
        <v>94</v>
      </c>
      <c r="C31" s="55" t="s">
        <v>259</v>
      </c>
      <c r="D31" s="56" t="s">
        <v>162</v>
      </c>
      <c r="E31" s="55" t="s">
        <v>2</v>
      </c>
      <c r="F31" s="50">
        <v>1</v>
      </c>
      <c r="G31" s="39"/>
      <c r="H31" s="54">
        <f>F31*G31</f>
        <v>0</v>
      </c>
    </row>
    <row r="32" spans="1:8" s="48" customFormat="1" ht="27.6" x14ac:dyDescent="0.3">
      <c r="A32" s="57"/>
      <c r="B32" s="42"/>
      <c r="C32" s="42"/>
      <c r="D32" s="59" t="s">
        <v>92</v>
      </c>
      <c r="E32" s="60"/>
      <c r="F32" s="61"/>
      <c r="G32" s="60"/>
      <c r="H32" s="62"/>
    </row>
    <row r="33" spans="1:11" s="48" customFormat="1" ht="27.6" x14ac:dyDescent="0.3">
      <c r="A33" s="49" t="s">
        <v>93</v>
      </c>
      <c r="B33" s="65" t="s">
        <v>97</v>
      </c>
      <c r="C33" s="72" t="s">
        <v>260</v>
      </c>
      <c r="D33" s="56" t="s">
        <v>163</v>
      </c>
      <c r="E33" s="55" t="s">
        <v>2</v>
      </c>
      <c r="F33" s="50">
        <v>1</v>
      </c>
      <c r="G33" s="39"/>
      <c r="H33" s="54">
        <f>F33*G33</f>
        <v>0</v>
      </c>
    </row>
    <row r="34" spans="1:11" s="48" customFormat="1" ht="27.6" x14ac:dyDescent="0.3">
      <c r="A34" s="57"/>
      <c r="B34" s="58"/>
      <c r="C34" s="58"/>
      <c r="D34" s="59" t="s">
        <v>95</v>
      </c>
      <c r="E34" s="60"/>
      <c r="F34" s="61"/>
      <c r="G34" s="60"/>
      <c r="H34" s="62"/>
    </row>
    <row r="35" spans="1:11" s="48" customFormat="1" ht="27.6" x14ac:dyDescent="0.3">
      <c r="A35" s="49" t="s">
        <v>96</v>
      </c>
      <c r="B35" s="55" t="s">
        <v>100</v>
      </c>
      <c r="C35" s="55" t="s">
        <v>257</v>
      </c>
      <c r="D35" s="56" t="s">
        <v>164</v>
      </c>
      <c r="E35" s="55" t="s">
        <v>2</v>
      </c>
      <c r="F35" s="50">
        <v>1</v>
      </c>
      <c r="G35" s="39"/>
      <c r="H35" s="54">
        <f>F35*G35</f>
        <v>0</v>
      </c>
    </row>
    <row r="36" spans="1:11" s="48" customFormat="1" ht="27.6" x14ac:dyDescent="0.3">
      <c r="A36" s="57"/>
      <c r="B36" s="42"/>
      <c r="C36" s="42"/>
      <c r="D36" s="59" t="s">
        <v>98</v>
      </c>
      <c r="E36" s="60"/>
      <c r="F36" s="61"/>
      <c r="G36" s="60"/>
      <c r="H36" s="62"/>
    </row>
    <row r="37" spans="1:11" s="48" customFormat="1" ht="41.4" x14ac:dyDescent="0.3">
      <c r="A37" s="49" t="s">
        <v>99</v>
      </c>
      <c r="B37" s="65" t="s">
        <v>103</v>
      </c>
      <c r="C37" s="72" t="s">
        <v>260</v>
      </c>
      <c r="D37" s="56" t="s">
        <v>147</v>
      </c>
      <c r="E37" s="55" t="s">
        <v>2</v>
      </c>
      <c r="F37" s="50">
        <v>1</v>
      </c>
      <c r="G37" s="39"/>
      <c r="H37" s="54">
        <f>F37*G37</f>
        <v>0</v>
      </c>
    </row>
    <row r="38" spans="1:11" s="48" customFormat="1" ht="27.6" x14ac:dyDescent="0.3">
      <c r="A38" s="57"/>
      <c r="B38" s="58"/>
      <c r="C38" s="58"/>
      <c r="D38" s="59" t="s">
        <v>101</v>
      </c>
      <c r="E38" s="60"/>
      <c r="F38" s="61"/>
      <c r="G38" s="60"/>
      <c r="H38" s="62"/>
    </row>
    <row r="39" spans="1:11" s="48" customFormat="1" ht="41.4" x14ac:dyDescent="0.3">
      <c r="A39" s="49" t="s">
        <v>102</v>
      </c>
      <c r="B39" s="55" t="s">
        <v>106</v>
      </c>
      <c r="C39" s="55" t="s">
        <v>260</v>
      </c>
      <c r="D39" s="56" t="s">
        <v>148</v>
      </c>
      <c r="E39" s="55" t="s">
        <v>2</v>
      </c>
      <c r="F39" s="50">
        <v>1</v>
      </c>
      <c r="G39" s="39"/>
      <c r="H39" s="54">
        <f>F39*G39</f>
        <v>0</v>
      </c>
    </row>
    <row r="40" spans="1:11" s="48" customFormat="1" ht="27.6" x14ac:dyDescent="0.3">
      <c r="A40" s="57"/>
      <c r="B40" s="42"/>
      <c r="C40" s="42"/>
      <c r="D40" s="59" t="s">
        <v>104</v>
      </c>
      <c r="E40" s="60"/>
      <c r="F40" s="61"/>
      <c r="G40" s="60"/>
      <c r="H40" s="62"/>
    </row>
    <row r="41" spans="1:11" s="48" customFormat="1" ht="41.4" x14ac:dyDescent="0.3">
      <c r="A41" s="49" t="s">
        <v>105</v>
      </c>
      <c r="B41" s="65" t="s">
        <v>109</v>
      </c>
      <c r="C41" s="72" t="s">
        <v>260</v>
      </c>
      <c r="D41" s="56" t="s">
        <v>149</v>
      </c>
      <c r="E41" s="55" t="s">
        <v>2</v>
      </c>
      <c r="F41" s="50">
        <v>1</v>
      </c>
      <c r="G41" s="39"/>
      <c r="H41" s="54">
        <f>F41*G41</f>
        <v>0</v>
      </c>
    </row>
    <row r="42" spans="1:11" s="48" customFormat="1" ht="27.6" x14ac:dyDescent="0.3">
      <c r="A42" s="57"/>
      <c r="B42" s="58"/>
      <c r="C42" s="58"/>
      <c r="D42" s="59" t="s">
        <v>107</v>
      </c>
      <c r="E42" s="60"/>
      <c r="F42" s="61"/>
      <c r="G42" s="60"/>
      <c r="H42" s="62"/>
    </row>
    <row r="43" spans="1:11" s="48" customFormat="1" ht="27.6" x14ac:dyDescent="0.3">
      <c r="A43" s="49" t="s">
        <v>108</v>
      </c>
      <c r="B43" s="55" t="s">
        <v>112</v>
      </c>
      <c r="C43" s="55" t="s">
        <v>261</v>
      </c>
      <c r="D43" s="56" t="s">
        <v>156</v>
      </c>
      <c r="E43" s="55" t="s">
        <v>2</v>
      </c>
      <c r="F43" s="50">
        <v>3</v>
      </c>
      <c r="G43" s="39"/>
      <c r="H43" s="54">
        <f>F43*G43</f>
        <v>0</v>
      </c>
    </row>
    <row r="44" spans="1:11" s="48" customFormat="1" ht="27.6" x14ac:dyDescent="0.3">
      <c r="A44" s="57"/>
      <c r="B44" s="42"/>
      <c r="C44" s="42"/>
      <c r="D44" s="59" t="s">
        <v>110</v>
      </c>
      <c r="E44" s="60"/>
      <c r="F44" s="61"/>
      <c r="G44" s="60"/>
      <c r="H44" s="62"/>
    </row>
    <row r="45" spans="1:11" s="48" customFormat="1" ht="27.6" x14ac:dyDescent="0.3">
      <c r="A45" s="64" t="s">
        <v>114</v>
      </c>
      <c r="B45" s="55" t="s">
        <v>118</v>
      </c>
      <c r="C45" s="55" t="s">
        <v>262</v>
      </c>
      <c r="D45" s="56" t="s">
        <v>150</v>
      </c>
      <c r="E45" s="67" t="s">
        <v>2</v>
      </c>
      <c r="F45" s="68">
        <v>1</v>
      </c>
      <c r="G45" s="40"/>
      <c r="H45" s="63">
        <f>F45*G45</f>
        <v>0</v>
      </c>
    </row>
    <row r="46" spans="1:11" s="48" customFormat="1" ht="27.6" x14ac:dyDescent="0.3">
      <c r="A46" s="57"/>
      <c r="B46" s="42"/>
      <c r="C46" s="42"/>
      <c r="D46" s="59" t="s">
        <v>116</v>
      </c>
      <c r="E46" s="60"/>
      <c r="F46" s="61"/>
      <c r="G46" s="60"/>
      <c r="H46" s="62"/>
    </row>
    <row r="47" spans="1:11" s="48" customFormat="1" ht="27.6" x14ac:dyDescent="0.3">
      <c r="A47" s="64" t="s">
        <v>117</v>
      </c>
      <c r="B47" s="65" t="s">
        <v>122</v>
      </c>
      <c r="C47" s="65" t="s">
        <v>262</v>
      </c>
      <c r="D47" s="66" t="s">
        <v>119</v>
      </c>
      <c r="E47" s="55" t="s">
        <v>2</v>
      </c>
      <c r="F47" s="50">
        <v>1</v>
      </c>
      <c r="G47" s="39"/>
      <c r="H47" s="54">
        <f>F47*G47</f>
        <v>0</v>
      </c>
      <c r="J47" s="77"/>
      <c r="K47" s="77"/>
    </row>
    <row r="48" spans="1:11" s="48" customFormat="1" ht="27.6" x14ac:dyDescent="0.3">
      <c r="A48" s="57"/>
      <c r="B48" s="58"/>
      <c r="C48" s="58"/>
      <c r="D48" s="59" t="s">
        <v>120</v>
      </c>
      <c r="E48" s="60"/>
      <c r="F48" s="61"/>
      <c r="G48" s="60"/>
      <c r="H48" s="62"/>
    </row>
    <row r="49" spans="1:8" ht="27.6" x14ac:dyDescent="0.3">
      <c r="A49" s="49" t="s">
        <v>121</v>
      </c>
      <c r="B49" s="55" t="s">
        <v>125</v>
      </c>
      <c r="C49" s="55" t="s">
        <v>258</v>
      </c>
      <c r="D49" s="56" t="s">
        <v>165</v>
      </c>
      <c r="E49" s="55" t="s">
        <v>2</v>
      </c>
      <c r="F49" s="50">
        <v>1</v>
      </c>
      <c r="G49" s="39"/>
      <c r="H49" s="54">
        <f>F49*G49</f>
        <v>0</v>
      </c>
    </row>
    <row r="50" spans="1:8" ht="27.6" x14ac:dyDescent="0.3">
      <c r="A50" s="57"/>
      <c r="B50" s="42"/>
      <c r="C50" s="42"/>
      <c r="D50" s="59" t="s">
        <v>123</v>
      </c>
      <c r="E50" s="60"/>
      <c r="F50" s="61"/>
      <c r="G50" s="60"/>
      <c r="H50" s="62"/>
    </row>
    <row r="51" spans="1:8" ht="27.6" x14ac:dyDescent="0.3">
      <c r="A51" s="49" t="s">
        <v>124</v>
      </c>
      <c r="B51" s="65" t="s">
        <v>129</v>
      </c>
      <c r="C51" s="76" t="s">
        <v>263</v>
      </c>
      <c r="D51" s="56" t="s">
        <v>126</v>
      </c>
      <c r="E51" s="55" t="s">
        <v>2</v>
      </c>
      <c r="F51" s="50">
        <v>1</v>
      </c>
      <c r="G51" s="39"/>
      <c r="H51" s="54">
        <f>F51*G51</f>
        <v>0</v>
      </c>
    </row>
    <row r="52" spans="1:8" ht="27.6" x14ac:dyDescent="0.3">
      <c r="A52" s="57"/>
      <c r="B52" s="58"/>
      <c r="C52" s="58"/>
      <c r="D52" s="59" t="s">
        <v>127</v>
      </c>
      <c r="E52" s="60"/>
      <c r="F52" s="61"/>
      <c r="G52" s="60"/>
      <c r="H52" s="62"/>
    </row>
    <row r="53" spans="1:8" ht="13.8" x14ac:dyDescent="0.3">
      <c r="A53" s="49" t="s">
        <v>128</v>
      </c>
      <c r="B53" s="55" t="s">
        <v>133</v>
      </c>
      <c r="C53" s="55" t="s">
        <v>264</v>
      </c>
      <c r="D53" s="56" t="s">
        <v>130</v>
      </c>
      <c r="E53" s="55" t="s">
        <v>2</v>
      </c>
      <c r="F53" s="50">
        <v>1</v>
      </c>
      <c r="G53" s="39"/>
      <c r="H53" s="54">
        <f>F53*G53</f>
        <v>0</v>
      </c>
    </row>
    <row r="54" spans="1:8" ht="27.6" x14ac:dyDescent="0.3">
      <c r="A54" s="57"/>
      <c r="B54" s="42"/>
      <c r="C54" s="42"/>
      <c r="D54" s="59" t="s">
        <v>131</v>
      </c>
      <c r="E54" s="60"/>
      <c r="F54" s="61"/>
      <c r="G54" s="60"/>
      <c r="H54" s="62"/>
    </row>
    <row r="55" spans="1:8" ht="13.8" x14ac:dyDescent="0.3">
      <c r="A55" s="49" t="s">
        <v>132</v>
      </c>
      <c r="B55" s="65" t="s">
        <v>136</v>
      </c>
      <c r="C55" s="72" t="s">
        <v>265</v>
      </c>
      <c r="D55" s="56" t="s">
        <v>130</v>
      </c>
      <c r="E55" s="55" t="s">
        <v>2</v>
      </c>
      <c r="F55" s="50">
        <v>1</v>
      </c>
      <c r="G55" s="39"/>
      <c r="H55" s="54">
        <f>F55*G55</f>
        <v>0</v>
      </c>
    </row>
    <row r="56" spans="1:8" ht="27.6" x14ac:dyDescent="0.3">
      <c r="A56" s="57"/>
      <c r="B56" s="58"/>
      <c r="C56" s="58"/>
      <c r="D56" s="59" t="s">
        <v>134</v>
      </c>
      <c r="E56" s="60"/>
      <c r="F56" s="61"/>
      <c r="G56" s="60"/>
      <c r="H56" s="62"/>
    </row>
    <row r="57" spans="1:8" ht="27.6" x14ac:dyDescent="0.3">
      <c r="A57" s="49" t="s">
        <v>135</v>
      </c>
      <c r="B57" s="55" t="s">
        <v>140</v>
      </c>
      <c r="C57" s="55" t="s">
        <v>266</v>
      </c>
      <c r="D57" s="56" t="s">
        <v>168</v>
      </c>
      <c r="E57" s="55" t="s">
        <v>2</v>
      </c>
      <c r="F57" s="50">
        <v>1</v>
      </c>
      <c r="G57" s="39"/>
      <c r="H57" s="54">
        <f>F57*G57</f>
        <v>0</v>
      </c>
    </row>
    <row r="58" spans="1:8" ht="27.6" x14ac:dyDescent="0.3">
      <c r="A58" s="57"/>
      <c r="B58" s="42"/>
      <c r="C58" s="42"/>
      <c r="D58" s="59" t="s">
        <v>167</v>
      </c>
      <c r="E58" s="60"/>
      <c r="F58" s="61"/>
      <c r="G58" s="60"/>
      <c r="H58" s="62"/>
    </row>
    <row r="59" spans="1:8" ht="27.6" x14ac:dyDescent="0.3">
      <c r="A59" s="49" t="s">
        <v>139</v>
      </c>
      <c r="B59" s="65" t="s">
        <v>158</v>
      </c>
      <c r="C59" s="72" t="s">
        <v>257</v>
      </c>
      <c r="D59" s="56" t="s">
        <v>166</v>
      </c>
      <c r="E59" s="55" t="s">
        <v>2</v>
      </c>
      <c r="F59" s="50">
        <v>1</v>
      </c>
      <c r="G59" s="39"/>
      <c r="H59" s="54">
        <f>F59*G59</f>
        <v>0</v>
      </c>
    </row>
    <row r="60" spans="1:8" ht="27.6" x14ac:dyDescent="0.3">
      <c r="A60" s="57"/>
      <c r="B60" s="58"/>
      <c r="C60" s="58"/>
      <c r="D60" s="59" t="s">
        <v>169</v>
      </c>
      <c r="E60" s="60"/>
      <c r="F60" s="61"/>
      <c r="G60" s="60"/>
      <c r="H60" s="62"/>
    </row>
    <row r="61" spans="1:8" ht="27.6" x14ac:dyDescent="0.3">
      <c r="A61" s="49" t="s">
        <v>157</v>
      </c>
      <c r="B61" s="55" t="s">
        <v>202</v>
      </c>
      <c r="C61" s="55" t="s">
        <v>257</v>
      </c>
      <c r="D61" s="56" t="s">
        <v>170</v>
      </c>
      <c r="E61" s="55" t="s">
        <v>2</v>
      </c>
      <c r="F61" s="50">
        <v>1</v>
      </c>
      <c r="G61" s="39"/>
      <c r="H61" s="54">
        <f>F61*G61</f>
        <v>0</v>
      </c>
    </row>
    <row r="62" spans="1:8" ht="27.6" x14ac:dyDescent="0.3">
      <c r="A62" s="57"/>
      <c r="B62" s="42"/>
      <c r="C62" s="42"/>
      <c r="D62" s="59" t="s">
        <v>171</v>
      </c>
      <c r="E62" s="60"/>
      <c r="F62" s="61"/>
      <c r="G62" s="60"/>
      <c r="H62" s="62"/>
    </row>
    <row r="63" spans="1:8" s="48" customFormat="1" ht="27.6" x14ac:dyDescent="0.3">
      <c r="A63" s="49" t="s">
        <v>172</v>
      </c>
      <c r="B63" s="65" t="s">
        <v>203</v>
      </c>
      <c r="C63" s="72" t="s">
        <v>257</v>
      </c>
      <c r="D63" s="56" t="s">
        <v>230</v>
      </c>
      <c r="E63" s="55" t="s">
        <v>2</v>
      </c>
      <c r="F63" s="50">
        <v>1</v>
      </c>
      <c r="G63" s="39"/>
      <c r="H63" s="54">
        <f>F63*G63</f>
        <v>0</v>
      </c>
    </row>
    <row r="64" spans="1:8" s="48" customFormat="1" ht="27.6" x14ac:dyDescent="0.3">
      <c r="A64" s="57"/>
      <c r="B64" s="58"/>
      <c r="C64" s="58"/>
      <c r="D64" s="59" t="s">
        <v>173</v>
      </c>
      <c r="E64" s="60"/>
      <c r="F64" s="61"/>
      <c r="G64" s="60"/>
      <c r="H64" s="62"/>
    </row>
    <row r="65" spans="1:8" s="48" customFormat="1" ht="27.6" x14ac:dyDescent="0.3">
      <c r="A65" s="49" t="s">
        <v>174</v>
      </c>
      <c r="B65" s="55" t="s">
        <v>204</v>
      </c>
      <c r="C65" s="55" t="s">
        <v>250</v>
      </c>
      <c r="D65" s="56" t="s">
        <v>175</v>
      </c>
      <c r="E65" s="55" t="s">
        <v>2</v>
      </c>
      <c r="F65" s="50">
        <v>1</v>
      </c>
      <c r="G65" s="39"/>
      <c r="H65" s="54">
        <f>F65*G65</f>
        <v>0</v>
      </c>
    </row>
    <row r="66" spans="1:8" s="48" customFormat="1" ht="27.6" x14ac:dyDescent="0.3">
      <c r="A66" s="57"/>
      <c r="B66" s="42"/>
      <c r="C66" s="42"/>
      <c r="D66" s="59" t="s">
        <v>220</v>
      </c>
      <c r="E66" s="60"/>
      <c r="F66" s="61"/>
      <c r="G66" s="60"/>
      <c r="H66" s="62"/>
    </row>
    <row r="67" spans="1:8" s="48" customFormat="1" ht="27.6" x14ac:dyDescent="0.3">
      <c r="A67" s="49" t="s">
        <v>176</v>
      </c>
      <c r="B67" s="65" t="s">
        <v>205</v>
      </c>
      <c r="C67" s="72" t="s">
        <v>250</v>
      </c>
      <c r="D67" s="56" t="s">
        <v>178</v>
      </c>
      <c r="E67" s="55" t="s">
        <v>2</v>
      </c>
      <c r="F67" s="50">
        <v>1</v>
      </c>
      <c r="G67" s="39"/>
      <c r="H67" s="54">
        <f>F67*G67</f>
        <v>0</v>
      </c>
    </row>
    <row r="68" spans="1:8" s="48" customFormat="1" ht="27.6" x14ac:dyDescent="0.3">
      <c r="A68" s="57"/>
      <c r="B68" s="58"/>
      <c r="C68" s="58"/>
      <c r="D68" s="59" t="s">
        <v>177</v>
      </c>
      <c r="E68" s="60"/>
      <c r="F68" s="61"/>
      <c r="G68" s="60"/>
      <c r="H68" s="62"/>
    </row>
    <row r="69" spans="1:8" s="48" customFormat="1" ht="27.6" x14ac:dyDescent="0.3">
      <c r="A69" s="49" t="s">
        <v>179</v>
      </c>
      <c r="B69" s="55" t="s">
        <v>206</v>
      </c>
      <c r="C69" s="55" t="s">
        <v>267</v>
      </c>
      <c r="D69" s="56" t="s">
        <v>181</v>
      </c>
      <c r="E69" s="55" t="s">
        <v>2</v>
      </c>
      <c r="F69" s="50">
        <v>5</v>
      </c>
      <c r="G69" s="39"/>
      <c r="H69" s="54">
        <f>F69*G69</f>
        <v>0</v>
      </c>
    </row>
    <row r="70" spans="1:8" s="48" customFormat="1" ht="27.6" x14ac:dyDescent="0.3">
      <c r="A70" s="57"/>
      <c r="B70" s="42"/>
      <c r="C70" s="42"/>
      <c r="D70" s="59" t="s">
        <v>180</v>
      </c>
      <c r="E70" s="60"/>
      <c r="F70" s="61"/>
      <c r="G70" s="60"/>
      <c r="H70" s="62"/>
    </row>
    <row r="71" spans="1:8" s="48" customFormat="1" ht="39.9" customHeight="1" x14ac:dyDescent="0.3">
      <c r="A71" s="49" t="s">
        <v>182</v>
      </c>
      <c r="B71" s="65" t="s">
        <v>207</v>
      </c>
      <c r="C71" s="72" t="s">
        <v>253</v>
      </c>
      <c r="D71" s="75" t="s">
        <v>183</v>
      </c>
      <c r="E71" s="55" t="s">
        <v>2</v>
      </c>
      <c r="F71" s="50">
        <v>5</v>
      </c>
      <c r="G71" s="39"/>
      <c r="H71" s="54">
        <f>F71*G71</f>
        <v>0</v>
      </c>
    </row>
    <row r="72" spans="1:8" s="48" customFormat="1" ht="27.6" x14ac:dyDescent="0.3">
      <c r="A72" s="49"/>
      <c r="B72" s="58"/>
      <c r="C72" s="58"/>
      <c r="D72" s="51" t="s">
        <v>184</v>
      </c>
      <c r="E72" s="73"/>
      <c r="G72" s="73"/>
      <c r="H72" s="74"/>
    </row>
    <row r="73" spans="1:8" s="48" customFormat="1" ht="27.6" x14ac:dyDescent="0.3">
      <c r="A73" s="64" t="s">
        <v>185</v>
      </c>
      <c r="B73" s="55" t="s">
        <v>208</v>
      </c>
      <c r="C73" s="55" t="s">
        <v>268</v>
      </c>
      <c r="D73" s="69" t="s">
        <v>186</v>
      </c>
      <c r="E73" s="67" t="s">
        <v>2</v>
      </c>
      <c r="F73" s="70">
        <v>2</v>
      </c>
      <c r="G73" s="40"/>
      <c r="H73" s="63">
        <f>F73*G73</f>
        <v>0</v>
      </c>
    </row>
    <row r="74" spans="1:8" s="48" customFormat="1" ht="27.6" x14ac:dyDescent="0.3">
      <c r="A74" s="57"/>
      <c r="B74" s="42"/>
      <c r="C74" s="42"/>
      <c r="D74" s="59" t="s">
        <v>189</v>
      </c>
      <c r="E74" s="60"/>
      <c r="F74" s="61"/>
      <c r="G74" s="60"/>
      <c r="H74" s="62"/>
    </row>
    <row r="75" spans="1:8" s="48" customFormat="1" ht="27.6" x14ac:dyDescent="0.3">
      <c r="A75" s="64" t="s">
        <v>187</v>
      </c>
      <c r="B75" s="65" t="s">
        <v>209</v>
      </c>
      <c r="C75" s="65" t="s">
        <v>269</v>
      </c>
      <c r="D75" s="66" t="s">
        <v>188</v>
      </c>
      <c r="E75" s="67" t="s">
        <v>2</v>
      </c>
      <c r="F75" s="68">
        <v>1</v>
      </c>
      <c r="G75" s="40"/>
      <c r="H75" s="63">
        <f>F75*G75</f>
        <v>0</v>
      </c>
    </row>
    <row r="76" spans="1:8" s="48" customFormat="1" ht="27.6" x14ac:dyDescent="0.3">
      <c r="A76" s="57"/>
      <c r="B76" s="58"/>
      <c r="C76" s="58"/>
      <c r="D76" s="59" t="s">
        <v>190</v>
      </c>
      <c r="E76" s="60"/>
      <c r="F76" s="61"/>
      <c r="G76" s="60"/>
      <c r="H76" s="62"/>
    </row>
    <row r="77" spans="1:8" s="48" customFormat="1" ht="27.6" x14ac:dyDescent="0.3">
      <c r="A77" s="64" t="s">
        <v>195</v>
      </c>
      <c r="B77" s="55" t="s">
        <v>212</v>
      </c>
      <c r="C77" s="55" t="s">
        <v>270</v>
      </c>
      <c r="D77" s="69" t="s">
        <v>221</v>
      </c>
      <c r="E77" s="67" t="s">
        <v>2</v>
      </c>
      <c r="F77" s="70">
        <v>2</v>
      </c>
      <c r="G77" s="40"/>
      <c r="H77" s="63">
        <f t="shared" ref="H77" si="0">F77*G77</f>
        <v>0</v>
      </c>
    </row>
    <row r="78" spans="1:8" s="48" customFormat="1" ht="27.6" x14ac:dyDescent="0.3">
      <c r="A78" s="49"/>
      <c r="B78" s="42"/>
      <c r="C78" s="42"/>
      <c r="D78" s="59" t="s">
        <v>222</v>
      </c>
      <c r="E78" s="60"/>
      <c r="F78" s="61"/>
      <c r="G78" s="60"/>
      <c r="H78" s="62"/>
    </row>
    <row r="79" spans="1:8" s="48" customFormat="1" ht="27.6" x14ac:dyDescent="0.3">
      <c r="A79" s="64" t="s">
        <v>196</v>
      </c>
      <c r="B79" s="65" t="s">
        <v>213</v>
      </c>
      <c r="C79" s="72" t="s">
        <v>257</v>
      </c>
      <c r="D79" s="56" t="s">
        <v>224</v>
      </c>
      <c r="E79" s="55" t="s">
        <v>2</v>
      </c>
      <c r="F79" s="50">
        <v>1</v>
      </c>
      <c r="G79" s="39"/>
      <c r="H79" s="63">
        <f t="shared" ref="H79" si="1">F79*G79</f>
        <v>0</v>
      </c>
    </row>
    <row r="80" spans="1:8" s="48" customFormat="1" ht="27.6" x14ac:dyDescent="0.3">
      <c r="A80" s="57"/>
      <c r="B80" s="58"/>
      <c r="C80" s="58"/>
      <c r="D80" s="59" t="s">
        <v>223</v>
      </c>
      <c r="E80" s="60"/>
      <c r="F80" s="61"/>
      <c r="G80" s="60"/>
      <c r="H80" s="62"/>
    </row>
    <row r="81" spans="1:8" s="48" customFormat="1" ht="27.6" x14ac:dyDescent="0.3">
      <c r="A81" s="64" t="s">
        <v>197</v>
      </c>
      <c r="B81" s="55" t="s">
        <v>214</v>
      </c>
      <c r="C81" s="71" t="s">
        <v>271</v>
      </c>
      <c r="D81" s="66" t="s">
        <v>228</v>
      </c>
      <c r="E81" s="67" t="s">
        <v>2</v>
      </c>
      <c r="F81" s="68">
        <v>4</v>
      </c>
      <c r="G81" s="40"/>
      <c r="H81" s="63">
        <f>F81*G81</f>
        <v>0</v>
      </c>
    </row>
    <row r="82" spans="1:8" s="48" customFormat="1" ht="27.6" x14ac:dyDescent="0.3">
      <c r="A82" s="57"/>
      <c r="B82" s="42"/>
      <c r="C82" s="42"/>
      <c r="D82" s="59" t="s">
        <v>225</v>
      </c>
      <c r="E82" s="60"/>
      <c r="F82" s="61"/>
      <c r="G82" s="60"/>
      <c r="H82" s="62"/>
    </row>
    <row r="83" spans="1:8" s="48" customFormat="1" ht="27.6" x14ac:dyDescent="0.3">
      <c r="A83" s="64" t="s">
        <v>198</v>
      </c>
      <c r="B83" s="67" t="s">
        <v>215</v>
      </c>
      <c r="C83" s="67" t="s">
        <v>257</v>
      </c>
      <c r="D83" s="69" t="s">
        <v>229</v>
      </c>
      <c r="E83" s="67" t="s">
        <v>2</v>
      </c>
      <c r="F83" s="70">
        <v>1</v>
      </c>
      <c r="G83" s="40"/>
      <c r="H83" s="63">
        <f t="shared" ref="H83" si="2">F83*G83</f>
        <v>0</v>
      </c>
    </row>
    <row r="84" spans="1:8" s="48" customFormat="1" ht="27.6" x14ac:dyDescent="0.3">
      <c r="A84" s="57"/>
      <c r="B84" s="42"/>
      <c r="C84" s="42"/>
      <c r="D84" s="59" t="s">
        <v>226</v>
      </c>
      <c r="E84" s="60"/>
      <c r="F84" s="61"/>
      <c r="G84" s="60"/>
      <c r="H84" s="62"/>
    </row>
    <row r="85" spans="1:8" s="48" customFormat="1" ht="27.6" x14ac:dyDescent="0.3">
      <c r="A85" s="64" t="s">
        <v>199</v>
      </c>
      <c r="B85" s="55" t="s">
        <v>216</v>
      </c>
      <c r="C85" s="55" t="s">
        <v>259</v>
      </c>
      <c r="D85" s="56" t="s">
        <v>248</v>
      </c>
      <c r="E85" s="55" t="s">
        <v>2</v>
      </c>
      <c r="F85" s="50">
        <v>1</v>
      </c>
      <c r="G85" s="39"/>
      <c r="H85" s="63">
        <f>F85*G85</f>
        <v>0</v>
      </c>
    </row>
    <row r="86" spans="1:8" s="48" customFormat="1" ht="27.6" x14ac:dyDescent="0.3">
      <c r="A86" s="57"/>
      <c r="B86" s="42"/>
      <c r="C86" s="42"/>
      <c r="D86" s="59" t="s">
        <v>227</v>
      </c>
      <c r="E86" s="60"/>
      <c r="F86" s="61"/>
      <c r="G86" s="60"/>
      <c r="H86" s="62"/>
    </row>
    <row r="87" spans="1:8" s="48" customFormat="1" ht="14.4" x14ac:dyDescent="0.3">
      <c r="A87" s="64" t="s">
        <v>200</v>
      </c>
      <c r="B87" s="65" t="s">
        <v>217</v>
      </c>
      <c r="C87" s="65"/>
      <c r="D87" s="66" t="s">
        <v>137</v>
      </c>
      <c r="E87" s="67" t="s">
        <v>1</v>
      </c>
      <c r="F87" s="68">
        <v>1</v>
      </c>
      <c r="G87" s="40"/>
      <c r="H87" s="63">
        <f>F87*G87</f>
        <v>0</v>
      </c>
    </row>
    <row r="88" spans="1:8" s="48" customFormat="1" ht="27.6" x14ac:dyDescent="0.3">
      <c r="A88" s="57"/>
      <c r="B88" s="58"/>
      <c r="C88" s="58"/>
      <c r="D88" s="59" t="s">
        <v>138</v>
      </c>
      <c r="E88" s="60"/>
      <c r="F88" s="61"/>
      <c r="G88" s="60"/>
      <c r="H88" s="62"/>
    </row>
    <row r="89" spans="1:8" s="48" customFormat="1" ht="14.4" x14ac:dyDescent="0.3">
      <c r="A89" s="49" t="s">
        <v>201</v>
      </c>
      <c r="B89" s="55" t="s">
        <v>233</v>
      </c>
      <c r="C89" s="55"/>
      <c r="D89" s="56" t="s">
        <v>141</v>
      </c>
      <c r="E89" s="55" t="s">
        <v>1</v>
      </c>
      <c r="F89" s="50">
        <v>1</v>
      </c>
      <c r="G89" s="39"/>
      <c r="H89" s="54">
        <f>F89*G89</f>
        <v>0</v>
      </c>
    </row>
    <row r="90" spans="1:8" s="48" customFormat="1" ht="28.2" thickBot="1" x14ac:dyDescent="0.35">
      <c r="A90" s="41"/>
      <c r="B90" s="42"/>
      <c r="C90" s="43"/>
      <c r="D90" s="44" t="s">
        <v>138</v>
      </c>
      <c r="E90" s="45"/>
      <c r="F90" s="46"/>
      <c r="G90" s="45"/>
      <c r="H90" s="47"/>
    </row>
    <row r="91" spans="1:8" s="48" customFormat="1" ht="15" thickBot="1" x14ac:dyDescent="0.35">
      <c r="A91" s="49"/>
      <c r="B91" s="50"/>
      <c r="C91" s="50"/>
      <c r="D91" s="51"/>
      <c r="G91" s="52" t="s">
        <v>0</v>
      </c>
      <c r="H91" s="53">
        <f>SUM(H5:H90)</f>
        <v>0</v>
      </c>
    </row>
    <row r="92" spans="1:8" s="48" customFormat="1" ht="14.4" x14ac:dyDescent="0.3"/>
  </sheetData>
  <sheetProtection algorithmName="SHA-512" hashValue="cVGKSuQX/bp+PeJ1McebxPr8DZfJoL4/eDPJP9HWot0kgLlq2EivMkj6XerZ3YoFoDmDq2pPf+o11HtsNNakSQ==" saltValue="xxULP8/jucsEUsG5U8RrqQ==" spinCount="100000" sheet="1" objects="1" scenarios="1"/>
  <mergeCells count="3">
    <mergeCell ref="A1:H1"/>
    <mergeCell ref="A2:H2"/>
    <mergeCell ref="A3:G3"/>
  </mergeCells>
  <phoneticPr fontId="2" type="noConversion"/>
  <pageMargins left="0.78740157499999996" right="0.78740157499999996" top="0.984251969" bottom="0.984251969" header="0.4921259845" footer="0.4921259845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0"/>
  <sheetViews>
    <sheetView tabSelected="1" workbookViewId="0">
      <selection activeCell="G5" sqref="G5"/>
    </sheetView>
  </sheetViews>
  <sheetFormatPr defaultRowHeight="13.2" x14ac:dyDescent="0.25"/>
  <cols>
    <col min="1" max="1" width="5.33203125" style="7" customWidth="1"/>
    <col min="2" max="3" width="10.6640625" style="7" customWidth="1"/>
    <col min="4" max="4" width="42" style="7" customWidth="1"/>
    <col min="5" max="6" width="8.88671875" style="7"/>
    <col min="7" max="7" width="13.6640625" style="7" bestFit="1" customWidth="1"/>
    <col min="8" max="8" width="16.109375" style="7" customWidth="1"/>
    <col min="9" max="9" width="8.88671875" style="7"/>
    <col min="10" max="10" width="12.44140625" style="7" bestFit="1" customWidth="1"/>
    <col min="11" max="11" width="12.88671875" style="7" customWidth="1"/>
    <col min="12" max="12" width="13.5546875" style="7" customWidth="1"/>
    <col min="13" max="16384" width="8.88671875" style="7"/>
  </cols>
  <sheetData>
    <row r="1" spans="1:8" ht="25.5" customHeight="1" thickBot="1" x14ac:dyDescent="0.4">
      <c r="A1" s="117" t="s">
        <v>10</v>
      </c>
      <c r="B1" s="118"/>
      <c r="C1" s="118"/>
      <c r="D1" s="118"/>
      <c r="E1" s="118"/>
      <c r="F1" s="118"/>
      <c r="G1" s="118"/>
      <c r="H1" s="119"/>
    </row>
    <row r="2" spans="1:8" ht="25.5" customHeight="1" thickBot="1" x14ac:dyDescent="0.4">
      <c r="A2" s="117" t="s">
        <v>143</v>
      </c>
      <c r="B2" s="118"/>
      <c r="C2" s="118"/>
      <c r="D2" s="118"/>
      <c r="E2" s="118"/>
      <c r="F2" s="118"/>
      <c r="G2" s="118"/>
      <c r="H2" s="119"/>
    </row>
    <row r="3" spans="1:8" ht="50.4" customHeight="1" thickBot="1" x14ac:dyDescent="0.4">
      <c r="A3" s="96" t="s">
        <v>319</v>
      </c>
      <c r="B3" s="96"/>
      <c r="C3" s="96"/>
      <c r="D3" s="96"/>
      <c r="E3" s="96"/>
      <c r="F3" s="96"/>
      <c r="G3" s="96"/>
      <c r="H3" s="85"/>
    </row>
    <row r="4" spans="1:8" ht="21.6" thickBot="1" x14ac:dyDescent="0.3">
      <c r="A4" s="86" t="s">
        <v>9</v>
      </c>
      <c r="B4" s="87" t="s">
        <v>8</v>
      </c>
      <c r="C4" s="87" t="s">
        <v>249</v>
      </c>
      <c r="D4" s="87" t="s">
        <v>7</v>
      </c>
      <c r="E4" s="87" t="s">
        <v>6</v>
      </c>
      <c r="F4" s="87" t="s">
        <v>5</v>
      </c>
      <c r="G4" s="87" t="s">
        <v>4</v>
      </c>
      <c r="H4" s="88" t="s">
        <v>3</v>
      </c>
    </row>
    <row r="5" spans="1:8" s="48" customFormat="1" ht="27.6" x14ac:dyDescent="0.3">
      <c r="A5" s="49" t="s">
        <v>15</v>
      </c>
      <c r="B5" s="55" t="s">
        <v>16</v>
      </c>
      <c r="C5" s="95" t="s">
        <v>277</v>
      </c>
      <c r="D5" s="56" t="s">
        <v>144</v>
      </c>
      <c r="E5" s="55" t="s">
        <v>2</v>
      </c>
      <c r="F5" s="50">
        <v>6</v>
      </c>
      <c r="G5" s="39"/>
      <c r="H5" s="54">
        <f>F5*G5</f>
        <v>0</v>
      </c>
    </row>
    <row r="6" spans="1:8" s="48" customFormat="1" ht="27.6" x14ac:dyDescent="0.3">
      <c r="A6" s="57"/>
      <c r="B6" s="42"/>
      <c r="C6" s="42"/>
      <c r="D6" s="59" t="s">
        <v>17</v>
      </c>
      <c r="E6" s="60"/>
      <c r="F6" s="61"/>
      <c r="G6" s="60"/>
      <c r="H6" s="62"/>
    </row>
    <row r="7" spans="1:8" s="48" customFormat="1" ht="27.6" x14ac:dyDescent="0.3">
      <c r="A7" s="49" t="s">
        <v>237</v>
      </c>
      <c r="B7" s="65" t="s">
        <v>18</v>
      </c>
      <c r="C7" s="76" t="s">
        <v>278</v>
      </c>
      <c r="D7" s="56" t="s">
        <v>240</v>
      </c>
      <c r="E7" s="55" t="s">
        <v>2</v>
      </c>
      <c r="F7" s="50">
        <v>6</v>
      </c>
      <c r="G7" s="39"/>
      <c r="H7" s="54">
        <f>F7*G7</f>
        <v>0</v>
      </c>
    </row>
    <row r="8" spans="1:8" s="48" customFormat="1" ht="27.6" x14ac:dyDescent="0.3">
      <c r="A8" s="57"/>
      <c r="B8" s="58"/>
      <c r="C8" s="94"/>
      <c r="D8" s="59" t="s">
        <v>235</v>
      </c>
      <c r="E8" s="60"/>
      <c r="F8" s="61"/>
      <c r="G8" s="60"/>
      <c r="H8" s="62"/>
    </row>
    <row r="9" spans="1:8" s="48" customFormat="1" ht="30" customHeight="1" x14ac:dyDescent="0.3">
      <c r="A9" s="49" t="s">
        <v>27</v>
      </c>
      <c r="B9" s="65" t="s">
        <v>31</v>
      </c>
      <c r="C9" s="76" t="s">
        <v>279</v>
      </c>
      <c r="D9" s="75" t="s">
        <v>145</v>
      </c>
      <c r="E9" s="55" t="s">
        <v>2</v>
      </c>
      <c r="F9" s="50">
        <v>13</v>
      </c>
      <c r="G9" s="39"/>
      <c r="H9" s="54">
        <f>F9*G9</f>
        <v>0</v>
      </c>
    </row>
    <row r="10" spans="1:8" s="48" customFormat="1" ht="27.6" x14ac:dyDescent="0.3">
      <c r="A10" s="57"/>
      <c r="B10" s="58"/>
      <c r="C10" s="94" t="s">
        <v>280</v>
      </c>
      <c r="D10" s="59" t="s">
        <v>29</v>
      </c>
      <c r="E10" s="60"/>
      <c r="F10" s="61"/>
      <c r="G10" s="60"/>
      <c r="H10" s="62"/>
    </row>
    <row r="11" spans="1:8" ht="13.8" x14ac:dyDescent="0.3">
      <c r="A11" s="49" t="s">
        <v>30</v>
      </c>
      <c r="B11" s="55" t="s">
        <v>35</v>
      </c>
      <c r="C11" s="55" t="s">
        <v>281</v>
      </c>
      <c r="D11" s="56" t="s">
        <v>32</v>
      </c>
      <c r="E11" s="55" t="s">
        <v>2</v>
      </c>
      <c r="F11" s="50">
        <v>1</v>
      </c>
      <c r="G11" s="39"/>
      <c r="H11" s="54">
        <f>F11*G11</f>
        <v>0</v>
      </c>
    </row>
    <row r="12" spans="1:8" ht="27.6" x14ac:dyDescent="0.3">
      <c r="A12" s="57"/>
      <c r="B12" s="42"/>
      <c r="C12" s="42"/>
      <c r="D12" s="59" t="s">
        <v>33</v>
      </c>
      <c r="E12" s="60"/>
      <c r="F12" s="61"/>
      <c r="G12" s="60"/>
      <c r="H12" s="62"/>
    </row>
    <row r="13" spans="1:8" s="48" customFormat="1" ht="41.4" x14ac:dyDescent="0.3">
      <c r="A13" s="64" t="s">
        <v>34</v>
      </c>
      <c r="B13" s="55" t="s">
        <v>39</v>
      </c>
      <c r="C13" s="55" t="s">
        <v>282</v>
      </c>
      <c r="D13" s="75" t="s">
        <v>36</v>
      </c>
      <c r="E13" s="55" t="s">
        <v>2</v>
      </c>
      <c r="F13" s="50">
        <v>1</v>
      </c>
      <c r="G13" s="39"/>
      <c r="H13" s="54">
        <f>F13*G13</f>
        <v>0</v>
      </c>
    </row>
    <row r="14" spans="1:8" s="48" customFormat="1" ht="27.6" x14ac:dyDescent="0.3">
      <c r="A14" s="57"/>
      <c r="B14" s="42"/>
      <c r="C14" s="42"/>
      <c r="D14" s="59" t="s">
        <v>37</v>
      </c>
      <c r="E14" s="60"/>
      <c r="F14" s="61"/>
      <c r="G14" s="60"/>
      <c r="H14" s="62"/>
    </row>
    <row r="15" spans="1:8" s="48" customFormat="1" ht="41.4" x14ac:dyDescent="0.3">
      <c r="A15" s="64" t="s">
        <v>41</v>
      </c>
      <c r="B15" s="55" t="s">
        <v>45</v>
      </c>
      <c r="C15" s="55" t="s">
        <v>284</v>
      </c>
      <c r="D15" s="75" t="s">
        <v>242</v>
      </c>
      <c r="E15" s="55" t="s">
        <v>2</v>
      </c>
      <c r="F15" s="50">
        <v>1</v>
      </c>
      <c r="G15" s="39"/>
      <c r="H15" s="54">
        <f>F15*G15</f>
        <v>0</v>
      </c>
    </row>
    <row r="16" spans="1:8" s="48" customFormat="1" ht="27.6" x14ac:dyDescent="0.3">
      <c r="A16" s="57"/>
      <c r="B16" s="42"/>
      <c r="C16" s="42"/>
      <c r="D16" s="59" t="s">
        <v>43</v>
      </c>
      <c r="E16" s="60"/>
      <c r="F16" s="61"/>
      <c r="G16" s="60"/>
      <c r="H16" s="62"/>
    </row>
    <row r="17" spans="1:8" s="48" customFormat="1" ht="27.6" x14ac:dyDescent="0.3">
      <c r="A17" s="49" t="s">
        <v>44</v>
      </c>
      <c r="B17" s="67" t="s">
        <v>48</v>
      </c>
      <c r="C17" s="71" t="s">
        <v>285</v>
      </c>
      <c r="D17" s="56" t="s">
        <v>243</v>
      </c>
      <c r="E17" s="55" t="s">
        <v>2</v>
      </c>
      <c r="F17" s="50">
        <v>4</v>
      </c>
      <c r="G17" s="39"/>
      <c r="H17" s="54">
        <f>F17*G17</f>
        <v>0</v>
      </c>
    </row>
    <row r="18" spans="1:8" s="48" customFormat="1" ht="27.6" x14ac:dyDescent="0.3">
      <c r="A18" s="57"/>
      <c r="B18" s="42"/>
      <c r="C18" s="42"/>
      <c r="D18" s="59" t="s">
        <v>46</v>
      </c>
      <c r="E18" s="60"/>
      <c r="F18" s="61"/>
      <c r="G18" s="60"/>
      <c r="H18" s="62"/>
    </row>
    <row r="19" spans="1:8" s="48" customFormat="1" ht="30" customHeight="1" x14ac:dyDescent="0.3">
      <c r="A19" s="49" t="s">
        <v>47</v>
      </c>
      <c r="B19" s="55" t="s">
        <v>52</v>
      </c>
      <c r="C19" s="71" t="s">
        <v>286</v>
      </c>
      <c r="D19" s="75" t="s">
        <v>49</v>
      </c>
      <c r="E19" s="55" t="s">
        <v>2</v>
      </c>
      <c r="F19" s="50">
        <v>3</v>
      </c>
      <c r="G19" s="39"/>
      <c r="H19" s="54">
        <f>F19*G19</f>
        <v>0</v>
      </c>
    </row>
    <row r="20" spans="1:8" s="48" customFormat="1" ht="27.6" x14ac:dyDescent="0.3">
      <c r="A20" s="57"/>
      <c r="B20" s="42"/>
      <c r="C20" s="42"/>
      <c r="D20" s="59" t="s">
        <v>50</v>
      </c>
      <c r="E20" s="60"/>
      <c r="F20" s="61"/>
      <c r="G20" s="60"/>
      <c r="H20" s="62"/>
    </row>
    <row r="21" spans="1:8" s="48" customFormat="1" ht="30" customHeight="1" x14ac:dyDescent="0.3">
      <c r="A21" s="49" t="s">
        <v>51</v>
      </c>
      <c r="B21" s="67" t="s">
        <v>55</v>
      </c>
      <c r="C21" s="55" t="s">
        <v>287</v>
      </c>
      <c r="D21" s="75" t="s">
        <v>244</v>
      </c>
      <c r="E21" s="55" t="s">
        <v>2</v>
      </c>
      <c r="F21" s="50">
        <v>2</v>
      </c>
      <c r="G21" s="39"/>
      <c r="H21" s="54">
        <f>F21*G21</f>
        <v>0</v>
      </c>
    </row>
    <row r="22" spans="1:8" s="48" customFormat="1" ht="27.6" x14ac:dyDescent="0.3">
      <c r="A22" s="57"/>
      <c r="B22" s="42"/>
      <c r="C22" s="42"/>
      <c r="D22" s="59" t="s">
        <v>53</v>
      </c>
      <c r="E22" s="60"/>
      <c r="F22" s="61"/>
      <c r="G22" s="60"/>
      <c r="H22" s="62"/>
    </row>
    <row r="23" spans="1:8" s="48" customFormat="1" ht="27.6" x14ac:dyDescent="0.3">
      <c r="A23" s="49" t="s">
        <v>54</v>
      </c>
      <c r="B23" s="55" t="s">
        <v>58</v>
      </c>
      <c r="C23" s="55" t="s">
        <v>272</v>
      </c>
      <c r="D23" s="56" t="s">
        <v>245</v>
      </c>
      <c r="E23" s="55" t="s">
        <v>2</v>
      </c>
      <c r="F23" s="50">
        <v>1</v>
      </c>
      <c r="G23" s="39"/>
      <c r="H23" s="54">
        <f>F23*G23</f>
        <v>0</v>
      </c>
    </row>
    <row r="24" spans="1:8" s="48" customFormat="1" ht="27.6" x14ac:dyDescent="0.3">
      <c r="A24" s="57"/>
      <c r="B24" s="42"/>
      <c r="C24" s="42"/>
      <c r="D24" s="59" t="s">
        <v>56</v>
      </c>
      <c r="E24" s="60"/>
      <c r="F24" s="61"/>
      <c r="G24" s="60"/>
      <c r="H24" s="62"/>
    </row>
    <row r="25" spans="1:8" s="48" customFormat="1" ht="41.4" x14ac:dyDescent="0.3">
      <c r="A25" s="49" t="s">
        <v>60</v>
      </c>
      <c r="B25" s="55" t="s">
        <v>63</v>
      </c>
      <c r="C25" s="55" t="s">
        <v>274</v>
      </c>
      <c r="D25" s="93" t="s">
        <v>246</v>
      </c>
      <c r="E25" s="55" t="s">
        <v>2</v>
      </c>
      <c r="F25" s="50">
        <v>1</v>
      </c>
      <c r="G25" s="39"/>
      <c r="H25" s="54">
        <f>F25*G25</f>
        <v>0</v>
      </c>
    </row>
    <row r="26" spans="1:8" s="48" customFormat="1" ht="27.6" x14ac:dyDescent="0.3">
      <c r="A26" s="57"/>
      <c r="B26" s="42"/>
      <c r="C26" s="42"/>
      <c r="D26" s="91" t="s">
        <v>61</v>
      </c>
      <c r="E26" s="60"/>
      <c r="F26" s="61"/>
      <c r="G26" s="60"/>
      <c r="H26" s="62"/>
    </row>
    <row r="27" spans="1:8" s="48" customFormat="1" ht="41.4" x14ac:dyDescent="0.3">
      <c r="A27" s="49" t="s">
        <v>62</v>
      </c>
      <c r="B27" s="67" t="s">
        <v>66</v>
      </c>
      <c r="C27" s="55" t="s">
        <v>274</v>
      </c>
      <c r="D27" s="92" t="s">
        <v>247</v>
      </c>
      <c r="E27" s="55" t="s">
        <v>2</v>
      </c>
      <c r="F27" s="50">
        <v>1</v>
      </c>
      <c r="G27" s="39"/>
      <c r="H27" s="54">
        <f>F27*G27</f>
        <v>0</v>
      </c>
    </row>
    <row r="28" spans="1:8" s="48" customFormat="1" ht="27.6" x14ac:dyDescent="0.3">
      <c r="A28" s="57"/>
      <c r="B28" s="42"/>
      <c r="C28" s="42"/>
      <c r="D28" s="91" t="s">
        <v>64</v>
      </c>
      <c r="E28" s="60"/>
      <c r="F28" s="61"/>
      <c r="G28" s="60"/>
      <c r="H28" s="62"/>
    </row>
    <row r="29" spans="1:8" s="48" customFormat="1" ht="27.6" x14ac:dyDescent="0.3">
      <c r="A29" s="49" t="s">
        <v>65</v>
      </c>
      <c r="B29" s="55" t="s">
        <v>69</v>
      </c>
      <c r="C29" s="71" t="s">
        <v>288</v>
      </c>
      <c r="D29" s="56" t="s">
        <v>151</v>
      </c>
      <c r="E29" s="55" t="s">
        <v>2</v>
      </c>
      <c r="F29" s="50">
        <v>4</v>
      </c>
      <c r="G29" s="39"/>
      <c r="H29" s="54">
        <f>F29*G29</f>
        <v>0</v>
      </c>
    </row>
    <row r="30" spans="1:8" s="48" customFormat="1" ht="27.6" x14ac:dyDescent="0.3">
      <c r="A30" s="57"/>
      <c r="B30" s="42"/>
      <c r="C30" s="42"/>
      <c r="D30" s="59" t="s">
        <v>67</v>
      </c>
      <c r="E30" s="60"/>
      <c r="F30" s="61"/>
      <c r="G30" s="60"/>
      <c r="H30" s="62"/>
    </row>
    <row r="31" spans="1:8" s="48" customFormat="1" ht="27.6" x14ac:dyDescent="0.3">
      <c r="A31" s="49" t="s">
        <v>68</v>
      </c>
      <c r="B31" s="67" t="s">
        <v>72</v>
      </c>
      <c r="C31" s="71" t="s">
        <v>289</v>
      </c>
      <c r="D31" s="56" t="s">
        <v>152</v>
      </c>
      <c r="E31" s="55" t="s">
        <v>2</v>
      </c>
      <c r="F31" s="50">
        <v>3</v>
      </c>
      <c r="G31" s="39"/>
      <c r="H31" s="54">
        <f>F31*G31</f>
        <v>0</v>
      </c>
    </row>
    <row r="32" spans="1:8" s="48" customFormat="1" ht="27.6" x14ac:dyDescent="0.3">
      <c r="A32" s="57"/>
      <c r="B32" s="42"/>
      <c r="C32" s="42"/>
      <c r="D32" s="59" t="s">
        <v>70</v>
      </c>
      <c r="E32" s="60"/>
      <c r="F32" s="61"/>
      <c r="G32" s="60"/>
      <c r="H32" s="62"/>
    </row>
    <row r="33" spans="1:8" s="48" customFormat="1" ht="27.6" x14ac:dyDescent="0.3">
      <c r="A33" s="49" t="s">
        <v>71</v>
      </c>
      <c r="B33" s="55" t="s">
        <v>75</v>
      </c>
      <c r="C33" s="55" t="s">
        <v>290</v>
      </c>
      <c r="D33" s="56" t="s">
        <v>153</v>
      </c>
      <c r="E33" s="55" t="s">
        <v>2</v>
      </c>
      <c r="F33" s="50">
        <v>1</v>
      </c>
      <c r="G33" s="39"/>
      <c r="H33" s="54">
        <f>F33*G33</f>
        <v>0</v>
      </c>
    </row>
    <row r="34" spans="1:8" s="48" customFormat="1" ht="27.6" x14ac:dyDescent="0.3">
      <c r="A34" s="57"/>
      <c r="B34" s="42"/>
      <c r="C34" s="42"/>
      <c r="D34" s="59" t="s">
        <v>73</v>
      </c>
      <c r="E34" s="60"/>
      <c r="F34" s="61"/>
      <c r="G34" s="60"/>
      <c r="H34" s="62"/>
    </row>
    <row r="35" spans="1:8" s="48" customFormat="1" ht="27.6" x14ac:dyDescent="0.3">
      <c r="A35" s="49" t="s">
        <v>74</v>
      </c>
      <c r="B35" s="67" t="s">
        <v>78</v>
      </c>
      <c r="C35" s="55" t="s">
        <v>291</v>
      </c>
      <c r="D35" s="56" t="s">
        <v>154</v>
      </c>
      <c r="E35" s="55" t="s">
        <v>2</v>
      </c>
      <c r="F35" s="50">
        <v>1</v>
      </c>
      <c r="G35" s="39"/>
      <c r="H35" s="54">
        <f>F35*G35</f>
        <v>0</v>
      </c>
    </row>
    <row r="36" spans="1:8" s="48" customFormat="1" ht="27.6" x14ac:dyDescent="0.3">
      <c r="A36" s="57"/>
      <c r="B36" s="42"/>
      <c r="C36" s="42"/>
      <c r="D36" s="59" t="s">
        <v>76</v>
      </c>
      <c r="E36" s="60"/>
      <c r="F36" s="61"/>
      <c r="G36" s="60"/>
      <c r="H36" s="62"/>
    </row>
    <row r="37" spans="1:8" s="48" customFormat="1" ht="27.6" x14ac:dyDescent="0.3">
      <c r="A37" s="49" t="s">
        <v>77</v>
      </c>
      <c r="B37" s="55" t="s">
        <v>82</v>
      </c>
      <c r="C37" s="55" t="s">
        <v>291</v>
      </c>
      <c r="D37" s="56" t="s">
        <v>79</v>
      </c>
      <c r="E37" s="55" t="s">
        <v>2</v>
      </c>
      <c r="F37" s="50">
        <v>1</v>
      </c>
      <c r="G37" s="39"/>
      <c r="H37" s="54">
        <f>F37*G37</f>
        <v>0</v>
      </c>
    </row>
    <row r="38" spans="1:8" s="48" customFormat="1" ht="27.6" x14ac:dyDescent="0.3">
      <c r="A38" s="57"/>
      <c r="B38" s="42"/>
      <c r="C38" s="42"/>
      <c r="D38" s="59" t="s">
        <v>80</v>
      </c>
      <c r="E38" s="60"/>
      <c r="F38" s="61"/>
      <c r="G38" s="60"/>
      <c r="H38" s="62"/>
    </row>
    <row r="39" spans="1:8" s="48" customFormat="1" ht="27.6" x14ac:dyDescent="0.3">
      <c r="A39" s="49" t="s">
        <v>111</v>
      </c>
      <c r="B39" s="67" t="s">
        <v>115</v>
      </c>
      <c r="C39" s="55" t="s">
        <v>273</v>
      </c>
      <c r="D39" s="56" t="s">
        <v>155</v>
      </c>
      <c r="E39" s="55" t="s">
        <v>2</v>
      </c>
      <c r="F39" s="50">
        <v>1</v>
      </c>
      <c r="G39" s="39"/>
      <c r="H39" s="54">
        <f>F39*G39</f>
        <v>0</v>
      </c>
    </row>
    <row r="40" spans="1:8" s="48" customFormat="1" ht="27.6" x14ac:dyDescent="0.3">
      <c r="A40" s="57"/>
      <c r="B40" s="42"/>
      <c r="C40" s="42"/>
      <c r="D40" s="59" t="s">
        <v>113</v>
      </c>
      <c r="E40" s="60"/>
      <c r="F40" s="61"/>
      <c r="G40" s="60"/>
      <c r="H40" s="62"/>
    </row>
    <row r="41" spans="1:8" s="48" customFormat="1" ht="27.6" x14ac:dyDescent="0.3">
      <c r="A41" s="49" t="s">
        <v>191</v>
      </c>
      <c r="B41" s="55" t="s">
        <v>210</v>
      </c>
      <c r="C41" s="55" t="s">
        <v>292</v>
      </c>
      <c r="D41" s="56" t="s">
        <v>193</v>
      </c>
      <c r="E41" s="55" t="s">
        <v>2</v>
      </c>
      <c r="F41" s="50">
        <v>2</v>
      </c>
      <c r="G41" s="39"/>
      <c r="H41" s="54">
        <f>F41*G41</f>
        <v>0</v>
      </c>
    </row>
    <row r="42" spans="1:8" s="48" customFormat="1" ht="27.6" x14ac:dyDescent="0.3">
      <c r="A42" s="57"/>
      <c r="B42" s="42"/>
      <c r="C42" s="42"/>
      <c r="D42" s="59" t="s">
        <v>192</v>
      </c>
      <c r="E42" s="60"/>
      <c r="F42" s="61"/>
      <c r="G42" s="60"/>
      <c r="H42" s="62"/>
    </row>
    <row r="43" spans="1:8" s="48" customFormat="1" ht="27.6" x14ac:dyDescent="0.3">
      <c r="A43" s="49" t="s">
        <v>194</v>
      </c>
      <c r="B43" s="65" t="s">
        <v>211</v>
      </c>
      <c r="C43" s="72" t="s">
        <v>275</v>
      </c>
      <c r="D43" s="56" t="s">
        <v>218</v>
      </c>
      <c r="E43" s="55" t="s">
        <v>2</v>
      </c>
      <c r="F43" s="50">
        <v>3</v>
      </c>
      <c r="G43" s="39"/>
      <c r="H43" s="54">
        <f>F43*G43</f>
        <v>0</v>
      </c>
    </row>
    <row r="44" spans="1:8" s="48" customFormat="1" ht="27.6" x14ac:dyDescent="0.3">
      <c r="A44" s="57"/>
      <c r="B44" s="58"/>
      <c r="C44" s="58"/>
      <c r="D44" s="59" t="s">
        <v>219</v>
      </c>
      <c r="E44" s="60"/>
      <c r="F44" s="61"/>
      <c r="G44" s="60"/>
      <c r="H44" s="62"/>
    </row>
    <row r="45" spans="1:8" s="48" customFormat="1" ht="14.4" x14ac:dyDescent="0.3">
      <c r="A45" s="64" t="s">
        <v>231</v>
      </c>
      <c r="B45" s="55" t="s">
        <v>234</v>
      </c>
      <c r="C45" s="55"/>
      <c r="D45" s="66" t="s">
        <v>137</v>
      </c>
      <c r="E45" s="67" t="s">
        <v>1</v>
      </c>
      <c r="F45" s="68">
        <v>1</v>
      </c>
      <c r="G45" s="40"/>
      <c r="H45" s="63">
        <f>F45*G45</f>
        <v>0</v>
      </c>
    </row>
    <row r="46" spans="1:8" s="48" customFormat="1" ht="27.6" x14ac:dyDescent="0.3">
      <c r="A46" s="57"/>
      <c r="B46" s="42"/>
      <c r="C46" s="42"/>
      <c r="D46" s="59" t="s">
        <v>138</v>
      </c>
      <c r="E46" s="60"/>
      <c r="F46" s="61"/>
      <c r="G46" s="60"/>
      <c r="H46" s="62"/>
    </row>
    <row r="47" spans="1:8" s="48" customFormat="1" ht="14.4" x14ac:dyDescent="0.3">
      <c r="A47" s="49" t="s">
        <v>232</v>
      </c>
      <c r="B47" s="67" t="s">
        <v>241</v>
      </c>
      <c r="C47" s="55"/>
      <c r="D47" s="56" t="s">
        <v>141</v>
      </c>
      <c r="E47" s="55" t="s">
        <v>1</v>
      </c>
      <c r="F47" s="50">
        <v>1</v>
      </c>
      <c r="G47" s="39"/>
      <c r="H47" s="54">
        <f>F47*G47</f>
        <v>0</v>
      </c>
    </row>
    <row r="48" spans="1:8" s="48" customFormat="1" ht="28.2" thickBot="1" x14ac:dyDescent="0.35">
      <c r="A48" s="41"/>
      <c r="B48" s="90"/>
      <c r="C48" s="90"/>
      <c r="D48" s="44" t="s">
        <v>138</v>
      </c>
      <c r="E48" s="45"/>
      <c r="F48" s="46"/>
      <c r="G48" s="45"/>
      <c r="H48" s="47"/>
    </row>
    <row r="49" spans="1:8" s="48" customFormat="1" ht="15" thickBot="1" x14ac:dyDescent="0.35">
      <c r="A49" s="49"/>
      <c r="B49" s="50"/>
      <c r="C49" s="50"/>
      <c r="D49" s="51"/>
      <c r="G49" s="52" t="s">
        <v>0</v>
      </c>
      <c r="H49" s="53">
        <f>SUM(H5:H48)</f>
        <v>0</v>
      </c>
    </row>
    <row r="50" spans="1:8" s="48" customFormat="1" ht="14.4" x14ac:dyDescent="0.3"/>
  </sheetData>
  <sheetProtection algorithmName="SHA-512" hashValue="AAhfZJ4WTPmgqkRdZ8h2wEK6s+/VJn9VEOvV8GhUIqhs4DauOAc173bLgtIKBWp333bkl2wiiJf9FVG+sDOMcQ==" saltValue="Y3q6FAXFLRdTxssnYoxCNg==" spinCount="100000" sheet="1" objects="1" scenarios="1"/>
  <mergeCells count="3">
    <mergeCell ref="A1:H1"/>
    <mergeCell ref="A2:H2"/>
    <mergeCell ref="A3:G3"/>
  </mergeCells>
  <phoneticPr fontId="2" type="noConversion"/>
  <pageMargins left="0.78740157499999996" right="0.78740157499999996" top="0.984251969" bottom="0.984251969" header="0.4921259845" footer="0.4921259845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- sumární součet</vt:lpstr>
      <vt:lpstr>03-Atypy_způsobilé</vt:lpstr>
      <vt:lpstr>03-Atypy_nezpůsobilé</vt:lpstr>
    </vt:vector>
  </TitlesOfParts>
  <Company>Artprojekt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Artprojekt</dc:creator>
  <cp:lastModifiedBy>Buňat Pavel Ing.</cp:lastModifiedBy>
  <cp:lastPrinted>2024-03-06T13:39:26Z</cp:lastPrinted>
  <dcterms:created xsi:type="dcterms:W3CDTF">2015-02-04T14:24:40Z</dcterms:created>
  <dcterms:modified xsi:type="dcterms:W3CDTF">2026-04-15T12:53:22Z</dcterms:modified>
</cp:coreProperties>
</file>