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750" windowHeight="14070" tabRatio="500"/>
  </bookViews>
  <sheets>
    <sheet name="SO 04" sheetId="1" r:id="rId1"/>
  </sheets>
  <definedNames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SO16">{#N/A,#N/A,TRUE,"Krycí list"}</definedName>
    <definedName name="_VZT1">scheduled_payment+extra_payment</definedName>
    <definedName name="_VZT2">DATE(YEAR(#REF!),MONTH(#REF!)+payment_number,DAY(#REF!))</definedName>
    <definedName name="_vzt3">#REF!</definedName>
    <definedName name="_VZT5">#REF!</definedName>
    <definedName name="_VZT6">#REF!</definedName>
    <definedName name="_VZT8">#REF!</definedName>
    <definedName name="a">#REF!</definedName>
    <definedName name="aaaaaaaa">{#N/A,#N/A,TRUE,"Krycí list"}</definedName>
    <definedName name="Beg_Bal">#REF!</definedName>
    <definedName name="bghrerr">#REF!</definedName>
    <definedName name="bhvfdgvf">#REF!</definedName>
    <definedName name="body_celkem">#REF!</definedName>
    <definedName name="body_kapitoly">#REF!</definedName>
    <definedName name="body_pomocny">#REF!</definedName>
    <definedName name="body_rozpocty">#REF!</definedName>
    <definedName name="category1">#REF!</definedName>
    <definedName name="celkrozp">#REF!</definedName>
    <definedName name="cisloobjektu">#REF!</definedName>
    <definedName name="cislostavby">#REF!</definedName>
    <definedName name="d">{#N/A,#N/A,TRUE,"Krycí list"}</definedName>
    <definedName name="Data">#REF!</definedName>
    <definedName name="Datum">#REF!</definedName>
    <definedName name="dfdaf">#REF!</definedName>
    <definedName name="Dil">#REF!</definedName>
    <definedName name="DKGJSDGS">#REF!</definedName>
    <definedName name="dod">#REF!</definedName>
    <definedName name="Dodavka">#REF!</definedName>
    <definedName name="Dodavka0">#REF!</definedName>
    <definedName name="dsfbhbg">#REF!</definedName>
    <definedName name="End_Bal">#REF!</definedName>
    <definedName name="exter1">#REF!</definedName>
    <definedName name="Extra_Pay">#REF!</definedName>
    <definedName name="f">#REF!</definedName>
    <definedName name="Full_Print">#REF!</definedName>
    <definedName name="ha">#REF!</definedName>
    <definedName name="Header_Row">ROW(#REF!)</definedName>
    <definedName name="hovno">#REF!</definedName>
    <definedName name="hs">#REF!</definedName>
    <definedName name="HSV">#REF!</definedName>
    <definedName name="HSV0">#REF!</definedName>
    <definedName name="HZS">#REF!</definedName>
    <definedName name="HZS0">#REF!</definedName>
    <definedName name="Int">#REF!</definedName>
    <definedName name="inter1">#REF!</definedName>
    <definedName name="Interest_Rate">#REF!</definedName>
    <definedName name="JKSO">#REF!</definedName>
    <definedName name="jzzuggt">#REF!</definedName>
    <definedName name="Last_Row">IF(Values_Entered,Header_Row+Number_of_Payments,Header_Row)</definedName>
    <definedName name="Light">{#N/A,#N/A,TRUE,"Krycí list"}</definedName>
    <definedName name="Lighting">{#N/A,#N/A,TRUE,"Krycí list"}</definedName>
    <definedName name="Loan_Amount">#REF!</definedName>
    <definedName name="Loan_Start">#REF!</definedName>
    <definedName name="Loan_Years">#REF!</definedName>
    <definedName name="MaR">{#N/A,#N/A,TRUE,"Krycí list"}</definedName>
    <definedName name="meraregulace">{#N/A,#N/A,TRUE,"Krycí list"}</definedName>
    <definedName name="mereni">scheduled_payment+extra_payment</definedName>
    <definedName name="MJ">#REF!</definedName>
    <definedName name="Mont">#REF!</definedName>
    <definedName name="Montaz0">#REF!</definedName>
    <definedName name="mts">#REF!</definedName>
    <definedName name="n">scheduled_payment+extra_payment</definedName>
    <definedName name="NazevDilu">#REF!</definedName>
    <definedName name="nazevobjektu">#REF!</definedName>
    <definedName name="nazevstavby">#REF!</definedName>
    <definedName name="Num_Pmt_Per_Year">#REF!</definedName>
    <definedName name="Number_of_Payments">MATCH(0.01,End_Bal,-1)+1</definedName>
    <definedName name="obch_sleva">#REF!</definedName>
    <definedName name="Objednatel">#REF!</definedName>
    <definedName name="_xlnm.Print_Area" localSheetId="0">'SO 04'!$A$1:$I$88</definedName>
    <definedName name="op">#REF!</definedName>
    <definedName name="Outside">{#N/A,#N/A,TRUE,"Krycí list"}</definedName>
    <definedName name="Pay_Date">#REF!</definedName>
    <definedName name="Pay_Num">#REF!</definedName>
    <definedName name="Payment_Date">DATE(YEAR(Loan_Start),MONTH(Loan_Start)+payment_number,DAY(Loan_Start))</definedName>
    <definedName name="PocetMJ">#REF!</definedName>
    <definedName name="pokusAAAA">#REF!</definedName>
    <definedName name="pokusadres">#REF!</definedName>
    <definedName name="položka_A1">#REF!</definedName>
    <definedName name="položky">#REF!</definedName>
    <definedName name="pom_výp_zač">#REF!</definedName>
    <definedName name="pom_výpočty">#REF!</definedName>
    <definedName name="powersock">{#N/A,#N/A,TRUE,"Krycí list"}</definedName>
    <definedName name="PowerSocket">{#N/A,#N/A,TRUE,"Krycí list"}</definedName>
    <definedName name="Poznamka">#REF!</definedName>
    <definedName name="poznámka">#REF!</definedName>
    <definedName name="prep_schem">#REF!</definedName>
    <definedName name="Princ">#REF!</definedName>
    <definedName name="Print_Area_0" localSheetId="0">'SO 04'!$A$1:$I$88</definedName>
    <definedName name="Print_Area_Reset">OFFSET(Full_Print,0,0,Last_Row)</definedName>
    <definedName name="Projektant">#REF!</definedName>
    <definedName name="PSV">#REF!</definedName>
    <definedName name="PSV0">#REF!</definedName>
    <definedName name="QQ">{#N/A,#N/A,TRUE,"Krycí list"}</definedName>
    <definedName name="QQQ">{#N/A,#N/A,TRUE,"Krycí list"}</definedName>
    <definedName name="rekapitulace">#REF!</definedName>
    <definedName name="rozp">{#N/A,#N/A,TRUE,"Krycí list"}</definedName>
    <definedName name="rozvržení_rozp">#REF!</definedName>
    <definedName name="saboproud">{#N/A,#N/A,TRUE,"Krycí list"}</definedName>
    <definedName name="SazbaDPH1">#REF!</definedName>
    <definedName name="SazbaDPH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pis">{#N/A,#N/A,TRUE,"Krycí list"}</definedName>
    <definedName name="ssss">#REF!</definedName>
    <definedName name="subslevy">#REF!</definedName>
    <definedName name="sum_kapitoly">#REF!</definedName>
    <definedName name="summary">{#N/A,#N/A,TRUE,"Krycí list"}</definedName>
    <definedName name="sumpok">#REF!</definedName>
    <definedName name="Switchboard">{#N/A,#N/A,TRUE,"Krycí list"}</definedName>
    <definedName name="tab">#REF!</definedName>
    <definedName name="Total_Interest">#REF!</definedName>
    <definedName name="Total_Pay">#REF!</definedName>
    <definedName name="Total_Payment">scheduled_payment+extra_payment</definedName>
    <definedName name="Typ">#REF!</definedName>
    <definedName name="v">#REF!</definedName>
    <definedName name="Values_Entered">IF(Loan_Amount*Interest_Rate*Loan_Years*Loan_Start&gt;0,1,0)</definedName>
    <definedName name="VIZA">{#N/A,#N/A,TRUE,"Krycí list"}</definedName>
    <definedName name="VIZA12">{#N/A,#N/A,TRUE,"Krycí list"}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ýpočty">#REF!</definedName>
    <definedName name="vystup">#REF!</definedName>
    <definedName name="vzduchna">{#N/A,#N/A,TRUE,"Krycí list"}</definedName>
    <definedName name="Weak">{#N/A,#N/A,TRUE,"Krycí list"}</definedName>
    <definedName name="wrn.Kontrolní._.rozpočet.">{#N/A,#N/A,TRUE,"Krycí list"}</definedName>
    <definedName name="wrn.Kontrolní._.rozpoeet.">{#N/A,#N/A,TRUE,"Krycí list"}</definedName>
    <definedName name="zahrnsazby">#REF!</definedName>
    <definedName name="zahrnslevy">#REF!</definedName>
    <definedName name="Zakazka">#REF!</definedName>
    <definedName name="Zaklad22">#REF!</definedName>
    <definedName name="Zaklad5">#REF!</definedName>
    <definedName name="Zhotovitel">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5" i="1" l="1"/>
  <c r="H9" i="1"/>
  <c r="H8" i="1"/>
  <c r="H77" i="1"/>
  <c r="F78" i="1" l="1"/>
  <c r="H78" i="1" s="1"/>
  <c r="H72" i="1"/>
  <c r="F72" i="1"/>
  <c r="F67" i="1"/>
  <c r="F66" i="1"/>
  <c r="H66" i="1" s="1"/>
  <c r="F62" i="1"/>
  <c r="H62" i="1" s="1"/>
  <c r="H59" i="1"/>
  <c r="F59" i="1"/>
  <c r="F55" i="1"/>
  <c r="H55" i="1" s="1"/>
  <c r="H51" i="1"/>
  <c r="F51" i="1"/>
  <c r="F48" i="1"/>
  <c r="H48" i="1" s="1"/>
  <c r="H45" i="1"/>
  <c r="F45" i="1"/>
  <c r="F42" i="1"/>
  <c r="H42" i="1" s="1"/>
  <c r="H37" i="1"/>
  <c r="F37" i="1"/>
  <c r="F32" i="1"/>
  <c r="F31" i="1"/>
  <c r="H31" i="1" s="1"/>
  <c r="H24" i="1"/>
  <c r="F24" i="1"/>
  <c r="F18" i="1"/>
  <c r="H17" i="1"/>
  <c r="F17" i="1"/>
  <c r="F11" i="1"/>
  <c r="F10" i="1"/>
  <c r="H10" i="1" s="1"/>
  <c r="H80" i="1" s="1"/>
  <c r="H82" i="1" s="1"/>
</calcChain>
</file>

<file path=xl/sharedStrings.xml><?xml version="1.0" encoding="utf-8"?>
<sst xmlns="http://schemas.openxmlformats.org/spreadsheetml/2006/main" count="150" uniqueCount="101">
  <si>
    <t>VÝKAZ VÝMĚR</t>
  </si>
  <si>
    <t>Stavba:   Nemocnice Nové Město na Moravě - Pavilon dětského oddělení</t>
  </si>
  <si>
    <t>Objekt:   SO 04 PŘELOŽKY SÍTÍ VODY A KANALIZACE</t>
  </si>
  <si>
    <t xml:space="preserve">JKSO:   825 / 827 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</si>
  <si>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</si>
  <si>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</si>
  <si>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</si>
  <si>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</si>
  <si>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</si>
  <si>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</si>
  <si>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</si>
  <si>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</si>
  <si>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</si>
  <si>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</si>
  <si>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</si>
  <si>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</si>
  <si>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</si>
  <si>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</si>
  <si>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</si>
  <si>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</si>
  <si>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</si>
  <si>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</si>
  <si>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Trubní vedení</t>
  </si>
  <si>
    <t>84999901 SPC</t>
  </si>
  <si>
    <t>D+M Dešťová kanalizace - Specifikace dle PD</t>
  </si>
  <si>
    <t>m</t>
  </si>
  <si>
    <t>VLASTNÍ</t>
  </si>
  <si>
    <t>44,3+46,4</t>
  </si>
  <si>
    <t>" V ceně : "</t>
  </si>
  <si>
    <t>" - Výkopové práce, manipulace s výkopkem a jeho odvoz, zřízení pažení a jeho odstranění, zásyp rýhy vhodným dobře zhutnitelným materiálem, uvedené plochy do původního/nového stavu dle PD "</t>
  </si>
  <si>
    <t>" - Potrubí dešťové kanalizace včetně podkladního lože, obsypu potrubí a výstražné fólie. "</t>
  </si>
  <si>
    <t>" - Tlakové zkoušky těsnosti potrubí. "</t>
  </si>
  <si>
    <t>" - Přesun hmot. "</t>
  </si>
  <si>
    <t>84999902 SPC</t>
  </si>
  <si>
    <t>D+M Splašková kanalizace - Specifikace dle PD</t>
  </si>
  <si>
    <t>46,4+15,8</t>
  </si>
  <si>
    <t>" - Potrubí splaškové kanalizace včetně podkladního lože, obsypu potrubí a výstražné fólie. "</t>
  </si>
  <si>
    <t>84999903 SPC</t>
  </si>
  <si>
    <t>D+M Vodovodní potrubí - Specifikace dle PD</t>
  </si>
  <si>
    <t>" - Potrubí užitkové vody včetně podkladního lože, obsypu potrubí a výstražné fólie. "</t>
  </si>
  <si>
    <t>" - Desinfeke a proplach potrubí. "</t>
  </si>
  <si>
    <t>84999904 SPC</t>
  </si>
  <si>
    <t>D+M Revizní šachta kanalizace - Specifikace dle PD</t>
  </si>
  <si>
    <t>kus</t>
  </si>
  <si>
    <t>4,0+4,0</t>
  </si>
  <si>
    <t>" - Výkopové práce, manipulace s výkopkem a jeho odvoz, zřízení pažení a jeho odstranění, obsyp šachty vhodným dobře zhutnitelným materiálem, uvedené plochy do původního/nového stavu dle PD "</t>
  </si>
  <si>
    <t>" - Podkladní lože šachty, konstrukce šachty, poklop, vystrojení apod. "</t>
  </si>
  <si>
    <t>84999905 SPC</t>
  </si>
  <si>
    <t>D+M Horská vpusť - Specifikace dle PD - HV</t>
  </si>
  <si>
    <t>" - Výkopové práce, manipulace s výkopkem a jeho odvoz, zřízení pažení a jeho odstranění, obsyp vpusti vhodným dobře zhutnitelným materiálem, uvedené plochy do původního/nového stavu dle PD "</t>
  </si>
  <si>
    <t>" - Podkladní lože vpusti, konstrukce vpusti, litinová mříž, vystrojení apod. "</t>
  </si>
  <si>
    <t>84999906 SPC</t>
  </si>
  <si>
    <t>D+M Liniový žlab pro odvodnění zpevněné plochy, dl. 3,5m - Specifikace dle PD - LŽ1</t>
  </si>
  <si>
    <t>" Cena včetně osazení, lože a podkladu pod odvodňovací žlab. Délka celkem ,3,5m. Polymerbeton se zabudovanou pozinkovanou hranou. V ceně mřížkový rošt pozinkovaný a systémová vpusť. "</t>
  </si>
  <si>
    <t>84999907 SPC</t>
  </si>
  <si>
    <t>D+M Liniový žlab pro odvodnění zpevněné plochy, dl. 2,5m - Specifikace dle PD - LŽ2</t>
  </si>
  <si>
    <t>" Cena včetně osazení, lože a podkladu pod odvodňovací žlab. Délka celkem 2,5m. Polymerbeton se zabudovanou pozinkovanou hranou. V ceně mřížkový rošt pozinkovaný a systémová vpusť. "</t>
  </si>
  <si>
    <t>84999908 SPC</t>
  </si>
  <si>
    <t>D+M Liniový žlab pro odvodnění zpevněné plochy, dl. 5,6m - Specifikace dle PD - LŽ3</t>
  </si>
  <si>
    <t>" Cena včetně osazení, lože a podkladu pod odvodňovací žlab. Délka celkem 5,6m. Polymerbeton se zabudovanou pozinkovanou hranou. V ceně mřížkový rošt pozinkovaný a systémová vpusť. "</t>
  </si>
  <si>
    <t>84999909 SPC</t>
  </si>
  <si>
    <t>D+M Příkopový žlab, dl. 21,0m - Specifikace dle PD - PŽ1</t>
  </si>
  <si>
    <t>" - Betonové žlabové dílce osazené do pískového lože, napojení na horskou vpusť apod. "</t>
  </si>
  <si>
    <t>84999910 SPC</t>
  </si>
  <si>
    <t>D+M Příkopový žlab, dl. 10,0m - Specifikace dle PD - PŽ2</t>
  </si>
  <si>
    <t>84999911 SPC</t>
  </si>
  <si>
    <t>D+M Sběrný dren pro odvod vody DN 150 - Specifikace dle PD</t>
  </si>
  <si>
    <t>" Drenáž PVC DN 150 + výustky z trubky PVC DN 100 "</t>
  </si>
  <si>
    <t>" V ceně veškeré tvarovky a příslušenství, přesun hmot "</t>
  </si>
  <si>
    <t>84999911a SPC</t>
  </si>
  <si>
    <t>D+M Sběrný dren pro odvod vody DN 100 - Specifikace dle PD</t>
  </si>
  <si>
    <t>" Drenáž PVC DN 100 + výustky z trubky PVC DN 100 "</t>
  </si>
  <si>
    <t>9</t>
  </si>
  <si>
    <t>Ostatní konstrukce a práce-bourání</t>
  </si>
  <si>
    <t>981</t>
  </si>
  <si>
    <t>98199901 SPC</t>
  </si>
  <si>
    <t>Odstranění stávajícího kanalizačního potrubí - Specifikace a rozsah dle PD</t>
  </si>
  <si>
    <t>46,0+89,9</t>
  </si>
  <si>
    <t>" Odstranění stávajícího kanalizačního potrubí, zaslepení stávajícího funkčního potrubí v místě odstranění - provedení dle požadavků správce kanalizace "</t>
  </si>
  <si>
    <t>" Vč vlastního potrubí, bloků na potrubí, armatur, poklopů, šachet, uliční a dvorních vpustí, a příslušenství, a likvidace případných usazenin, kalů, nečistot v souladu se zákonem o odpadech."</t>
  </si>
  <si>
    <t>" V ceně zahrnuty výkopové práce, zemní práce, manipulace s výkopkem a jeho odvoz, zřízení pažení a jeho odstranění, zásyp rýhy vhodným dobře zhutnitelným materiálem, uvedené plochy do původního/nového stavu dle PD "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</si>
  <si>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</si>
  <si>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98199902 SPC</t>
  </si>
  <si>
    <t>Odstranění stávajícího vodovodního potrubí - Specifikace a rozsah dle PD</t>
  </si>
  <si>
    <t>" Odstranění stávajícího vodovodního potrubí, zaslepení stávajícího funkčního potrubí v místě odstranění - provedení dle požadavků správce vodovodu "</t>
  </si>
  <si>
    <t>" Vč vlastního potrubí, bloků na potrubí, armatur, poklopů, šachet, zemních souprav a příslušenství."</t>
  </si>
  <si>
    <t>99</t>
  </si>
  <si>
    <t>Přesun hmot</t>
  </si>
  <si>
    <t>HZS1292</t>
  </si>
  <si>
    <t>Hodinová zúčtovací sazba stavební dělník</t>
  </si>
  <si>
    <t>hod</t>
  </si>
  <si>
    <t>CS ÚRS 2016 02</t>
  </si>
  <si>
    <t>" Stavební práce a dodávky spojené s provedením funkčního celku HSV - výpomoce, doplňkové práce a dodávky,kompletace apod. "</t>
  </si>
  <si>
    <t>Celkem</t>
  </si>
  <si>
    <t>CELKEM</t>
  </si>
  <si>
    <t>SO 04 PŘELOŽKY SÍTÍ VODY A KANALIZACE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</si>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</sst>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0;\-#,##0.000"/>
    <numFmt numFmtId="166" formatCode="#,##0.00;\-#,##0.00"/>
    <numFmt numFmtId="167" formatCode="#,##0.00_ ;\-#,##0.00,"/>
  </numFmts>
  <fonts count="12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rgb="FF0000FF"/>
      <name val="Arial CE"/>
      <family val="2"/>
      <charset val="1"/>
    </font>
    <font>
      <sz val="8"/>
      <color rgb="FF0000FF"/>
      <name val="Arial CE"/>
      <family val="2"/>
      <charset val="238"/>
    </font>
    <font>
      <sz val="8"/>
      <name val="Arial"/>
      <family val="2"/>
      <charset val="238"/>
    </font>
    <font>
      <sz val="8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color rgb="FF00008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166" fontId="3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166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right" wrapText="1"/>
      <protection locked="0"/>
    </xf>
    <xf numFmtId="49" fontId="4" fillId="2" borderId="2" xfId="0" applyNumberFormat="1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 wrapText="1"/>
      <protection locked="0"/>
    </xf>
    <xf numFmtId="167" fontId="0" fillId="0" borderId="0" xfId="0" applyNumberForma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64" fontId="10" fillId="0" borderId="3" xfId="0" applyNumberFormat="1" applyFont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left" wrapText="1"/>
      <protection locked="0"/>
    </xf>
    <xf numFmtId="165" fontId="10" fillId="0" borderId="3" xfId="0" applyNumberFormat="1" applyFont="1" applyBorder="1" applyAlignment="1" applyProtection="1">
      <alignment horizontal="right"/>
      <protection locked="0"/>
    </xf>
    <xf numFmtId="166" fontId="10" fillId="0" borderId="3" xfId="0" applyNumberFormat="1" applyFont="1" applyBorder="1" applyAlignment="1" applyProtection="1">
      <alignment horizontal="right"/>
      <protection locked="0"/>
    </xf>
    <xf numFmtId="164" fontId="3" fillId="0" borderId="4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165" fontId="3" fillId="0" borderId="4" xfId="0" applyNumberFormat="1" applyFont="1" applyBorder="1" applyAlignment="1" applyProtection="1">
      <alignment horizontal="right"/>
      <protection locked="0"/>
    </xf>
    <xf numFmtId="166" fontId="3" fillId="0" borderId="4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center"/>
      <protection locked="0"/>
    </xf>
    <xf numFmtId="165" fontId="11" fillId="0" borderId="6" xfId="0" applyNumberFormat="1" applyFont="1" applyBorder="1" applyAlignment="1" applyProtection="1">
      <alignment horizontal="right"/>
      <protection locked="0"/>
    </xf>
    <xf numFmtId="166" fontId="11" fillId="0" borderId="6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164" fontId="11" fillId="0" borderId="0" xfId="0" applyNumberFormat="1" applyFont="1" applyBorder="1" applyAlignment="1" applyProtection="1">
      <alignment horizontal="right"/>
      <protection locked="0"/>
    </xf>
    <xf numFmtId="49" fontId="11" fillId="0" borderId="0" xfId="0" applyNumberFormat="1" applyFont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horizontal="center" wrapText="1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166" fontId="4" fillId="0" borderId="0" xfId="0" applyNumberFormat="1" applyFont="1" applyBorder="1" applyAlignment="1" applyProtection="1">
      <alignment horizontal="right"/>
      <protection locked="0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166" fontId="4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tabSelected="1" zoomScaleNormal="100" workbookViewId="0">
      <selection activeCell="H66" sqref="H66"/>
    </sheetView>
  </sheetViews>
  <sheetFormatPr defaultRowHeight="15"/>
  <cols>
    <col min="1" max="1" width="3.85546875" style="1"/>
    <col min="2" max="2" width="4" style="2"/>
    <col min="3" max="3" width="12.7109375" style="2"/>
    <col min="4" max="4" width="64.42578125" style="2"/>
    <col min="5" max="5" width="6.42578125" style="2"/>
    <col min="6" max="6" width="8.140625" style="3"/>
    <col min="7" max="7" width="9.7109375" style="4"/>
    <col min="8" max="8" width="14" style="4"/>
    <col min="9" max="9" width="13.28515625" style="5"/>
    <col min="10" max="1025" width="8.42578125"/>
  </cols>
  <sheetData>
    <row r="1" spans="1:10" ht="18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10">
      <c r="A2" s="9" t="s">
        <v>1</v>
      </c>
      <c r="B2" s="10"/>
      <c r="C2" s="10"/>
      <c r="D2"/>
      <c r="E2"/>
      <c r="F2"/>
      <c r="G2"/>
      <c r="H2"/>
      <c r="I2"/>
    </row>
    <row r="3" spans="1:10">
      <c r="A3" s="9" t="s">
        <v>2</v>
      </c>
      <c r="B3" s="10"/>
      <c r="C3" s="10"/>
      <c r="D3"/>
      <c r="E3"/>
      <c r="F3"/>
      <c r="G3"/>
      <c r="H3"/>
      <c r="I3"/>
    </row>
    <row r="4" spans="1:10" ht="13.5" customHeight="1">
      <c r="A4" s="10" t="s">
        <v>3</v>
      </c>
      <c r="B4" s="10"/>
      <c r="C4" s="10"/>
      <c r="D4" s="10"/>
      <c r="E4" s="10"/>
      <c r="F4" s="10"/>
      <c r="G4" s="7"/>
      <c r="H4" s="7"/>
      <c r="I4" s="8"/>
    </row>
    <row r="5" spans="1:10" ht="13.5" customHeight="1">
      <c r="A5" s="10"/>
      <c r="B5" s="10"/>
      <c r="C5" s="10"/>
      <c r="D5" s="10"/>
      <c r="E5" s="10"/>
      <c r="F5" s="10"/>
      <c r="G5" s="7"/>
      <c r="H5" s="7"/>
      <c r="I5" s="8"/>
    </row>
    <row r="6" spans="1:10" ht="22.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</row>
    <row r="7" spans="1:10">
      <c r="A7" s="11" t="s">
        <v>13</v>
      </c>
      <c r="B7" s="11" t="s">
        <v>14</v>
      </c>
      <c r="C7" s="11" t="s">
        <v>15</v>
      </c>
      <c r="D7" s="11" t="s">
        <v>16</v>
      </c>
      <c r="E7" s="11" t="s">
        <v>17</v>
      </c>
      <c r="F7" s="11" t="s">
        <v>18</v>
      </c>
      <c r="G7" s="11" t="s">
        <v>19</v>
      </c>
      <c r="H7" s="11">
        <v>8</v>
      </c>
      <c r="I7" s="11">
        <v>9</v>
      </c>
    </row>
    <row r="8" spans="1:10" s="8" customFormat="1" ht="21" customHeight="1">
      <c r="A8" s="12"/>
      <c r="B8" s="13"/>
      <c r="C8" s="13" t="s">
        <v>20</v>
      </c>
      <c r="D8" s="13" t="s">
        <v>21</v>
      </c>
      <c r="E8" s="13"/>
      <c r="F8" s="14"/>
      <c r="G8" s="15"/>
      <c r="H8" s="15">
        <f>H9+H65+H77</f>
        <v>0</v>
      </c>
    </row>
    <row r="9" spans="1:10" ht="13.5" customHeight="1">
      <c r="A9" s="16"/>
      <c r="B9" s="17"/>
      <c r="C9" s="17">
        <v>8</v>
      </c>
      <c r="D9" s="17" t="s">
        <v>22</v>
      </c>
      <c r="E9" s="17"/>
      <c r="F9" s="18"/>
      <c r="G9" s="19"/>
      <c r="H9" s="19">
        <f>SUM(H10:H64)</f>
        <v>0</v>
      </c>
      <c r="I9" s="20"/>
    </row>
    <row r="10" spans="1:10" ht="13.5" customHeight="1">
      <c r="A10" s="21">
        <v>1</v>
      </c>
      <c r="B10" s="22">
        <v>849</v>
      </c>
      <c r="C10" s="22" t="s">
        <v>23</v>
      </c>
      <c r="D10" s="22" t="s">
        <v>24</v>
      </c>
      <c r="E10" s="22" t="s">
        <v>25</v>
      </c>
      <c r="F10" s="23">
        <f>F11</f>
        <v>90.699999999999989</v>
      </c>
      <c r="G10" s="24"/>
      <c r="H10" s="24">
        <f>F10*G10</f>
        <v>0</v>
      </c>
      <c r="I10" s="25" t="s">
        <v>26</v>
      </c>
    </row>
    <row r="11" spans="1:10" ht="12.75" customHeight="1">
      <c r="A11" s="26"/>
      <c r="B11" s="27"/>
      <c r="C11" s="28"/>
      <c r="D11" s="29" t="s">
        <v>27</v>
      </c>
      <c r="E11" s="28"/>
      <c r="F11" s="30">
        <f>44.3+46.4</f>
        <v>90.699999999999989</v>
      </c>
      <c r="G11" s="31"/>
      <c r="H11" s="31"/>
      <c r="I11" s="32"/>
    </row>
    <row r="12" spans="1:10" ht="13.5" customHeight="1">
      <c r="A12" s="33"/>
      <c r="B12" s="34"/>
      <c r="C12" s="22"/>
      <c r="D12" s="35" t="s">
        <v>28</v>
      </c>
      <c r="E12" s="22"/>
      <c r="F12" s="30"/>
      <c r="G12" s="24"/>
      <c r="H12" s="24"/>
      <c r="I12" s="36"/>
    </row>
    <row r="13" spans="1:10" ht="35.25" customHeight="1">
      <c r="A13" s="21"/>
      <c r="B13" s="22"/>
      <c r="C13" s="22"/>
      <c r="D13" s="37" t="s">
        <v>29</v>
      </c>
      <c r="E13" s="22"/>
      <c r="F13" s="30"/>
      <c r="G13" s="24"/>
      <c r="H13" s="24"/>
      <c r="I13" s="36"/>
      <c r="J13" s="5"/>
    </row>
    <row r="14" spans="1:10" ht="13.5" customHeight="1">
      <c r="A14" s="21"/>
      <c r="B14" s="22"/>
      <c r="C14" s="22"/>
      <c r="D14" s="35" t="s">
        <v>30</v>
      </c>
      <c r="E14" s="22"/>
      <c r="F14" s="30"/>
      <c r="G14" s="24"/>
      <c r="H14" s="24"/>
      <c r="I14" s="36"/>
      <c r="J14" s="5"/>
    </row>
    <row r="15" spans="1:10" ht="13.5" customHeight="1">
      <c r="A15" s="21"/>
      <c r="B15" s="22"/>
      <c r="C15" s="22"/>
      <c r="D15" s="35" t="s">
        <v>31</v>
      </c>
      <c r="E15" s="22"/>
      <c r="F15" s="30"/>
      <c r="G15" s="24"/>
      <c r="H15" s="24"/>
      <c r="I15" s="36"/>
      <c r="J15" s="5"/>
    </row>
    <row r="16" spans="1:10" ht="13.5" customHeight="1">
      <c r="A16" s="21"/>
      <c r="B16" s="22"/>
      <c r="C16" s="22"/>
      <c r="D16" s="35" t="s">
        <v>32</v>
      </c>
      <c r="E16" s="22"/>
      <c r="F16" s="30"/>
      <c r="G16" s="24"/>
      <c r="H16" s="24"/>
      <c r="I16" s="36"/>
      <c r="J16" s="5"/>
    </row>
    <row r="17" spans="1:11" ht="13.5" customHeight="1">
      <c r="A17" s="21">
        <v>2</v>
      </c>
      <c r="B17" s="22">
        <v>849</v>
      </c>
      <c r="C17" s="22" t="s">
        <v>33</v>
      </c>
      <c r="D17" s="22" t="s">
        <v>34</v>
      </c>
      <c r="E17" s="22" t="s">
        <v>25</v>
      </c>
      <c r="F17" s="23">
        <f>F18</f>
        <v>62.2</v>
      </c>
      <c r="G17" s="24"/>
      <c r="H17" s="24">
        <f>F17*G17</f>
        <v>0</v>
      </c>
      <c r="I17" s="25" t="s">
        <v>26</v>
      </c>
    </row>
    <row r="18" spans="1:11" ht="12.75" customHeight="1">
      <c r="A18" s="26"/>
      <c r="B18" s="27"/>
      <c r="C18" s="28"/>
      <c r="D18" s="29" t="s">
        <v>35</v>
      </c>
      <c r="E18" s="28"/>
      <c r="F18" s="30">
        <f>46.4+15.8</f>
        <v>62.2</v>
      </c>
      <c r="G18" s="31"/>
      <c r="H18" s="31"/>
      <c r="I18" s="32"/>
    </row>
    <row r="19" spans="1:11" ht="13.5" customHeight="1">
      <c r="A19" s="33"/>
      <c r="B19" s="34"/>
      <c r="C19" s="22"/>
      <c r="D19" s="35" t="s">
        <v>28</v>
      </c>
      <c r="E19" s="22"/>
      <c r="F19" s="30"/>
      <c r="G19" s="24"/>
      <c r="H19" s="24"/>
      <c r="I19" s="36"/>
    </row>
    <row r="20" spans="1:11" ht="35.25" customHeight="1">
      <c r="A20" s="21"/>
      <c r="B20" s="22"/>
      <c r="C20" s="22"/>
      <c r="D20" s="37" t="s">
        <v>29</v>
      </c>
      <c r="E20" s="22"/>
      <c r="F20" s="30"/>
      <c r="G20" s="24"/>
      <c r="H20" s="24"/>
      <c r="I20" s="36"/>
      <c r="J20" s="5"/>
    </row>
    <row r="21" spans="1:11" ht="13.5" customHeight="1">
      <c r="A21" s="21"/>
      <c r="B21" s="22"/>
      <c r="C21" s="22"/>
      <c r="D21" s="35" t="s">
        <v>36</v>
      </c>
      <c r="E21" s="22"/>
      <c r="F21" s="30"/>
      <c r="G21" s="24"/>
      <c r="H21" s="24"/>
      <c r="I21" s="36"/>
      <c r="J21" s="5"/>
    </row>
    <row r="22" spans="1:11" ht="13.5" customHeight="1">
      <c r="A22" s="21"/>
      <c r="B22" s="22"/>
      <c r="C22" s="22"/>
      <c r="D22" s="35" t="s">
        <v>31</v>
      </c>
      <c r="E22" s="22"/>
      <c r="F22" s="30"/>
      <c r="G22" s="24"/>
      <c r="H22" s="24"/>
      <c r="I22" s="36"/>
      <c r="J22" s="5"/>
    </row>
    <row r="23" spans="1:11" ht="13.5" customHeight="1">
      <c r="A23" s="21"/>
      <c r="B23" s="22"/>
      <c r="C23" s="22"/>
      <c r="D23" s="35" t="s">
        <v>32</v>
      </c>
      <c r="E23" s="22"/>
      <c r="F23" s="30"/>
      <c r="G23" s="24"/>
      <c r="H23" s="24"/>
      <c r="I23" s="36"/>
      <c r="J23" s="5"/>
    </row>
    <row r="24" spans="1:11" ht="13.5" customHeight="1">
      <c r="A24" s="21">
        <v>3</v>
      </c>
      <c r="B24" s="22">
        <v>849</v>
      </c>
      <c r="C24" s="22" t="s">
        <v>37</v>
      </c>
      <c r="D24" s="22" t="s">
        <v>38</v>
      </c>
      <c r="E24" s="22" t="s">
        <v>25</v>
      </c>
      <c r="F24" s="23">
        <f>F25</f>
        <v>50.3</v>
      </c>
      <c r="G24" s="24"/>
      <c r="H24" s="24">
        <f>F24*G24</f>
        <v>0</v>
      </c>
      <c r="I24" s="25" t="s">
        <v>26</v>
      </c>
    </row>
    <row r="25" spans="1:11" ht="13.5" customHeight="1">
      <c r="A25" s="33"/>
      <c r="B25" s="34"/>
      <c r="C25" s="22"/>
      <c r="D25" s="35" t="s">
        <v>28</v>
      </c>
      <c r="E25" s="22"/>
      <c r="F25" s="30">
        <v>50.3</v>
      </c>
      <c r="G25" s="24"/>
      <c r="H25" s="24"/>
      <c r="I25" s="36"/>
    </row>
    <row r="26" spans="1:11" ht="35.25" customHeight="1">
      <c r="A26" s="21"/>
      <c r="B26" s="22"/>
      <c r="C26" s="22"/>
      <c r="D26" s="37" t="s">
        <v>29</v>
      </c>
      <c r="E26" s="22"/>
      <c r="F26" s="30"/>
      <c r="G26" s="24"/>
      <c r="H26" s="24"/>
      <c r="I26" s="36"/>
      <c r="J26" s="5"/>
    </row>
    <row r="27" spans="1:11" ht="13.5" customHeight="1">
      <c r="A27" s="21"/>
      <c r="B27" s="22"/>
      <c r="C27" s="22"/>
      <c r="D27" s="35" t="s">
        <v>39</v>
      </c>
      <c r="E27" s="22"/>
      <c r="F27" s="30"/>
      <c r="G27" s="24"/>
      <c r="H27" s="24"/>
      <c r="I27" s="36"/>
      <c r="J27" s="5"/>
    </row>
    <row r="28" spans="1:11" ht="13.5" customHeight="1">
      <c r="A28" s="21"/>
      <c r="B28" s="22"/>
      <c r="C28" s="22"/>
      <c r="D28" s="35" t="s">
        <v>31</v>
      </c>
      <c r="E28" s="22"/>
      <c r="F28" s="30"/>
      <c r="G28" s="24"/>
      <c r="H28" s="24"/>
      <c r="I28" s="36"/>
      <c r="J28" s="5"/>
    </row>
    <row r="29" spans="1:11" ht="13.5" customHeight="1">
      <c r="A29" s="21"/>
      <c r="B29" s="22"/>
      <c r="C29" s="22"/>
      <c r="D29" s="35" t="s">
        <v>40</v>
      </c>
      <c r="E29" s="22"/>
      <c r="F29" s="30"/>
      <c r="G29" s="24"/>
      <c r="H29" s="24"/>
      <c r="I29" s="36"/>
      <c r="J29" s="5"/>
    </row>
    <row r="30" spans="1:11" ht="13.5" customHeight="1">
      <c r="A30" s="21"/>
      <c r="B30" s="22"/>
      <c r="C30" s="22"/>
      <c r="D30" s="35" t="s">
        <v>32</v>
      </c>
      <c r="E30" s="22"/>
      <c r="F30" s="30"/>
      <c r="G30" s="24"/>
      <c r="H30" s="24"/>
      <c r="I30" s="36"/>
      <c r="J30" s="5"/>
    </row>
    <row r="31" spans="1:11" s="5" customFormat="1" ht="13.5" customHeight="1">
      <c r="A31" s="21">
        <v>4</v>
      </c>
      <c r="B31" s="22">
        <v>871</v>
      </c>
      <c r="C31" s="22" t="s">
        <v>41</v>
      </c>
      <c r="D31" s="22" t="s">
        <v>42</v>
      </c>
      <c r="E31" s="22" t="s">
        <v>43</v>
      </c>
      <c r="F31" s="23">
        <f>F32</f>
        <v>8</v>
      </c>
      <c r="G31" s="24"/>
      <c r="H31" s="24">
        <f>F31*G31</f>
        <v>0</v>
      </c>
      <c r="I31" s="36" t="s">
        <v>26</v>
      </c>
      <c r="K31" s="8"/>
    </row>
    <row r="32" spans="1:11" s="8" customFormat="1" ht="12.75" customHeight="1">
      <c r="A32" s="26"/>
      <c r="B32" s="27"/>
      <c r="C32" s="28"/>
      <c r="D32" s="29" t="s">
        <v>44</v>
      </c>
      <c r="E32" s="28"/>
      <c r="F32" s="30">
        <f>4+4</f>
        <v>8</v>
      </c>
      <c r="G32" s="31"/>
      <c r="H32" s="31"/>
      <c r="I32" s="32"/>
    </row>
    <row r="33" spans="1:11" ht="13.5" customHeight="1">
      <c r="A33" s="33"/>
      <c r="B33" s="34"/>
      <c r="C33" s="22"/>
      <c r="D33" s="35" t="s">
        <v>28</v>
      </c>
      <c r="E33" s="22"/>
      <c r="F33" s="30"/>
      <c r="G33" s="24"/>
      <c r="H33" s="24"/>
      <c r="I33" s="36"/>
    </row>
    <row r="34" spans="1:11" ht="35.25" customHeight="1">
      <c r="A34" s="21"/>
      <c r="B34" s="22"/>
      <c r="C34" s="22"/>
      <c r="D34" s="37" t="s">
        <v>45</v>
      </c>
      <c r="E34" s="22"/>
      <c r="F34" s="30"/>
      <c r="G34" s="24"/>
      <c r="H34" s="24"/>
      <c r="I34" s="36"/>
      <c r="J34" s="5"/>
    </row>
    <row r="35" spans="1:11" ht="13.5" customHeight="1">
      <c r="A35" s="21"/>
      <c r="B35" s="22"/>
      <c r="C35" s="22"/>
      <c r="D35" s="35" t="s">
        <v>46</v>
      </c>
      <c r="E35" s="22"/>
      <c r="F35" s="30"/>
      <c r="G35" s="24"/>
      <c r="H35" s="24"/>
      <c r="I35" s="36"/>
      <c r="J35" s="5"/>
    </row>
    <row r="36" spans="1:11" ht="13.5" customHeight="1">
      <c r="A36" s="21"/>
      <c r="B36" s="22"/>
      <c r="C36" s="22"/>
      <c r="D36" s="35" t="s">
        <v>32</v>
      </c>
      <c r="E36" s="22"/>
      <c r="F36" s="30"/>
      <c r="G36" s="24"/>
      <c r="H36" s="24"/>
      <c r="I36" s="36"/>
      <c r="J36" s="5"/>
    </row>
    <row r="37" spans="1:11" s="5" customFormat="1" ht="13.5" customHeight="1">
      <c r="A37" s="21">
        <v>5</v>
      </c>
      <c r="B37" s="22">
        <v>871</v>
      </c>
      <c r="C37" s="22" t="s">
        <v>47</v>
      </c>
      <c r="D37" s="22" t="s">
        <v>48</v>
      </c>
      <c r="E37" s="22" t="s">
        <v>43</v>
      </c>
      <c r="F37" s="23">
        <f>F38</f>
        <v>1</v>
      </c>
      <c r="G37" s="24"/>
      <c r="H37" s="24">
        <f>F37*G37</f>
        <v>0</v>
      </c>
      <c r="I37" s="36" t="s">
        <v>26</v>
      </c>
      <c r="K37" s="8"/>
    </row>
    <row r="38" spans="1:11" s="8" customFormat="1" ht="13.5" customHeight="1">
      <c r="A38" s="33"/>
      <c r="B38" s="34"/>
      <c r="C38" s="22"/>
      <c r="D38" s="35" t="s">
        <v>28</v>
      </c>
      <c r="E38" s="22"/>
      <c r="F38" s="30">
        <v>1</v>
      </c>
      <c r="G38" s="24"/>
      <c r="H38" s="24"/>
      <c r="I38" s="36"/>
    </row>
    <row r="39" spans="1:11" ht="35.25" customHeight="1">
      <c r="A39" s="21"/>
      <c r="B39" s="22"/>
      <c r="C39" s="22"/>
      <c r="D39" s="37" t="s">
        <v>49</v>
      </c>
      <c r="E39" s="22"/>
      <c r="F39" s="30"/>
      <c r="G39" s="24"/>
      <c r="H39" s="24"/>
      <c r="I39" s="36"/>
      <c r="J39" s="5"/>
    </row>
    <row r="40" spans="1:11" ht="13.5" customHeight="1">
      <c r="A40" s="21"/>
      <c r="B40" s="22"/>
      <c r="C40" s="22"/>
      <c r="D40" s="35" t="s">
        <v>50</v>
      </c>
      <c r="E40" s="22"/>
      <c r="F40" s="30"/>
      <c r="G40" s="24"/>
      <c r="H40" s="24"/>
      <c r="I40" s="36"/>
      <c r="J40" s="5"/>
    </row>
    <row r="41" spans="1:11" ht="13.5" customHeight="1">
      <c r="A41" s="21"/>
      <c r="B41" s="22"/>
      <c r="C41" s="22"/>
      <c r="D41" s="35" t="s">
        <v>32</v>
      </c>
      <c r="E41" s="22"/>
      <c r="F41" s="30"/>
      <c r="G41" s="24"/>
      <c r="H41" s="24"/>
      <c r="I41" s="36"/>
      <c r="J41" s="5"/>
    </row>
    <row r="42" spans="1:11" ht="13.5" customHeight="1">
      <c r="A42" s="21">
        <v>6</v>
      </c>
      <c r="B42" s="22">
        <v>871</v>
      </c>
      <c r="C42" s="22" t="s">
        <v>51</v>
      </c>
      <c r="D42" s="22" t="s">
        <v>52</v>
      </c>
      <c r="E42" s="22" t="s">
        <v>43</v>
      </c>
      <c r="F42" s="23">
        <f>F43</f>
        <v>1</v>
      </c>
      <c r="G42" s="24"/>
      <c r="H42" s="24">
        <f>F42*G42</f>
        <v>0</v>
      </c>
      <c r="I42" s="36" t="s">
        <v>26</v>
      </c>
    </row>
    <row r="43" spans="1:11" s="8" customFormat="1" ht="38.25" customHeight="1">
      <c r="A43" s="21"/>
      <c r="B43" s="22"/>
      <c r="C43" s="22"/>
      <c r="D43" s="35" t="s">
        <v>53</v>
      </c>
      <c r="E43" s="22"/>
      <c r="F43" s="30">
        <v>1</v>
      </c>
      <c r="G43" s="24"/>
      <c r="H43" s="24"/>
      <c r="I43" s="20"/>
    </row>
    <row r="44" spans="1:11" s="8" customFormat="1" ht="13.5" customHeight="1">
      <c r="A44" s="21"/>
      <c r="B44" s="22"/>
      <c r="C44" s="22"/>
      <c r="D44" s="35" t="s">
        <v>32</v>
      </c>
      <c r="E44" s="22"/>
      <c r="F44" s="30"/>
      <c r="G44" s="24"/>
      <c r="H44" s="24"/>
      <c r="I44" s="36"/>
      <c r="J44" s="5"/>
    </row>
    <row r="45" spans="1:11" ht="13.5" customHeight="1">
      <c r="A45" s="21">
        <v>7</v>
      </c>
      <c r="B45" s="22">
        <v>871</v>
      </c>
      <c r="C45" s="22" t="s">
        <v>54</v>
      </c>
      <c r="D45" s="22" t="s">
        <v>55</v>
      </c>
      <c r="E45" s="22" t="s">
        <v>43</v>
      </c>
      <c r="F45" s="23">
        <f>F46</f>
        <v>1</v>
      </c>
      <c r="G45" s="24"/>
      <c r="H45" s="24">
        <f>F45*G45</f>
        <v>0</v>
      </c>
      <c r="I45" s="36" t="s">
        <v>26</v>
      </c>
    </row>
    <row r="46" spans="1:11" s="8" customFormat="1" ht="38.25" customHeight="1">
      <c r="A46" s="21"/>
      <c r="B46" s="22"/>
      <c r="C46" s="22"/>
      <c r="D46" s="35" t="s">
        <v>56</v>
      </c>
      <c r="E46" s="22"/>
      <c r="F46" s="30">
        <v>1</v>
      </c>
      <c r="G46" s="24"/>
      <c r="H46" s="24"/>
      <c r="I46" s="20"/>
    </row>
    <row r="47" spans="1:11" s="8" customFormat="1" ht="13.5" customHeight="1">
      <c r="A47" s="21"/>
      <c r="B47" s="22"/>
      <c r="C47" s="22"/>
      <c r="D47" s="35" t="s">
        <v>32</v>
      </c>
      <c r="E47" s="22"/>
      <c r="F47" s="30"/>
      <c r="G47" s="24"/>
      <c r="H47" s="24"/>
      <c r="I47" s="36"/>
      <c r="J47" s="5"/>
    </row>
    <row r="48" spans="1:11" ht="13.5" customHeight="1">
      <c r="A48" s="21">
        <v>8</v>
      </c>
      <c r="B48" s="22">
        <v>871</v>
      </c>
      <c r="C48" s="22" t="s">
        <v>57</v>
      </c>
      <c r="D48" s="22" t="s">
        <v>58</v>
      </c>
      <c r="E48" s="22" t="s">
        <v>43</v>
      </c>
      <c r="F48" s="23">
        <f>F49</f>
        <v>1</v>
      </c>
      <c r="G48" s="24"/>
      <c r="H48" s="24">
        <f>F48*G48</f>
        <v>0</v>
      </c>
      <c r="I48" s="36" t="s">
        <v>26</v>
      </c>
    </row>
    <row r="49" spans="1:11" s="8" customFormat="1" ht="38.25" customHeight="1">
      <c r="A49" s="21"/>
      <c r="B49" s="22"/>
      <c r="C49" s="22"/>
      <c r="D49" s="35" t="s">
        <v>59</v>
      </c>
      <c r="E49" s="22"/>
      <c r="F49" s="30">
        <v>1</v>
      </c>
      <c r="G49" s="24"/>
      <c r="H49" s="24"/>
      <c r="I49" s="20"/>
    </row>
    <row r="50" spans="1:11" s="8" customFormat="1" ht="13.5" customHeight="1">
      <c r="A50" s="21"/>
      <c r="B50" s="22"/>
      <c r="C50" s="22"/>
      <c r="D50" s="35" t="s">
        <v>32</v>
      </c>
      <c r="E50" s="22"/>
      <c r="F50" s="30"/>
      <c r="G50" s="24"/>
      <c r="H50" s="24"/>
      <c r="I50" s="36"/>
      <c r="J50" s="5"/>
    </row>
    <row r="51" spans="1:11" s="5" customFormat="1" ht="13.5" customHeight="1">
      <c r="A51" s="21">
        <v>9</v>
      </c>
      <c r="B51" s="22">
        <v>871</v>
      </c>
      <c r="C51" s="22" t="s">
        <v>60</v>
      </c>
      <c r="D51" s="22" t="s">
        <v>61</v>
      </c>
      <c r="E51" s="22" t="s">
        <v>43</v>
      </c>
      <c r="F51" s="23">
        <f>F52</f>
        <v>1</v>
      </c>
      <c r="G51" s="24"/>
      <c r="H51" s="24">
        <f>F51*G51</f>
        <v>0</v>
      </c>
      <c r="I51" s="36" t="s">
        <v>26</v>
      </c>
      <c r="K51" s="8"/>
    </row>
    <row r="52" spans="1:11" s="8" customFormat="1" ht="13.5" customHeight="1">
      <c r="A52" s="33"/>
      <c r="B52" s="34"/>
      <c r="C52" s="22"/>
      <c r="D52" s="35" t="s">
        <v>28</v>
      </c>
      <c r="E52" s="22"/>
      <c r="F52" s="30">
        <v>1</v>
      </c>
      <c r="G52" s="24"/>
      <c r="H52" s="24"/>
      <c r="I52" s="36"/>
    </row>
    <row r="53" spans="1:11" ht="13.5" customHeight="1">
      <c r="A53" s="21"/>
      <c r="B53" s="22"/>
      <c r="C53" s="22"/>
      <c r="D53" s="35" t="s">
        <v>62</v>
      </c>
      <c r="E53" s="22"/>
      <c r="F53" s="30"/>
      <c r="G53" s="24"/>
      <c r="H53" s="24"/>
      <c r="I53" s="36"/>
      <c r="J53" s="5"/>
    </row>
    <row r="54" spans="1:11" ht="13.5" customHeight="1">
      <c r="A54" s="21"/>
      <c r="B54" s="22"/>
      <c r="C54" s="22"/>
      <c r="D54" s="35" t="s">
        <v>32</v>
      </c>
      <c r="E54" s="22"/>
      <c r="F54" s="30"/>
      <c r="G54" s="24"/>
      <c r="H54" s="24"/>
      <c r="I54" s="36"/>
      <c r="J54" s="5"/>
    </row>
    <row r="55" spans="1:11" s="5" customFormat="1" ht="13.5" customHeight="1">
      <c r="A55" s="21">
        <v>10</v>
      </c>
      <c r="B55" s="22">
        <v>871</v>
      </c>
      <c r="C55" s="22" t="s">
        <v>63</v>
      </c>
      <c r="D55" s="22" t="s">
        <v>64</v>
      </c>
      <c r="E55" s="22" t="s">
        <v>43</v>
      </c>
      <c r="F55" s="23">
        <f>F56</f>
        <v>1</v>
      </c>
      <c r="G55" s="24"/>
      <c r="H55" s="24">
        <f>F55*G55</f>
        <v>0</v>
      </c>
      <c r="I55" s="36" t="s">
        <v>26</v>
      </c>
      <c r="K55" s="8"/>
    </row>
    <row r="56" spans="1:11" s="8" customFormat="1" ht="13.5" customHeight="1">
      <c r="A56" s="33"/>
      <c r="B56" s="34"/>
      <c r="C56" s="22"/>
      <c r="D56" s="35" t="s">
        <v>28</v>
      </c>
      <c r="E56" s="22"/>
      <c r="F56" s="30">
        <v>1</v>
      </c>
      <c r="G56" s="24"/>
      <c r="H56" s="24"/>
      <c r="I56" s="36"/>
    </row>
    <row r="57" spans="1:11" ht="13.5" customHeight="1">
      <c r="A57" s="21"/>
      <c r="B57" s="22"/>
      <c r="C57" s="22"/>
      <c r="D57" s="35" t="s">
        <v>62</v>
      </c>
      <c r="E57" s="22"/>
      <c r="F57" s="30"/>
      <c r="G57" s="24"/>
      <c r="H57" s="24"/>
      <c r="I57" s="36"/>
      <c r="J57" s="5"/>
    </row>
    <row r="58" spans="1:11" ht="13.5" customHeight="1">
      <c r="A58" s="21"/>
      <c r="B58" s="22"/>
      <c r="C58" s="22"/>
      <c r="D58" s="35" t="s">
        <v>32</v>
      </c>
      <c r="E58" s="22"/>
      <c r="F58" s="30"/>
      <c r="G58" s="24"/>
      <c r="H58" s="24"/>
      <c r="I58" s="36"/>
      <c r="J58" s="5"/>
    </row>
    <row r="59" spans="1:11" s="5" customFormat="1" ht="13.5" customHeight="1">
      <c r="A59" s="21">
        <v>11</v>
      </c>
      <c r="B59" s="22">
        <v>871</v>
      </c>
      <c r="C59" s="22" t="s">
        <v>65</v>
      </c>
      <c r="D59" s="22" t="s">
        <v>66</v>
      </c>
      <c r="E59" s="22" t="s">
        <v>25</v>
      </c>
      <c r="F59" s="23">
        <f>F60</f>
        <v>47.7</v>
      </c>
      <c r="G59" s="24"/>
      <c r="H59" s="24">
        <f>F59*G59</f>
        <v>0</v>
      </c>
      <c r="I59" s="36" t="s">
        <v>26</v>
      </c>
      <c r="K59" s="8"/>
    </row>
    <row r="60" spans="1:11" s="8" customFormat="1" ht="13.5" customHeight="1">
      <c r="A60" s="21"/>
      <c r="B60" s="22"/>
      <c r="C60" s="22"/>
      <c r="D60" s="35" t="s">
        <v>67</v>
      </c>
      <c r="E60" s="22"/>
      <c r="F60" s="30">
        <v>47.7</v>
      </c>
      <c r="G60" s="24"/>
      <c r="H60" s="24"/>
      <c r="I60" s="36"/>
      <c r="J60" s="5"/>
    </row>
    <row r="61" spans="1:11" ht="13.5" customHeight="1">
      <c r="A61" s="21"/>
      <c r="B61" s="22"/>
      <c r="C61" s="22"/>
      <c r="D61" s="35" t="s">
        <v>68</v>
      </c>
      <c r="E61" s="22"/>
      <c r="F61" s="30"/>
      <c r="G61" s="24"/>
      <c r="H61" s="24"/>
      <c r="I61" s="36"/>
      <c r="J61" s="5"/>
    </row>
    <row r="62" spans="1:11" s="5" customFormat="1" ht="13.5" customHeight="1">
      <c r="A62" s="21">
        <v>12</v>
      </c>
      <c r="B62" s="22">
        <v>871</v>
      </c>
      <c r="C62" s="22" t="s">
        <v>69</v>
      </c>
      <c r="D62" s="22" t="s">
        <v>70</v>
      </c>
      <c r="E62" s="22" t="s">
        <v>25</v>
      </c>
      <c r="F62" s="23">
        <f>F63</f>
        <v>2.8</v>
      </c>
      <c r="G62" s="24"/>
      <c r="H62" s="24">
        <f>F62*G62</f>
        <v>0</v>
      </c>
      <c r="I62" s="36" t="s">
        <v>26</v>
      </c>
      <c r="K62" s="8"/>
    </row>
    <row r="63" spans="1:11" s="8" customFormat="1" ht="13.5" customHeight="1">
      <c r="A63" s="21"/>
      <c r="B63" s="22"/>
      <c r="C63" s="22"/>
      <c r="D63" s="35" t="s">
        <v>71</v>
      </c>
      <c r="E63" s="22"/>
      <c r="F63" s="30">
        <v>2.8</v>
      </c>
      <c r="G63" s="24"/>
      <c r="H63" s="24"/>
      <c r="I63" s="36"/>
      <c r="J63" s="5"/>
    </row>
    <row r="64" spans="1:11" ht="13.5" customHeight="1">
      <c r="A64" s="21"/>
      <c r="B64" s="22"/>
      <c r="C64" s="22"/>
      <c r="D64" s="35" t="s">
        <v>68</v>
      </c>
      <c r="E64" s="22"/>
      <c r="F64" s="30"/>
      <c r="G64" s="24"/>
      <c r="H64" s="24"/>
      <c r="I64" s="36"/>
      <c r="J64" s="5"/>
    </row>
    <row r="65" spans="1:14" ht="13.5" customHeight="1">
      <c r="A65" s="16"/>
      <c r="B65" s="17"/>
      <c r="C65" s="17" t="s">
        <v>72</v>
      </c>
      <c r="D65" s="17" t="s">
        <v>73</v>
      </c>
      <c r="E65" s="17"/>
      <c r="F65" s="18"/>
      <c r="G65" s="19"/>
      <c r="H65" s="19">
        <f>SUM(H66:H76)</f>
        <v>0</v>
      </c>
      <c r="I65" s="20"/>
    </row>
    <row r="66" spans="1:14" ht="13.5" customHeight="1">
      <c r="A66" s="26">
        <v>13</v>
      </c>
      <c r="B66" s="27" t="s">
        <v>74</v>
      </c>
      <c r="C66" s="22" t="s">
        <v>75</v>
      </c>
      <c r="D66" s="28" t="s">
        <v>76</v>
      </c>
      <c r="E66" s="28" t="s">
        <v>25</v>
      </c>
      <c r="F66" s="38">
        <f>F67</f>
        <v>135.9</v>
      </c>
      <c r="G66" s="31"/>
      <c r="H66" s="31">
        <f>F66*G66</f>
        <v>0</v>
      </c>
      <c r="I66" s="32" t="s">
        <v>26</v>
      </c>
      <c r="J66" s="8"/>
    </row>
    <row r="67" spans="1:14" ht="12.75" customHeight="1">
      <c r="A67" s="26"/>
      <c r="B67" s="27"/>
      <c r="C67" s="28"/>
      <c r="D67" s="29" t="s">
        <v>77</v>
      </c>
      <c r="E67" s="28"/>
      <c r="F67" s="39">
        <f>46+89.9</f>
        <v>135.9</v>
      </c>
      <c r="G67" s="31"/>
      <c r="H67" s="31"/>
      <c r="I67" s="32"/>
    </row>
    <row r="68" spans="1:14" ht="24.75" customHeight="1">
      <c r="A68" s="26"/>
      <c r="B68" s="27"/>
      <c r="C68" s="28"/>
      <c r="D68" s="37" t="s">
        <v>78</v>
      </c>
      <c r="E68" s="28"/>
      <c r="F68" s="39"/>
      <c r="G68" s="31"/>
      <c r="H68" s="31"/>
      <c r="I68" s="32"/>
    </row>
    <row r="69" spans="1:14" ht="39" customHeight="1">
      <c r="A69" s="26"/>
      <c r="B69" s="27"/>
      <c r="C69" s="28"/>
      <c r="D69" s="37" t="s">
        <v>79</v>
      </c>
      <c r="E69" s="28"/>
      <c r="F69" s="38"/>
      <c r="G69" s="31"/>
      <c r="H69" s="31"/>
      <c r="I69" s="32"/>
    </row>
    <row r="70" spans="1:14" ht="36" customHeight="1">
      <c r="A70" s="26"/>
      <c r="B70" s="27"/>
      <c r="C70" s="28"/>
      <c r="D70" s="37" t="s">
        <v>80</v>
      </c>
      <c r="E70" s="28"/>
      <c r="F70" s="38"/>
      <c r="G70" s="31"/>
      <c r="H70" s="31"/>
      <c r="I70" s="32"/>
    </row>
    <row r="71" spans="1:14" ht="36.75" customHeight="1">
      <c r="A71" s="26"/>
      <c r="B71" s="27"/>
      <c r="C71" s="28"/>
      <c r="D71" s="40" t="s">
        <v>81</v>
      </c>
      <c r="E71" s="28"/>
      <c r="F71" s="41"/>
      <c r="G71" s="31"/>
      <c r="H71" s="31"/>
      <c r="I71" s="32"/>
      <c r="N71" s="42"/>
    </row>
    <row r="72" spans="1:14" ht="13.5" customHeight="1">
      <c r="A72" s="26">
        <v>14</v>
      </c>
      <c r="B72" s="27" t="s">
        <v>74</v>
      </c>
      <c r="C72" s="22" t="s">
        <v>82</v>
      </c>
      <c r="D72" s="28" t="s">
        <v>83</v>
      </c>
      <c r="E72" s="28" t="s">
        <v>25</v>
      </c>
      <c r="F72" s="38">
        <f>F73</f>
        <v>44.5</v>
      </c>
      <c r="G72" s="31"/>
      <c r="H72" s="31">
        <f>F72*G72</f>
        <v>0</v>
      </c>
      <c r="I72" s="32" t="s">
        <v>26</v>
      </c>
      <c r="J72" s="8"/>
    </row>
    <row r="73" spans="1:14" ht="24.75" customHeight="1">
      <c r="A73" s="26"/>
      <c r="B73" s="27"/>
      <c r="C73" s="28"/>
      <c r="D73" s="37" t="s">
        <v>84</v>
      </c>
      <c r="E73" s="28"/>
      <c r="F73" s="39">
        <v>44.5</v>
      </c>
      <c r="G73" s="31"/>
      <c r="H73" s="31"/>
      <c r="I73" s="32"/>
    </row>
    <row r="74" spans="1:14" ht="24" customHeight="1">
      <c r="A74" s="26"/>
      <c r="B74" s="27"/>
      <c r="C74" s="28"/>
      <c r="D74" s="37" t="s">
        <v>85</v>
      </c>
      <c r="E74" s="28"/>
      <c r="F74" s="38"/>
      <c r="G74" s="31"/>
      <c r="H74" s="31"/>
      <c r="I74" s="32"/>
    </row>
    <row r="75" spans="1:14" ht="36" customHeight="1">
      <c r="A75" s="26"/>
      <c r="B75" s="27"/>
      <c r="C75" s="28"/>
      <c r="D75" s="37" t="s">
        <v>80</v>
      </c>
      <c r="E75" s="28"/>
      <c r="F75" s="38"/>
      <c r="G75" s="31"/>
      <c r="H75" s="31"/>
      <c r="I75" s="32"/>
    </row>
    <row r="76" spans="1:14" ht="36.75" customHeight="1">
      <c r="A76" s="26"/>
      <c r="B76" s="27"/>
      <c r="C76" s="28"/>
      <c r="D76" s="40" t="s">
        <v>81</v>
      </c>
      <c r="E76" s="28"/>
      <c r="F76" s="41"/>
      <c r="G76" s="31"/>
      <c r="H76" s="31"/>
      <c r="I76" s="32"/>
      <c r="N76" s="42"/>
    </row>
    <row r="77" spans="1:14" ht="13.5" customHeight="1">
      <c r="A77" s="16"/>
      <c r="B77" s="17"/>
      <c r="C77" s="17" t="s">
        <v>86</v>
      </c>
      <c r="D77" s="17" t="s">
        <v>87</v>
      </c>
      <c r="E77" s="17"/>
      <c r="F77" s="18"/>
      <c r="G77" s="19"/>
      <c r="H77" s="19">
        <f>SUM(H78:H79)</f>
        <v>0</v>
      </c>
      <c r="I77" s="20"/>
    </row>
    <row r="78" spans="1:14" s="43" customFormat="1" ht="13.5" customHeight="1">
      <c r="A78" s="21">
        <v>15</v>
      </c>
      <c r="B78" s="22">
        <v>999</v>
      </c>
      <c r="C78" s="22" t="s">
        <v>88</v>
      </c>
      <c r="D78" s="22" t="s">
        <v>89</v>
      </c>
      <c r="E78" s="22" t="s">
        <v>90</v>
      </c>
      <c r="F78" s="23">
        <f>F79</f>
        <v>70</v>
      </c>
      <c r="G78" s="24"/>
      <c r="H78" s="24">
        <f>F78*G78</f>
        <v>0</v>
      </c>
      <c r="I78" s="36" t="s">
        <v>91</v>
      </c>
      <c r="K78" s="8"/>
    </row>
    <row r="79" spans="1:14" s="44" customFormat="1" ht="24" customHeight="1">
      <c r="A79" s="21"/>
      <c r="B79" s="34"/>
      <c r="C79" s="22"/>
      <c r="D79" s="35" t="s">
        <v>92</v>
      </c>
      <c r="E79" s="22"/>
      <c r="F79" s="30">
        <v>70</v>
      </c>
      <c r="G79" s="24"/>
      <c r="H79" s="24"/>
      <c r="I79" s="36"/>
      <c r="K79" s="8"/>
    </row>
    <row r="80" spans="1:14" ht="21" customHeight="1">
      <c r="A80" s="45"/>
      <c r="B80" s="46"/>
      <c r="C80" s="46"/>
      <c r="D80" s="46" t="s">
        <v>93</v>
      </c>
      <c r="E80" s="46"/>
      <c r="F80" s="47"/>
      <c r="G80" s="48"/>
      <c r="H80" s="48">
        <f>H8</f>
        <v>0</v>
      </c>
      <c r="I80" s="8"/>
    </row>
    <row r="81" spans="1:9">
      <c r="A81" s="49"/>
      <c r="B81" s="50"/>
      <c r="C81" s="50"/>
      <c r="D81" s="50"/>
      <c r="E81" s="50"/>
      <c r="F81" s="51"/>
      <c r="G81" s="52"/>
      <c r="H81" s="52"/>
      <c r="I81" s="8"/>
    </row>
    <row r="82" spans="1:9">
      <c r="A82" s="71" t="s">
        <v>94</v>
      </c>
      <c r="B82" s="71"/>
      <c r="C82" s="71"/>
      <c r="D82" s="53" t="s">
        <v>95</v>
      </c>
      <c r="E82" s="54"/>
      <c r="F82" s="55"/>
      <c r="G82" s="56"/>
      <c r="H82" s="57">
        <f>H80</f>
        <v>0</v>
      </c>
      <c r="I82" s="8"/>
    </row>
    <row r="83" spans="1:9">
      <c r="A83" s="58"/>
      <c r="B83" s="59"/>
      <c r="C83" s="60"/>
      <c r="D83" s="61"/>
      <c r="E83" s="62"/>
      <c r="F83" s="63"/>
      <c r="G83" s="64"/>
      <c r="H83" s="65"/>
      <c r="I83" s="65"/>
    </row>
    <row r="84" spans="1:9">
      <c r="A84" s="66" t="s">
        <v>96</v>
      </c>
      <c r="B84" s="67"/>
      <c r="C84" s="66"/>
      <c r="D84" s="66"/>
      <c r="E84" s="66"/>
      <c r="F84" s="66"/>
      <c r="G84" s="66"/>
      <c r="H84" s="66"/>
      <c r="I84" s="68"/>
    </row>
    <row r="85" spans="1:9" ht="27" customHeight="1">
      <c r="A85" s="72" t="s">
        <v>97</v>
      </c>
      <c r="B85" s="72"/>
      <c r="C85" s="72"/>
      <c r="D85" s="72"/>
      <c r="E85" s="72"/>
      <c r="F85" s="72"/>
      <c r="G85" s="72"/>
      <c r="H85" s="66"/>
      <c r="I85" s="65"/>
    </row>
    <row r="86" spans="1:9" ht="90" customHeight="1">
      <c r="A86" s="72" t="s">
        <v>98</v>
      </c>
      <c r="B86" s="72"/>
      <c r="C86" s="72"/>
      <c r="D86" s="72"/>
      <c r="E86" s="72"/>
      <c r="F86" s="72"/>
      <c r="G86" s="72"/>
      <c r="H86" s="66"/>
      <c r="I86" s="66"/>
    </row>
    <row r="87" spans="1:9" ht="15" customHeight="1">
      <c r="A87" s="72" t="s">
        <v>99</v>
      </c>
      <c r="B87" s="72"/>
      <c r="C87" s="72"/>
      <c r="D87" s="72"/>
      <c r="E87" s="72"/>
      <c r="F87" s="72"/>
      <c r="G87" s="72"/>
      <c r="H87" s="69"/>
      <c r="I87" s="70"/>
    </row>
    <row r="88" spans="1:9" ht="15" customHeight="1">
      <c r="A88" s="72" t="s">
        <v>100</v>
      </c>
      <c r="B88" s="72"/>
      <c r="C88" s="72"/>
      <c r="D88" s="72"/>
      <c r="E88" s="72"/>
      <c r="F88" s="72"/>
      <c r="G88" s="72"/>
      <c r="H88" s="69"/>
      <c r="I88" s="70"/>
    </row>
  </sheetData>
  <mergeCells count="5">
    <mergeCell ref="A82:C82"/>
    <mergeCell ref="A85:G85"/>
    <mergeCell ref="A86:G86"/>
    <mergeCell ref="A87:G87"/>
    <mergeCell ref="A88:G88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 04</vt:lpstr>
      <vt:lpstr>'SO 04'!Oblast_tisku</vt:lpstr>
      <vt:lpstr>'SO 04'!Print_Area_0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Kupka Michal</cp:lastModifiedBy>
  <cp:revision>2</cp:revision>
  <dcterms:created xsi:type="dcterms:W3CDTF">2006-09-16T00:00:00Z</dcterms:created>
  <dcterms:modified xsi:type="dcterms:W3CDTF">2017-02-27T06:17:27Z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