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900" sheetId="4" r:id="rId4"/>
  </sheets>
  <definedNames/>
  <calcPr fullCalcOnLoad="1"/>
</workbook>
</file>

<file path=xl/sharedStrings.xml><?xml version="1.0" encoding="utf-8"?>
<sst xmlns="http://schemas.openxmlformats.org/spreadsheetml/2006/main" count="710" uniqueCount="280">
  <si>
    <t>Firma: Krajská správa a údržba silnic Vysočiny, příspěvková organizace</t>
  </si>
  <si>
    <t>Soupis objektů s DPH</t>
  </si>
  <si>
    <t>Stavba: PE SFDI 2017 - II/602 Sedliště průtah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</si>
  <si>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</si>
  <si>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</si>
  <si>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</si>
  <si>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</si>
  <si>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</si>
  <si>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</si>
  <si>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</si>
  <si>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</si>
  <si>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</si>
  <si>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</si>
  <si>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</si>
  <si>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</si>
  <si>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PE SFDI 2017</t>
  </si>
  <si>
    <t>II/602 Sedliště průtah</t>
  </si>
  <si>
    <t>O</t>
  </si>
  <si>
    <t>Rozpočet:</t>
  </si>
  <si>
    <t>0,00</t>
  </si>
  <si>
    <t>15,00</t>
  </si>
  <si>
    <t>21,00</t>
  </si>
  <si>
    <t>3</t>
  </si>
  <si>
    <t>2</t>
  </si>
  <si>
    <t>SO 001</t>
  </si>
  <si>
    <t>Ostatní a vedlejší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</si>
  <si>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</si>
  <si>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</si>
  <si>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</si>
  <si>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</si>
  <si>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</si>
  <si>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</si>
  <si>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</si>
  <si>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</si>
  <si>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</si>
  <si>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</si>
  <si>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</si>
  <si>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</si>
  <si>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</si>
  <si>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</si>
  <si>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</si>
  <si>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</si>
  <si>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</si>
  <si>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</si>
  <si>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</si>
  <si>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</si>
  <si>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12</t>
  </si>
  <si>
    <t>02610</t>
  </si>
  <si>
    <t/>
  </si>
  <si>
    <t>ZKOUŠENÍ KONSTRUKCÍ A PRACÍ ZKUŠEBNOU ZHOTOVITELE</t>
  </si>
  <si>
    <t>KPL</t>
  </si>
  <si>
    <t>PP</t>
  </si>
  <si>
    <t>Rozsah dle TP</t>
  </si>
  <si>
    <t>VV</t>
  </si>
  <si>
    <t>TS</t>
  </si>
  <si>
    <t>zahrnuje veškeré náklady spojené s objednatelem požadovanými zkouškami</t>
  </si>
  <si>
    <t>21</t>
  </si>
  <si>
    <t>02911</t>
  </si>
  <si>
    <t>OSTATNÍ POŽADAVKY - GEODETICKÉ ZAMĚŘENÍ</t>
  </si>
  <si>
    <t>Vytyčení IS na stavbě.</t>
  </si>
  <si>
    <t>zahrnuje veškeré náklady spojené s objednatelem požadovanými pracemi</t>
  </si>
  <si>
    <t>20</t>
  </si>
  <si>
    <t>KM</t>
  </si>
  <si>
    <t>Vytyčení hranic pozemků a obvodu stavby.</t>
  </si>
  <si>
    <t>18</t>
  </si>
  <si>
    <t>Geodetické zaměření pro realizaci stavby.</t>
  </si>
  <si>
    <t>24</t>
  </si>
  <si>
    <t>02944</t>
  </si>
  <si>
    <t>OSTAT POŽADAVKY - DOKUMENTACE SKUTEČ PROVEDENÍ V DIGIT FORMĚ</t>
  </si>
  <si>
    <t>V digitální a tištěné formě (3x vyhotovení)</t>
  </si>
  <si>
    <t>30</t>
  </si>
  <si>
    <t>02991</t>
  </si>
  <si>
    <t>OSTATNÍ POŽADAVKY - INFORMAČNÍ TABULE</t>
  </si>
  <si>
    <t>KUS</t>
  </si>
  <si>
    <t>Rozměr 2,5 x 1,75 m.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</si>
  <si>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</si>
  <si>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31</t>
  </si>
  <si>
    <t>03100</t>
  </si>
  <si>
    <t>ZAŘÍZENÍ STAVENIŠTĚ - ZŘÍZENÍ, PROVOZ, DEMONTÁŽ</t>
  </si>
  <si>
    <t>Zahrnuje objednatelem povolené náklady na pořízení(event. pronájem), provozování, udržování a likvidaci zhotovitelova zařízení</t>
  </si>
  <si>
    <t>zahrnuje objednatelem povolené náklady na pořízení (event. pronájem), provozování, udržování a likvidaci zhotovitelova zařízení</t>
  </si>
  <si>
    <t>32</t>
  </si>
  <si>
    <t>03101</t>
  </si>
  <si>
    <t>R</t>
  </si>
  <si>
    <t>KOMPLETNÍ PRÁCE SOUVISEJÍCÍ SE ZAJIŠTĚNÍM BOZP NA STAVENIŠTI</t>
  </si>
  <si>
    <t>Práce související s plánem BOZP</t>
  </si>
  <si>
    <t>13</t>
  </si>
  <si>
    <t>03710</t>
  </si>
  <si>
    <t>POMOC PRÁCE ZAJIŠŤ NEBO ZŘÍZ OBJÍŽĎKY A PŘÍSTUP CESTY</t>
  </si>
  <si>
    <t>DIO, včetně zřízení a odstranění přechodného dopravního značení, vyřízení uzavírky s objízdnou trasou.</t>
  </si>
  <si>
    <t>zahrnuje objednatelem povolené náklady na požadovaná zařízení zhotovitele</t>
  </si>
  <si>
    <t>33</t>
  </si>
  <si>
    <t>03730</t>
  </si>
  <si>
    <t>POMOC PRÁCE ZAJIŠŤ NEBO ZŘÍZ OCHRANU INŽENÝRSKÝCH SÍTÍ</t>
  </si>
  <si>
    <t>SO 101</t>
  </si>
  <si>
    <t>Oprava silnice II/602</t>
  </si>
  <si>
    <t>Zemní práce</t>
  </si>
  <si>
    <t>38</t>
  </si>
  <si>
    <t>111204</t>
  </si>
  <si>
    <t>ODSTRANĚNÍ KŘOVIN S ODVOZEM DO 5KM</t>
  </si>
  <si>
    <t>M2</t>
  </si>
  <si>
    <t>80*1.2=96,0000 [A]</t>
  </si>
  <si>
    <t>odstranění křovin a stromů do průměru 100 mm  
doprava dřevin na předepsanou vzdálenost  
spálení na hromadách nebo štěpkování</t>
  </si>
  <si>
    <t>59</t>
  </si>
  <si>
    <t>113328</t>
  </si>
  <si>
    <t>ODSTRAN PODKL ZPEVNĚNÝCH PLOCH Z KAMENIVA NESTMEL, ODVOZ DO 20KM</t>
  </si>
  <si>
    <t>M3</t>
  </si>
  <si>
    <t>tl. 0,4 m, podklad v místě sanaci, včetně odvozu a uložení materiálu  na skládku, poplatek za skládku je vykázán v pol. 014102  
položka bude čerpána dle skutečnosti a se souhlasem TDI</t>
  </si>
  <si>
    <t>40*7.5*0.4=120,0000 [A]</t>
  </si>
  <si>
    <t>Položka zahrnuje veškerou manipulaci s vybouranou sutí a s vybouranými hmotami vč. uložení na skládku. Nezahrnuje poplatek za skládku.</t>
  </si>
  <si>
    <t>74</t>
  </si>
  <si>
    <t>113727</t>
  </si>
  <si>
    <t>FRÉZOVÁNÍ ZPEVNĚNÝCH PLOCH ASFALTOVÝCH, ODVOZ DO 16KM</t>
  </si>
  <si>
    <t>Odstranění stávajícího krytu. Včetně odvozu, poplatku a uložení na skládku KSÚSV. Výměry: délka: 1708,171m, průměrná šířka 7,5m a tloušťka: 45mm. 
Odstranění stávajícího krytu zpevněných ploch mimo jízdní pás. Včetně odvozu, poplatku a uložení na skládku KSÚSV.</t>
  </si>
  <si>
    <t>1708,171*7,5*0,045=576,5077 [A]  
Odstranění stávajícího krytu zpevněných ploch mimo jízdní pás. Včetně odvozu, poplatku a uložení na skládku KSÚSV.  
240,607*0,05=12,0304 [B] 
A+B=588,5381 [C]</t>
  </si>
  <si>
    <t>Položka zahrnuje veškerou manipulaci s vybouranou sutí a s vybouranými hmotami vč. uložení na skládku. Nezahrnuje poplatek za skládku. Množství bouraného materiálu, kde je možné poplatek zahrnout do jednotkové ceny bourání – tento fakt musí být uveden v doplňujícím textu k položce).</t>
  </si>
  <si>
    <t>88</t>
  </si>
  <si>
    <t>123738</t>
  </si>
  <si>
    <t>ODKOP PRO SPOD STAVBU SILNIC A ŽELEZNIC TŘ. I, ODVOZ DO 20KM</t>
  </si>
  <si>
    <t>tl. 0,5 m, odkop pro sanaci v případě nedodržení Edef včetně odvozu a uložení materiálu  na skládku, položka bude čerpána dle skutečnosti a se souhlasem TDI</t>
  </si>
  <si>
    <t>40*7.5*0.5=150,0000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</si>
  <si>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</t>
  </si>
  <si>
    <t>95</t>
  </si>
  <si>
    <t>12931</t>
  </si>
  <si>
    <t>ČIŠTĚNÍ PŘÍKOPŮ OD NÁNOSU DO 0,25M3/M</t>
  </si>
  <si>
    <t>M</t>
  </si>
  <si>
    <t>sanace příkopu z žulových kostek, očištění zeminy až na úroveň žulových kostek</t>
  </si>
  <si>
    <t>- vodorovná a svislá doprava, přemístění, přeložení, manipulace s výkopkem a uložení na skládku (bez poplatku)</t>
  </si>
  <si>
    <t>102</t>
  </si>
  <si>
    <t>129958</t>
  </si>
  <si>
    <t>ČIŠTĚNÍ POTRUBÍ DN DO 600MM</t>
  </si>
  <si>
    <t>čištění stávajících propustků vč. vtoku a výtoku (vč. příp. vtokových jímek), vč. odvozu a uložení materiálu na skládku  a poplatku za skládku</t>
  </si>
  <si>
    <t>2*8.5=17,0000 [A]</t>
  </si>
  <si>
    <t>107</t>
  </si>
  <si>
    <t>131738</t>
  </si>
  <si>
    <t>HLOUBENÍ JAM ZAPAŽ I NEPAŽ TŘ. I, ODVOZ DO 20KM</t>
  </si>
  <si>
    <t>hloubení jámy pro nové UV, vč. odvozu a uložení na skládku, vč. poplateku za skládku</t>
  </si>
  <si>
    <t>4*2=8,0000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</si>
  <si>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</t>
  </si>
  <si>
    <t>110</t>
  </si>
  <si>
    <t>132738</t>
  </si>
  <si>
    <t>HLOUBENÍ RÝH ŠÍŘ DO 2M PAŽ I NEPAŽ TŘ. I, ODVOZ DO 20KM</t>
  </si>
  <si>
    <t>hloubení jámy pro nové UV, vč. odvozu a uložení na skládku,vč.  poplatku za skládku</t>
  </si>
  <si>
    <t>5*5*0.8=20,0000 [A]</t>
  </si>
  <si>
    <t>116</t>
  </si>
  <si>
    <t>17180</t>
  </si>
  <si>
    <t>ULOŽENÍ SYPANINY DO NÁSYPŮ Z NAKUPOVANÝCH MATERIÁLŮ</t>
  </si>
  <si>
    <t>uložení materiálu do sanací (ŠDA 0/63) v případě nedodržení Edef  
položka bude čerpána  dle skutečnosti  a se souhlasem TDI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</si>
  <si>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</si>
  <si>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Vodorovné konstrukce</t>
  </si>
  <si>
    <t>187</t>
  </si>
  <si>
    <t>451314</t>
  </si>
  <si>
    <t>PODKLADNÍ A VÝPLŇOVÉ VRSTVY Z PROSTÉHO BETONU C25/30</t>
  </si>
  <si>
    <t>podkladní beton C20/25nXF3 tl. 200 mm pod lomový kámen 
betonový základ pod nová betonová čela z betonu C20/25nXF3</t>
  </si>
  <si>
    <t>20*0.2=4,0000 [A] 
4*3*0.4*0.6=2,8800 [B] 
A+B=6,8800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</si>
  <si>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</si>
  <si>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197</t>
  </si>
  <si>
    <t>465512</t>
  </si>
  <si>
    <t>DLAŽBY Z LOMOVÉHO KAMENE NA MC</t>
  </si>
  <si>
    <t>odláždění dna příkopu u propustku z LK tl. 150 mm vč. přespárování cementovou maltou M25-XF</t>
  </si>
  <si>
    <t>20*0.15=3,0000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</si>
  <si>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</si>
  <si>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</si>
  <si>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207</t>
  </si>
  <si>
    <t>56330</t>
  </si>
  <si>
    <t>VOZOVKOVÉ VRSTVY ZE ŠTĚRKODRTI</t>
  </si>
  <si>
    <t>vrstvy ŠDA 0/45 tl. 200+200 mm v místě sanací, vč. hutnění, položka bude čerpána dle skutečnsoti a se souhlasem TDI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</si>
  <si>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</si>
  <si>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231</t>
  </si>
  <si>
    <t>572213</t>
  </si>
  <si>
    <t>SPOJOVACÍ POSTŘIK Z EMULZE DO 0,5KG/M2</t>
  </si>
  <si>
    <t>Pod ACO vrstvu, která bude pokládána na ACL vrstvu recyklovanou za horka.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</si>
  <si>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</si>
  <si>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238</t>
  </si>
  <si>
    <t>57475</t>
  </si>
  <si>
    <t>VOZOVKOVÉ VÝZTUŽNÉ VRSTVY Z GEOMŘÍŽOVINY</t>
  </si>
  <si>
    <t>dvouosá geomříž do asf. vrstev v místě sanací (pevnost min. 50/50 kN/m)</t>
  </si>
  <si>
    <t>40*7.5=300,0000 [A]</t>
  </si>
  <si>
    <t>- dodání geomříže v požadované kvalitě a v množství včetně přesahů (přesahy započteny v jednotkové ceně)  
- očištění podkladu  
- pokládka geomříže dle předepsaného technologického předpisu</t>
  </si>
  <si>
    <t>240</t>
  </si>
  <si>
    <t>574A04</t>
  </si>
  <si>
    <t>ASFALTOVÝ BETON PRO OBRUSNÉ VRSTVY ACO 11+, 11S</t>
  </si>
  <si>
    <t>12825.000*0.035=448,8750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</si>
  <si>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</si>
  <si>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262</t>
  </si>
  <si>
    <t>577841</t>
  </si>
  <si>
    <t>REPROF ASF VRST RECYK ZA HORKA REMIX PLUS TL 50MM SE VTL AC</t>
  </si>
  <si>
    <t>12825.000=12 825,0000 [A]</t>
  </si>
  <si>
    <t>- dodání materiálů předepsaných pro recyklaci za horka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</si>
  <si>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278</t>
  </si>
  <si>
    <t>587202</t>
  </si>
  <si>
    <t>PŘEDLÁŽDĚNÍ KRYTU Z DROBNÝCH KOSTEK</t>
  </si>
  <si>
    <t>po sanaci příkopu ze žulových kostek, bude provedeno předláždění</t>
  </si>
  <si>
    <t>30*0,5=15,0000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</si>
  <si>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</t>
  </si>
  <si>
    <t>8</t>
  </si>
  <si>
    <t>Potrubí</t>
  </si>
  <si>
    <t>303</t>
  </si>
  <si>
    <t>87434</t>
  </si>
  <si>
    <t>POTRUBÍ Z TRUB PLASTOVÝCH ODPADNÍCH DN DO 200MM</t>
  </si>
  <si>
    <t>přípojky nové UV,PP DN 200 s kruhovou tuhostí SN 12, napojení na stávající kanalizaci</t>
  </si>
  <si>
    <t>4*5=20,0000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</si>
  <si>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</si>
  <si>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313</t>
  </si>
  <si>
    <t>89712</t>
  </si>
  <si>
    <t>VPUSŤ KANALIZAČNÍ ULIČNÍ KOMPLETNÍ Z BETONOVÝCH DÍLCŮ</t>
  </si>
  <si>
    <t>uliční vpusti s hloubkou odtoku 0,8 - 1,3 m pod úrovní mříže, s rámem mříže 500/500 mm  
s košem na zachycení splavenin, rámem s mříží 0,5/0,5 m a pachovou uzávěrkou, vč. podkladního betonu C16/20 tl. 200 mm a zásypu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</si>
  <si>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</si>
  <si>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</si>
  <si>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339</t>
  </si>
  <si>
    <t>93808</t>
  </si>
  <si>
    <t>OČIŠTĚNÍ VOZOVEK ZAMETENÍM</t>
  </si>
  <si>
    <t>12825=12 825,0000 [A]</t>
  </si>
  <si>
    <t>položka zahrnuje očištění předepsaným způsobem včetně odklizení vzniklého odpadu</t>
  </si>
  <si>
    <t>340</t>
  </si>
  <si>
    <t>93811</t>
  </si>
  <si>
    <t>OČIŠTĚNÍ ASFALTOVÝCH VOZOVEK UMYTÍM VODOU</t>
  </si>
  <si>
    <t>91</t>
  </si>
  <si>
    <t>Doplňující konstrukce a práce</t>
  </si>
  <si>
    <t>354</t>
  </si>
  <si>
    <t>9113A1</t>
  </si>
  <si>
    <t>SVODIDLO OCEL SILNIČ JEDNOSTR, ÚROVEŇ ZADRŽ N1, N2 - DODÁVKA A MONTÁŽ</t>
  </si>
  <si>
    <t>silniční svodidlo zádržnosti N2 vč. sloupků a výškových náběhů</t>
  </si>
  <si>
    <t>2*16=32,0000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</si>
  <si>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</si>
  <si>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378</t>
  </si>
  <si>
    <t>915111</t>
  </si>
  <si>
    <t>VODOROVNÉ DOPRAVNÍ ZNAČENÍ BARVOU HLADKÉ - DODÁVKA A POKLÁDKA</t>
  </si>
  <si>
    <t>1720*0,15=258,0000 [A]</t>
  </si>
  <si>
    <t>položka zahrnuje:  
- dodání a pokládku nátěrového materiálu (měří se pouze natíraná plocha)  
- předznačení a reflexní úpravu</t>
  </si>
  <si>
    <t>381</t>
  </si>
  <si>
    <t>915221</t>
  </si>
  <si>
    <t>VODOR DOPRAV ZNAČ PLASTEM STRUKTURÁLNÍ NEHLUČNÉ - DOD A POKLÁDKA</t>
  </si>
  <si>
    <t>1720*2*0.25=860,0000 [A]</t>
  </si>
  <si>
    <t>382</t>
  </si>
  <si>
    <t>91552</t>
  </si>
  <si>
    <t>VODOR DOPRAV ZNAČ - PÍSMENA</t>
  </si>
  <si>
    <t>VDZ max. povolená rychlost v obci 50km/h</t>
  </si>
  <si>
    <t>položka zahrnuje:  
- dodání a pokládku nátěrového materiálu  
- předznačení a reflexní úpravu</t>
  </si>
  <si>
    <t>390</t>
  </si>
  <si>
    <t>917224</t>
  </si>
  <si>
    <t>SILNIČNÍ A CHODNÍKOVÉ OBRUBY Z BETONOVÝCH OBRUBNÍKŮ ŠÍŘ 150MM</t>
  </si>
  <si>
    <t>Silniční obrubníky ve staničení km 102,200 – 102,258.</t>
  </si>
  <si>
    <t>70=70,0000 [A]</t>
  </si>
  <si>
    <t>Položka zahrnuje:  
dodání a pokládku betonových obrubníků o rozměrech předepsaných zadávací dokumentací  
betonové lože i boční betonovou opěrku.</t>
  </si>
  <si>
    <t>399</t>
  </si>
  <si>
    <t>918158</t>
  </si>
  <si>
    <t>ČELA BETONOVÁ PROPUSTU Z TRUB DN DO 600MM</t>
  </si>
  <si>
    <t>Nová ŽB čela propustků z betonu C25/30-XF3, vč. výztuže ze sítí (cca130 kg/m3)  
propustek č.1: 2x čelo  - (1,5 x 0,8 x 0,6) + (3,0 x 0,8 x 0,8) = 0,72 + 1,92 = 2,64 m3 
propustek č.2: 2x čelo  - (2,5 x 1,5 x 0,6) + (1,0 x 1,5 x 0,6) = 2,25 + 0,90 = 3,15 m3 
Celkem : 2,64 + 3,15 = 5,79 m3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</si>
  <si>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</si>
  <si>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96</t>
  </si>
  <si>
    <t>Bourání konstrukcí</t>
  </si>
  <si>
    <t>426</t>
  </si>
  <si>
    <t>966138</t>
  </si>
  <si>
    <t>BOURÁNÍ KONSTRUKCÍ Z KAMENE NA MC S ODVOZEM DO 20KM</t>
  </si>
  <si>
    <t>vybourání stávajících kamenných čel propustků, vč. odvozu, uložení na skládku a poplatku za skládku</t>
  </si>
  <si>
    <t>2*2*1.8*0.3+2*3.5*4*0.3=10,5600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</si>
  <si>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skládku.</t>
  </si>
  <si>
    <t>436</t>
  </si>
  <si>
    <t>96687</t>
  </si>
  <si>
    <t>VYBOURÁNÍ ULIČNÍCH VPUSTÍ KOMPLETNÍCH</t>
  </si>
  <si>
    <t>odstranění stávajících vpustí vč. podkladního betonu  
včetně odvozu, uložení na skládku a poplatku za skládku</t>
  </si>
  <si>
    <t>- položka zahrnuje veškerou manipulaci s vybouranou sutí a hmotami včetně uložení na skládku. Nezahrnuje poplatek za skládku. 
- položka zahrnuje veškeré další práce plynoucí z technologického předpisu a z platných předpisů</t>
  </si>
  <si>
    <t>SO 900</t>
  </si>
  <si>
    <t>DIO</t>
  </si>
  <si>
    <t>14</t>
  </si>
  <si>
    <t>02720</t>
  </si>
  <si>
    <t>POMOC PRÁCE ZŘÍZ NEBO ZAJIŠŤ REGULACI A OCHRANU DOPRAVY</t>
  </si>
  <si>
    <t>včetně přechodného svislého a vodorovného značení</t>
  </si>
  <si>
    <t>zahrnuje veškeré náklady spojené s objednatelem požadovanými zařízeními</t>
  </si>
  <si>
    <t>371</t>
  </si>
  <si>
    <t>914419</t>
  </si>
  <si>
    <t>DOPRAV ZNAČKY 100X150CM OCEL - NÁJEMNÉ</t>
  </si>
  <si>
    <t>KSDEN</t>
  </si>
  <si>
    <t>Dopravní světlo výstražné samostatné (na svislé dzn. A15) 2 ks 
Dopravní světlo výstražné, souprava 3 ks (na zábranách Z2) 4 ks 
Dopravní zábrany Z2 s folií, 4 ks 
Dopravní značka „zákaz vjezdu“ B1 7 ks 
Dodatková tabulka E13 „ MIMO vozidel s povolení stavby“ 4 ks 
Slepá ulice s DT /IP10a + E3a/ 8 ks 
Návěst před slepou ulicí IP10b 4 ks 
Práce na silnici A15 2 ks 
Návěst před objížďkou IS11a 6 ks 
Snížení rychlosti B20a „30, 80, 60“ 6 ks 
Směrová tabule pro vyznačení objížďky IS11c 6 ks 
Směrová tabule pro vyznačení objížďky IS 11b 15 ks 
Jiné nebezpečí IP 22 2 ks 
Zákaz předjíždění B21a 4 ks</t>
  </si>
  <si>
    <t>položka zahrnuje sazbu za pronájem dopravních značek a zařízení, počet jednotek je určen jako součin počtu značek a počtu dní použití</t>
  </si>
  <si>
    <t>372</t>
  </si>
  <si>
    <t>914424</t>
  </si>
  <si>
    <t>DOPRAV ZNAČKY 100X150CM OCEL FÓLIE TŘ 1 - DOD, MONT, DEMONT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</si>
  <si>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  
- odstranění, demontáž a odklizení materiálu s odvozem na předepsané místo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</si>
</sst>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001'!I3</f>
      </c>
      <c r="D10" s="21">
        <f>0+'SO 001'!O9+'SO 001'!O13+'SO 001'!O17+'SO 001'!O21+'SO 001'!O25+'SO 001'!O29+'SO 001'!O33+'SO 001'!O37+'SO 001'!O41+'SO 001'!O45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101'!I3</f>
      </c>
      <c r="D11" s="21">
        <f>0+'SO 101'!O9+'SO 101'!O13+'SO 101'!O17+'SO 101'!O21+'SO 101'!O25+'SO 101'!O29+'SO 101'!O33+'SO 101'!O37+'SO 101'!O41+'SO 101'!O46+'SO 101'!O50+'SO 101'!O55+'SO 101'!O59+'SO 101'!O63+'SO 101'!O67+'SO 101'!O71+'SO 101'!O75+'SO 101'!O80+'SO 101'!O84+'SO 101'!O89+'SO 101'!O93+'SO 101'!O98+'SO 101'!O102+'SO 101'!O106+'SO 101'!O110+'SO 101'!O114+'SO 101'!O118+'SO 101'!O123+'SO 101'!O127</f>
      </c>
      <c r="E11" s="21">
        <f>C11+D11</f>
      </c>
    </row>
    <row r="12" spans="1:5" ht="12.75" customHeight="1">
      <c r="A12" s="20" t="s">
        <v>263</v>
      </c>
      <c r="B12" s="20" t="s">
        <v>264</v>
      </c>
      <c r="C12" s="21">
        <f>'SO 900'!I3</f>
      </c>
      <c r="D12" s="21">
        <f>0+'SO 900'!O9+'SO 900'!O14+'SO 900'!O18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0+I9+I13+I17+I21+I25+I29+I33+I37+I41+I45</f>
      </c>
    </row>
    <row r="9" spans="1:16" ht="12.75" customHeight="1">
      <c r="A9" s="25" t="s">
        <v>45</v>
      </c>
      <c r="B9" s="29" t="s">
        <v>46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52</v>
      </c>
    </row>
    <row r="11" spans="1:5" ht="12.75" customHeight="1">
      <c r="A11" s="36" t="s">
        <v>53</v>
      </c>
      <c r="E11" s="37" t="s">
        <v>48</v>
      </c>
    </row>
    <row r="12" spans="1:5" ht="12.75" customHeight="1">
      <c r="A12" t="s">
        <v>54</v>
      </c>
      <c r="E12" s="35" t="s">
        <v>55</v>
      </c>
    </row>
    <row r="13" spans="1:16" ht="12.75" customHeight="1">
      <c r="A13" s="25" t="s">
        <v>45</v>
      </c>
      <c r="B13" s="29" t="s">
        <v>56</v>
      </c>
      <c r="C13" s="29" t="s">
        <v>57</v>
      </c>
      <c r="D13" s="25" t="s">
        <v>48</v>
      </c>
      <c r="E13" s="30" t="s">
        <v>58</v>
      </c>
      <c r="F13" s="31" t="s">
        <v>50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51</v>
      </c>
      <c r="E14" s="35" t="s">
        <v>59</v>
      </c>
    </row>
    <row r="15" spans="1:5" ht="12.75" customHeight="1">
      <c r="A15" s="36" t="s">
        <v>53</v>
      </c>
      <c r="E15" s="37" t="s">
        <v>48</v>
      </c>
    </row>
    <row r="16" spans="1:5" ht="12.75" customHeight="1">
      <c r="A16" t="s">
        <v>54</v>
      </c>
      <c r="E16" s="35" t="s">
        <v>60</v>
      </c>
    </row>
    <row r="17" spans="1:16" ht="12.75" customHeight="1">
      <c r="A17" s="25" t="s">
        <v>45</v>
      </c>
      <c r="B17" s="29" t="s">
        <v>61</v>
      </c>
      <c r="C17" s="29" t="s">
        <v>57</v>
      </c>
      <c r="D17" s="25" t="s">
        <v>29</v>
      </c>
      <c r="E17" s="30" t="s">
        <v>58</v>
      </c>
      <c r="F17" s="31" t="s">
        <v>62</v>
      </c>
      <c r="G17" s="32">
        <v>3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51</v>
      </c>
      <c r="E18" s="35" t="s">
        <v>63</v>
      </c>
    </row>
    <row r="19" spans="1:5" ht="12.75" customHeight="1">
      <c r="A19" s="36" t="s">
        <v>53</v>
      </c>
      <c r="E19" s="37" t="s">
        <v>48</v>
      </c>
    </row>
    <row r="20" spans="1:5" ht="12.75" customHeight="1">
      <c r="A20" t="s">
        <v>54</v>
      </c>
      <c r="E20" s="35" t="s">
        <v>60</v>
      </c>
    </row>
    <row r="21" spans="1:16" ht="12.75" customHeight="1">
      <c r="A21" s="25" t="s">
        <v>45</v>
      </c>
      <c r="B21" s="29" t="s">
        <v>64</v>
      </c>
      <c r="C21" s="29" t="s">
        <v>57</v>
      </c>
      <c r="D21" s="25" t="s">
        <v>23</v>
      </c>
      <c r="E21" s="30" t="s">
        <v>58</v>
      </c>
      <c r="F21" s="31" t="s">
        <v>50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51</v>
      </c>
      <c r="E22" s="35" t="s">
        <v>65</v>
      </c>
    </row>
    <row r="23" spans="1:5" ht="12.75" customHeight="1">
      <c r="A23" s="36" t="s">
        <v>53</v>
      </c>
      <c r="E23" s="37" t="s">
        <v>48</v>
      </c>
    </row>
    <row r="24" spans="1:5" ht="12.75" customHeight="1">
      <c r="A24" t="s">
        <v>54</v>
      </c>
      <c r="E24" s="35" t="s">
        <v>60</v>
      </c>
    </row>
    <row r="25" spans="1:16" ht="12.75" customHeight="1">
      <c r="A25" s="25" t="s">
        <v>45</v>
      </c>
      <c r="B25" s="29" t="s">
        <v>66</v>
      </c>
      <c r="C25" s="29" t="s">
        <v>67</v>
      </c>
      <c r="D25" s="25" t="s">
        <v>48</v>
      </c>
      <c r="E25" s="30" t="s">
        <v>68</v>
      </c>
      <c r="F25" s="31" t="s">
        <v>50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51</v>
      </c>
      <c r="E26" s="35" t="s">
        <v>69</v>
      </c>
    </row>
    <row r="27" spans="1:5" ht="12.75" customHeight="1">
      <c r="A27" s="36" t="s">
        <v>53</v>
      </c>
      <c r="E27" s="37" t="s">
        <v>48</v>
      </c>
    </row>
    <row r="28" spans="1:5" ht="12.75" customHeight="1">
      <c r="A28" t="s">
        <v>54</v>
      </c>
      <c r="E28" s="35" t="s">
        <v>60</v>
      </c>
    </row>
    <row r="29" spans="1:16" ht="12.75" customHeight="1">
      <c r="A29" s="25" t="s">
        <v>45</v>
      </c>
      <c r="B29" s="29" t="s">
        <v>70</v>
      </c>
      <c r="C29" s="29" t="s">
        <v>71</v>
      </c>
      <c r="D29" s="25" t="s">
        <v>48</v>
      </c>
      <c r="E29" s="30" t="s">
        <v>72</v>
      </c>
      <c r="F29" s="31" t="s">
        <v>73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 customHeight="1">
      <c r="A30" s="34" t="s">
        <v>51</v>
      </c>
      <c r="E30" s="35" t="s">
        <v>74</v>
      </c>
    </row>
    <row r="31" spans="1:5" ht="12.75" customHeight="1">
      <c r="A31" s="36" t="s">
        <v>53</v>
      </c>
      <c r="E31" s="37" t="s">
        <v>48</v>
      </c>
    </row>
    <row r="32" spans="1:5" ht="76.5" customHeight="1">
      <c r="A32" t="s">
        <v>54</v>
      </c>
      <c r="E32" s="35" t="s">
        <v>75</v>
      </c>
    </row>
    <row r="33" spans="1:16" ht="12.75" customHeight="1">
      <c r="A33" s="25" t="s">
        <v>45</v>
      </c>
      <c r="B33" s="29" t="s">
        <v>76</v>
      </c>
      <c r="C33" s="29" t="s">
        <v>77</v>
      </c>
      <c r="D33" s="25" t="s">
        <v>48</v>
      </c>
      <c r="E33" s="30" t="s">
        <v>78</v>
      </c>
      <c r="F33" s="31" t="s">
        <v>50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 customHeight="1">
      <c r="A34" s="34" t="s">
        <v>51</v>
      </c>
      <c r="E34" s="35" t="s">
        <v>79</v>
      </c>
    </row>
    <row r="35" spans="1:5" ht="12.75" customHeight="1">
      <c r="A35" s="36" t="s">
        <v>53</v>
      </c>
      <c r="E35" s="37" t="s">
        <v>48</v>
      </c>
    </row>
    <row r="36" spans="1:5" ht="12.75" customHeight="1">
      <c r="A36" t="s">
        <v>54</v>
      </c>
      <c r="E36" s="35" t="s">
        <v>80</v>
      </c>
    </row>
    <row r="37" spans="1:16" ht="12.75" customHeight="1">
      <c r="A37" s="25" t="s">
        <v>45</v>
      </c>
      <c r="B37" s="29" t="s">
        <v>81</v>
      </c>
      <c r="C37" s="29" t="s">
        <v>82</v>
      </c>
      <c r="D37" s="25" t="s">
        <v>83</v>
      </c>
      <c r="E37" s="30" t="s">
        <v>84</v>
      </c>
      <c r="F37" s="31" t="s">
        <v>50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 customHeight="1">
      <c r="A38" s="34" t="s">
        <v>51</v>
      </c>
      <c r="E38" s="35" t="s">
        <v>85</v>
      </c>
    </row>
    <row r="39" spans="1:5" ht="12.75" customHeight="1">
      <c r="A39" s="36" t="s">
        <v>53</v>
      </c>
      <c r="E39" s="37" t="s">
        <v>48</v>
      </c>
    </row>
    <row r="40" spans="1:5" ht="12.75" customHeight="1">
      <c r="A40" t="s">
        <v>54</v>
      </c>
      <c r="E40" s="35" t="s">
        <v>80</v>
      </c>
    </row>
    <row r="41" spans="1:16" ht="12.75" customHeight="1">
      <c r="A41" s="25" t="s">
        <v>45</v>
      </c>
      <c r="B41" s="29" t="s">
        <v>86</v>
      </c>
      <c r="C41" s="29" t="s">
        <v>87</v>
      </c>
      <c r="D41" s="25" t="s">
        <v>48</v>
      </c>
      <c r="E41" s="30" t="s">
        <v>88</v>
      </c>
      <c r="F41" s="31" t="s">
        <v>50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 customHeight="1">
      <c r="A42" s="34" t="s">
        <v>51</v>
      </c>
      <c r="E42" s="35" t="s">
        <v>89</v>
      </c>
    </row>
    <row r="43" spans="1:5" ht="12.75" customHeight="1">
      <c r="A43" s="36" t="s">
        <v>53</v>
      </c>
      <c r="E43" s="37" t="s">
        <v>48</v>
      </c>
    </row>
    <row r="44" spans="1:5" ht="12.75" customHeight="1">
      <c r="A44" t="s">
        <v>54</v>
      </c>
      <c r="E44" s="35" t="s">
        <v>90</v>
      </c>
    </row>
    <row r="45" spans="1:16" ht="12.75" customHeight="1">
      <c r="A45" s="25" t="s">
        <v>45</v>
      </c>
      <c r="B45" s="29" t="s">
        <v>91</v>
      </c>
      <c r="C45" s="29" t="s">
        <v>92</v>
      </c>
      <c r="D45" s="25" t="s">
        <v>48</v>
      </c>
      <c r="E45" s="30" t="s">
        <v>93</v>
      </c>
      <c r="F45" s="31" t="s">
        <v>50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 customHeight="1">
      <c r="A46" s="34" t="s">
        <v>51</v>
      </c>
      <c r="E46" s="35" t="s">
        <v>48</v>
      </c>
    </row>
    <row r="47" spans="1:5" ht="12.75" customHeight="1">
      <c r="A47" s="36" t="s">
        <v>53</v>
      </c>
      <c r="E47" s="37" t="s">
        <v>48</v>
      </c>
    </row>
    <row r="48" spans="1:5" ht="12.75" customHeight="1">
      <c r="A48" t="s">
        <v>54</v>
      </c>
      <c r="E48" s="35" t="s">
        <v>90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8">
        <f>0+I8+I45+I54+I79+I88+I97+I122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0+I9+I13+I17+I21+I25+I29+I33+I37+I41</f>
      </c>
    </row>
    <row r="9" spans="1:16" ht="12.75" customHeight="1">
      <c r="A9" s="25" t="s">
        <v>45</v>
      </c>
      <c r="B9" s="29" t="s">
        <v>97</v>
      </c>
      <c r="C9" s="29" t="s">
        <v>98</v>
      </c>
      <c r="D9" s="25" t="s">
        <v>48</v>
      </c>
      <c r="E9" s="30" t="s">
        <v>99</v>
      </c>
      <c r="F9" s="31" t="s">
        <v>100</v>
      </c>
      <c r="G9" s="32">
        <v>96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48</v>
      </c>
    </row>
    <row r="11" spans="1:5" ht="12.75" customHeight="1">
      <c r="A11" s="36" t="s">
        <v>53</v>
      </c>
      <c r="E11" s="37" t="s">
        <v>101</v>
      </c>
    </row>
    <row r="12" spans="1:5" ht="38.25" customHeight="1">
      <c r="A12" t="s">
        <v>54</v>
      </c>
      <c r="E12" s="35" t="s">
        <v>102</v>
      </c>
    </row>
    <row r="13" spans="1:16" ht="12.75" customHeight="1">
      <c r="A13" s="25" t="s">
        <v>45</v>
      </c>
      <c r="B13" s="29" t="s">
        <v>103</v>
      </c>
      <c r="C13" s="29" t="s">
        <v>104</v>
      </c>
      <c r="D13" s="25" t="s">
        <v>48</v>
      </c>
      <c r="E13" s="30" t="s">
        <v>105</v>
      </c>
      <c r="F13" s="31" t="s">
        <v>106</v>
      </c>
      <c r="G13" s="32">
        <v>120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 customHeight="1">
      <c r="A14" s="34" t="s">
        <v>51</v>
      </c>
      <c r="E14" s="35" t="s">
        <v>107</v>
      </c>
    </row>
    <row r="15" spans="1:5" ht="12.75" customHeight="1">
      <c r="A15" s="36" t="s">
        <v>53</v>
      </c>
      <c r="E15" s="37" t="s">
        <v>108</v>
      </c>
    </row>
    <row r="16" spans="1:5" ht="12.75" customHeight="1">
      <c r="A16" t="s">
        <v>54</v>
      </c>
      <c r="E16" s="35" t="s">
        <v>109</v>
      </c>
    </row>
    <row r="17" spans="1:16" ht="12.75" customHeight="1">
      <c r="A17" s="25" t="s">
        <v>45</v>
      </c>
      <c r="B17" s="29" t="s">
        <v>110</v>
      </c>
      <c r="C17" s="29" t="s">
        <v>111</v>
      </c>
      <c r="D17" s="25" t="s">
        <v>48</v>
      </c>
      <c r="E17" s="30" t="s">
        <v>112</v>
      </c>
      <c r="F17" s="31" t="s">
        <v>106</v>
      </c>
      <c r="G17" s="32">
        <v>588.538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 customHeight="1">
      <c r="A18" s="34" t="s">
        <v>51</v>
      </c>
      <c r="E18" s="35" t="s">
        <v>113</v>
      </c>
    </row>
    <row r="19" spans="1:5" ht="51" customHeight="1">
      <c r="A19" s="36" t="s">
        <v>53</v>
      </c>
      <c r="E19" s="37" t="s">
        <v>114</v>
      </c>
    </row>
    <row r="20" spans="1:5" ht="12.75" customHeight="1">
      <c r="A20" t="s">
        <v>54</v>
      </c>
      <c r="E20" s="35" t="s">
        <v>115</v>
      </c>
    </row>
    <row r="21" spans="1:16" ht="12.75" customHeight="1">
      <c r="A21" s="25" t="s">
        <v>45</v>
      </c>
      <c r="B21" s="29" t="s">
        <v>116</v>
      </c>
      <c r="C21" s="29" t="s">
        <v>117</v>
      </c>
      <c r="D21" s="25" t="s">
        <v>48</v>
      </c>
      <c r="E21" s="30" t="s">
        <v>118</v>
      </c>
      <c r="F21" s="31" t="s">
        <v>106</v>
      </c>
      <c r="G21" s="32">
        <v>150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51</v>
      </c>
      <c r="E22" s="35" t="s">
        <v>119</v>
      </c>
    </row>
    <row r="23" spans="1:5" ht="12.75" customHeight="1">
      <c r="A23" s="36" t="s">
        <v>53</v>
      </c>
      <c r="E23" s="37" t="s">
        <v>120</v>
      </c>
    </row>
    <row r="24" spans="1:5" ht="293.25" customHeight="1">
      <c r="A24" t="s">
        <v>54</v>
      </c>
      <c r="E24" s="35" t="s">
        <v>121</v>
      </c>
    </row>
    <row r="25" spans="1:16" ht="12.75" customHeight="1">
      <c r="A25" s="25" t="s">
        <v>45</v>
      </c>
      <c r="B25" s="29" t="s">
        <v>122</v>
      </c>
      <c r="C25" s="29" t="s">
        <v>123</v>
      </c>
      <c r="D25" s="25" t="s">
        <v>48</v>
      </c>
      <c r="E25" s="30" t="s">
        <v>124</v>
      </c>
      <c r="F25" s="31" t="s">
        <v>125</v>
      </c>
      <c r="G25" s="32">
        <v>60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51</v>
      </c>
      <c r="E26" s="35" t="s">
        <v>126</v>
      </c>
    </row>
    <row r="27" spans="1:5" ht="12.75" customHeight="1">
      <c r="A27" s="36" t="s">
        <v>53</v>
      </c>
      <c r="E27" s="37" t="s">
        <v>48</v>
      </c>
    </row>
    <row r="28" spans="1:5" ht="12.75" customHeight="1">
      <c r="A28" t="s">
        <v>54</v>
      </c>
      <c r="E28" s="35" t="s">
        <v>127</v>
      </c>
    </row>
    <row r="29" spans="1:16" ht="12.75" customHeight="1">
      <c r="A29" s="25" t="s">
        <v>45</v>
      </c>
      <c r="B29" s="29" t="s">
        <v>128</v>
      </c>
      <c r="C29" s="29" t="s">
        <v>129</v>
      </c>
      <c r="D29" s="25" t="s">
        <v>48</v>
      </c>
      <c r="E29" s="30" t="s">
        <v>130</v>
      </c>
      <c r="F29" s="31" t="s">
        <v>125</v>
      </c>
      <c r="G29" s="32">
        <v>17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 customHeight="1">
      <c r="A30" s="34" t="s">
        <v>51</v>
      </c>
      <c r="E30" s="35" t="s">
        <v>131</v>
      </c>
    </row>
    <row r="31" spans="1:5" ht="12.75" customHeight="1">
      <c r="A31" s="36" t="s">
        <v>53</v>
      </c>
      <c r="E31" s="37" t="s">
        <v>132</v>
      </c>
    </row>
    <row r="32" spans="1:5" ht="12.75" customHeight="1">
      <c r="A32" t="s">
        <v>54</v>
      </c>
      <c r="E32" s="35" t="s">
        <v>127</v>
      </c>
    </row>
    <row r="33" spans="1:16" ht="12.75" customHeight="1">
      <c r="A33" s="25" t="s">
        <v>45</v>
      </c>
      <c r="B33" s="29" t="s">
        <v>133</v>
      </c>
      <c r="C33" s="29" t="s">
        <v>134</v>
      </c>
      <c r="D33" s="25" t="s">
        <v>48</v>
      </c>
      <c r="E33" s="30" t="s">
        <v>135</v>
      </c>
      <c r="F33" s="31" t="s">
        <v>106</v>
      </c>
      <c r="G33" s="32">
        <v>8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 customHeight="1">
      <c r="A34" s="34" t="s">
        <v>51</v>
      </c>
      <c r="E34" s="35" t="s">
        <v>136</v>
      </c>
    </row>
    <row r="35" spans="1:5" ht="12.75" customHeight="1">
      <c r="A35" s="36" t="s">
        <v>53</v>
      </c>
      <c r="E35" s="37" t="s">
        <v>137</v>
      </c>
    </row>
    <row r="36" spans="1:5" ht="255" customHeight="1">
      <c r="A36" t="s">
        <v>54</v>
      </c>
      <c r="E36" s="35" t="s">
        <v>138</v>
      </c>
    </row>
    <row r="37" spans="1:16" ht="12.75" customHeight="1">
      <c r="A37" s="25" t="s">
        <v>45</v>
      </c>
      <c r="B37" s="29" t="s">
        <v>139</v>
      </c>
      <c r="C37" s="29" t="s">
        <v>140</v>
      </c>
      <c r="D37" s="25" t="s">
        <v>48</v>
      </c>
      <c r="E37" s="30" t="s">
        <v>141</v>
      </c>
      <c r="F37" s="31" t="s">
        <v>106</v>
      </c>
      <c r="G37" s="32">
        <v>20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 customHeight="1">
      <c r="A38" s="34" t="s">
        <v>51</v>
      </c>
      <c r="E38" s="35" t="s">
        <v>142</v>
      </c>
    </row>
    <row r="39" spans="1:5" ht="12.75" customHeight="1">
      <c r="A39" s="36" t="s">
        <v>53</v>
      </c>
      <c r="E39" s="37" t="s">
        <v>143</v>
      </c>
    </row>
    <row r="40" spans="1:5" ht="255" customHeight="1">
      <c r="A40" t="s">
        <v>54</v>
      </c>
      <c r="E40" s="35" t="s">
        <v>138</v>
      </c>
    </row>
    <row r="41" spans="1:16" ht="12.75" customHeight="1">
      <c r="A41" s="25" t="s">
        <v>45</v>
      </c>
      <c r="B41" s="29" t="s">
        <v>144</v>
      </c>
      <c r="C41" s="29" t="s">
        <v>145</v>
      </c>
      <c r="D41" s="25" t="s">
        <v>48</v>
      </c>
      <c r="E41" s="30" t="s">
        <v>146</v>
      </c>
      <c r="F41" s="31" t="s">
        <v>106</v>
      </c>
      <c r="G41" s="32">
        <v>150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 customHeight="1">
      <c r="A42" s="34" t="s">
        <v>51</v>
      </c>
      <c r="E42" s="35" t="s">
        <v>147</v>
      </c>
    </row>
    <row r="43" spans="1:5" ht="12.75" customHeight="1">
      <c r="A43" s="36" t="s">
        <v>53</v>
      </c>
      <c r="E43" s="37" t="s">
        <v>120</v>
      </c>
    </row>
    <row r="44" spans="1:5" ht="229.5" customHeight="1">
      <c r="A44" t="s">
        <v>54</v>
      </c>
      <c r="E44" s="35" t="s">
        <v>148</v>
      </c>
    </row>
    <row r="45" spans="1:9" ht="12.75" customHeight="1">
      <c r="A45" s="6" t="s">
        <v>43</v>
      </c>
      <c r="B45" s="6"/>
      <c r="C45" s="40" t="s">
        <v>33</v>
      </c>
      <c r="D45" s="6"/>
      <c r="E45" s="27" t="s">
        <v>149</v>
      </c>
      <c r="F45" s="6"/>
      <c r="G45" s="6"/>
      <c r="H45" s="6"/>
      <c r="I45" s="41">
        <f>0+I46+I50</f>
      </c>
    </row>
    <row r="46" spans="1:16" ht="12.75" customHeight="1">
      <c r="A46" s="25" t="s">
        <v>45</v>
      </c>
      <c r="B46" s="29" t="s">
        <v>150</v>
      </c>
      <c r="C46" s="29" t="s">
        <v>151</v>
      </c>
      <c r="D46" s="25" t="s">
        <v>48</v>
      </c>
      <c r="E46" s="30" t="s">
        <v>152</v>
      </c>
      <c r="F46" s="31" t="s">
        <v>106</v>
      </c>
      <c r="G46" s="32">
        <v>6.88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 customHeight="1">
      <c r="A47" s="34" t="s">
        <v>51</v>
      </c>
      <c r="E47" s="35" t="s">
        <v>153</v>
      </c>
    </row>
    <row r="48" spans="1:5" ht="38.25" customHeight="1">
      <c r="A48" s="36" t="s">
        <v>53</v>
      </c>
      <c r="E48" s="37" t="s">
        <v>154</v>
      </c>
    </row>
    <row r="49" spans="1:5" ht="216.75" customHeight="1">
      <c r="A49" t="s">
        <v>54</v>
      </c>
      <c r="E49" s="35" t="s">
        <v>155</v>
      </c>
    </row>
    <row r="50" spans="1:16" ht="12.75" customHeight="1">
      <c r="A50" s="25" t="s">
        <v>45</v>
      </c>
      <c r="B50" s="29" t="s">
        <v>156</v>
      </c>
      <c r="C50" s="29" t="s">
        <v>157</v>
      </c>
      <c r="D50" s="25" t="s">
        <v>48</v>
      </c>
      <c r="E50" s="30" t="s">
        <v>158</v>
      </c>
      <c r="F50" s="31" t="s">
        <v>106</v>
      </c>
      <c r="G50" s="32">
        <v>3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51</v>
      </c>
      <c r="E51" s="35" t="s">
        <v>159</v>
      </c>
    </row>
    <row r="52" spans="1:5" ht="12.75" customHeight="1">
      <c r="A52" s="36" t="s">
        <v>53</v>
      </c>
      <c r="E52" s="37" t="s">
        <v>160</v>
      </c>
    </row>
    <row r="53" spans="1:5" ht="102" customHeight="1">
      <c r="A53" t="s">
        <v>54</v>
      </c>
      <c r="E53" s="35" t="s">
        <v>161</v>
      </c>
    </row>
    <row r="54" spans="1:9" ht="12.75" customHeight="1">
      <c r="A54" s="6" t="s">
        <v>43</v>
      </c>
      <c r="B54" s="6"/>
      <c r="C54" s="40" t="s">
        <v>35</v>
      </c>
      <c r="D54" s="6"/>
      <c r="E54" s="27" t="s">
        <v>162</v>
      </c>
      <c r="F54" s="6"/>
      <c r="G54" s="6"/>
      <c r="H54" s="6"/>
      <c r="I54" s="41">
        <f>0+I55+I59+I63+I67+I71+I75</f>
      </c>
    </row>
    <row r="55" spans="1:16" ht="12.75" customHeight="1">
      <c r="A55" s="25" t="s">
        <v>45</v>
      </c>
      <c r="B55" s="29" t="s">
        <v>163</v>
      </c>
      <c r="C55" s="29" t="s">
        <v>164</v>
      </c>
      <c r="D55" s="25" t="s">
        <v>48</v>
      </c>
      <c r="E55" s="30" t="s">
        <v>165</v>
      </c>
      <c r="F55" s="31" t="s">
        <v>106</v>
      </c>
      <c r="G55" s="32">
        <v>120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 customHeight="1">
      <c r="A56" s="34" t="s">
        <v>51</v>
      </c>
      <c r="E56" s="35" t="s">
        <v>166</v>
      </c>
    </row>
    <row r="57" spans="1:5" ht="12.75" customHeight="1">
      <c r="A57" s="36" t="s">
        <v>53</v>
      </c>
      <c r="E57" s="37" t="s">
        <v>108</v>
      </c>
    </row>
    <row r="58" spans="1:5" ht="51" customHeight="1">
      <c r="A58" t="s">
        <v>54</v>
      </c>
      <c r="E58" s="35" t="s">
        <v>167</v>
      </c>
    </row>
    <row r="59" spans="1:16" ht="12.75" customHeight="1">
      <c r="A59" s="25" t="s">
        <v>45</v>
      </c>
      <c r="B59" s="29" t="s">
        <v>168</v>
      </c>
      <c r="C59" s="29" t="s">
        <v>169</v>
      </c>
      <c r="D59" s="25" t="s">
        <v>48</v>
      </c>
      <c r="E59" s="30" t="s">
        <v>170</v>
      </c>
      <c r="F59" s="31" t="s">
        <v>100</v>
      </c>
      <c r="G59" s="32">
        <v>12825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 customHeight="1">
      <c r="A60" s="34" t="s">
        <v>51</v>
      </c>
      <c r="E60" s="35" t="s">
        <v>171</v>
      </c>
    </row>
    <row r="61" spans="1:5" ht="12.75" customHeight="1">
      <c r="A61" s="36" t="s">
        <v>53</v>
      </c>
      <c r="E61" s="37" t="s">
        <v>48</v>
      </c>
    </row>
    <row r="62" spans="1:5" ht="51" customHeight="1">
      <c r="A62" t="s">
        <v>54</v>
      </c>
      <c r="E62" s="35" t="s">
        <v>172</v>
      </c>
    </row>
    <row r="63" spans="1:16" ht="12.75" customHeight="1">
      <c r="A63" s="25" t="s">
        <v>45</v>
      </c>
      <c r="B63" s="29" t="s">
        <v>173</v>
      </c>
      <c r="C63" s="29" t="s">
        <v>174</v>
      </c>
      <c r="D63" s="25" t="s">
        <v>48</v>
      </c>
      <c r="E63" s="30" t="s">
        <v>175</v>
      </c>
      <c r="F63" s="31" t="s">
        <v>100</v>
      </c>
      <c r="G63" s="32">
        <v>300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 customHeight="1">
      <c r="A64" s="34" t="s">
        <v>51</v>
      </c>
      <c r="E64" s="35" t="s">
        <v>176</v>
      </c>
    </row>
    <row r="65" spans="1:5" ht="12.75" customHeight="1">
      <c r="A65" s="36" t="s">
        <v>53</v>
      </c>
      <c r="E65" s="37" t="s">
        <v>177</v>
      </c>
    </row>
    <row r="66" spans="1:5" ht="38.25" customHeight="1">
      <c r="A66" t="s">
        <v>54</v>
      </c>
      <c r="E66" s="35" t="s">
        <v>178</v>
      </c>
    </row>
    <row r="67" spans="1:16" ht="12.75" customHeight="1">
      <c r="A67" s="25" t="s">
        <v>45</v>
      </c>
      <c r="B67" s="29" t="s">
        <v>179</v>
      </c>
      <c r="C67" s="29" t="s">
        <v>180</v>
      </c>
      <c r="D67" s="25" t="s">
        <v>48</v>
      </c>
      <c r="E67" s="30" t="s">
        <v>181</v>
      </c>
      <c r="F67" s="31" t="s">
        <v>106</v>
      </c>
      <c r="G67" s="32">
        <v>448.875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 customHeight="1">
      <c r="A68" s="34" t="s">
        <v>51</v>
      </c>
      <c r="E68" s="35" t="s">
        <v>48</v>
      </c>
    </row>
    <row r="69" spans="1:5" ht="12.75" customHeight="1">
      <c r="A69" s="36" t="s">
        <v>53</v>
      </c>
      <c r="E69" s="37" t="s">
        <v>182</v>
      </c>
    </row>
    <row r="70" spans="1:5" ht="89.25" customHeight="1">
      <c r="A70" t="s">
        <v>54</v>
      </c>
      <c r="E70" s="35" t="s">
        <v>183</v>
      </c>
    </row>
    <row r="71" spans="1:16" ht="12.75" customHeight="1">
      <c r="A71" s="25" t="s">
        <v>45</v>
      </c>
      <c r="B71" s="29" t="s">
        <v>184</v>
      </c>
      <c r="C71" s="29" t="s">
        <v>185</v>
      </c>
      <c r="D71" s="25" t="s">
        <v>48</v>
      </c>
      <c r="E71" s="30" t="s">
        <v>186</v>
      </c>
      <c r="F71" s="31" t="s">
        <v>100</v>
      </c>
      <c r="G71" s="32">
        <v>12825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 customHeight="1">
      <c r="A72" s="34" t="s">
        <v>51</v>
      </c>
      <c r="E72" s="35" t="s">
        <v>48</v>
      </c>
    </row>
    <row r="73" spans="1:5" ht="12.75" customHeight="1">
      <c r="A73" s="36" t="s">
        <v>53</v>
      </c>
      <c r="E73" s="37" t="s">
        <v>187</v>
      </c>
    </row>
    <row r="74" spans="1:5" ht="63.75" customHeight="1">
      <c r="A74" t="s">
        <v>54</v>
      </c>
      <c r="E74" s="35" t="s">
        <v>188</v>
      </c>
    </row>
    <row r="75" spans="1:16" ht="12.75" customHeight="1">
      <c r="A75" s="25" t="s">
        <v>45</v>
      </c>
      <c r="B75" s="29" t="s">
        <v>189</v>
      </c>
      <c r="C75" s="29" t="s">
        <v>190</v>
      </c>
      <c r="D75" s="25" t="s">
        <v>48</v>
      </c>
      <c r="E75" s="30" t="s">
        <v>191</v>
      </c>
      <c r="F75" s="31" t="s">
        <v>100</v>
      </c>
      <c r="G75" s="32">
        <v>15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 customHeight="1">
      <c r="A76" s="34" t="s">
        <v>51</v>
      </c>
      <c r="E76" s="35" t="s">
        <v>192</v>
      </c>
    </row>
    <row r="77" spans="1:5" ht="12.75" customHeight="1">
      <c r="A77" s="36" t="s">
        <v>53</v>
      </c>
      <c r="E77" s="37" t="s">
        <v>193</v>
      </c>
    </row>
    <row r="78" spans="1:5" ht="38.25" customHeight="1">
      <c r="A78" t="s">
        <v>54</v>
      </c>
      <c r="E78" s="35" t="s">
        <v>194</v>
      </c>
    </row>
    <row r="79" spans="1:9" ht="12.75" customHeight="1">
      <c r="A79" s="6" t="s">
        <v>43</v>
      </c>
      <c r="B79" s="6"/>
      <c r="C79" s="40" t="s">
        <v>195</v>
      </c>
      <c r="D79" s="6"/>
      <c r="E79" s="27" t="s">
        <v>196</v>
      </c>
      <c r="F79" s="6"/>
      <c r="G79" s="6"/>
      <c r="H79" s="6"/>
      <c r="I79" s="41">
        <f>0+I80+I84</f>
      </c>
    </row>
    <row r="80" spans="1:16" ht="12.75" customHeight="1">
      <c r="A80" s="25" t="s">
        <v>45</v>
      </c>
      <c r="B80" s="29" t="s">
        <v>197</v>
      </c>
      <c r="C80" s="29" t="s">
        <v>198</v>
      </c>
      <c r="D80" s="25" t="s">
        <v>48</v>
      </c>
      <c r="E80" s="30" t="s">
        <v>199</v>
      </c>
      <c r="F80" s="31" t="s">
        <v>125</v>
      </c>
      <c r="G80" s="32">
        <v>20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 customHeight="1">
      <c r="A81" s="34" t="s">
        <v>51</v>
      </c>
      <c r="E81" s="35" t="s">
        <v>200</v>
      </c>
    </row>
    <row r="82" spans="1:5" ht="12.75" customHeight="1">
      <c r="A82" s="36" t="s">
        <v>53</v>
      </c>
      <c r="E82" s="37" t="s">
        <v>201</v>
      </c>
    </row>
    <row r="83" spans="1:5" ht="165.75" customHeight="1">
      <c r="A83" t="s">
        <v>54</v>
      </c>
      <c r="E83" s="35" t="s">
        <v>202</v>
      </c>
    </row>
    <row r="84" spans="1:16" ht="12.75" customHeight="1">
      <c r="A84" s="25" t="s">
        <v>45</v>
      </c>
      <c r="B84" s="29" t="s">
        <v>203</v>
      </c>
      <c r="C84" s="29" t="s">
        <v>204</v>
      </c>
      <c r="D84" s="25" t="s">
        <v>48</v>
      </c>
      <c r="E84" s="30" t="s">
        <v>205</v>
      </c>
      <c r="F84" s="31" t="s">
        <v>73</v>
      </c>
      <c r="G84" s="32">
        <v>5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25.5" customHeight="1">
      <c r="A85" s="34" t="s">
        <v>51</v>
      </c>
      <c r="E85" s="35" t="s">
        <v>206</v>
      </c>
    </row>
    <row r="86" spans="1:5" ht="12.75" customHeight="1">
      <c r="A86" s="36" t="s">
        <v>53</v>
      </c>
      <c r="E86" s="37" t="s">
        <v>48</v>
      </c>
    </row>
    <row r="87" spans="1:5" ht="63.75" customHeight="1">
      <c r="A87" t="s">
        <v>54</v>
      </c>
      <c r="E87" s="35" t="s">
        <v>207</v>
      </c>
    </row>
    <row r="88" spans="1:9" ht="12.75" customHeight="1">
      <c r="A88" s="6" t="s">
        <v>43</v>
      </c>
      <c r="B88" s="6"/>
      <c r="C88" s="40" t="s">
        <v>40</v>
      </c>
      <c r="D88" s="6"/>
      <c r="E88" s="27" t="s">
        <v>208</v>
      </c>
      <c r="F88" s="6"/>
      <c r="G88" s="6"/>
      <c r="H88" s="6"/>
      <c r="I88" s="41">
        <f>0+I89+I93</f>
      </c>
    </row>
    <row r="89" spans="1:16" ht="12.75" customHeight="1">
      <c r="A89" s="25" t="s">
        <v>45</v>
      </c>
      <c r="B89" s="29" t="s">
        <v>209</v>
      </c>
      <c r="C89" s="29" t="s">
        <v>210</v>
      </c>
      <c r="D89" s="25" t="s">
        <v>48</v>
      </c>
      <c r="E89" s="30" t="s">
        <v>211</v>
      </c>
      <c r="F89" s="31" t="s">
        <v>100</v>
      </c>
      <c r="G89" s="32">
        <v>12825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 customHeight="1">
      <c r="A90" s="34" t="s">
        <v>51</v>
      </c>
      <c r="E90" s="35" t="s">
        <v>48</v>
      </c>
    </row>
    <row r="91" spans="1:5" ht="12.75" customHeight="1">
      <c r="A91" s="36" t="s">
        <v>53</v>
      </c>
      <c r="E91" s="37" t="s">
        <v>212</v>
      </c>
    </row>
    <row r="92" spans="1:5" ht="12.75" customHeight="1">
      <c r="A92" t="s">
        <v>54</v>
      </c>
      <c r="E92" s="35" t="s">
        <v>213</v>
      </c>
    </row>
    <row r="93" spans="1:16" ht="12.75" customHeight="1">
      <c r="A93" s="25" t="s">
        <v>45</v>
      </c>
      <c r="B93" s="29" t="s">
        <v>214</v>
      </c>
      <c r="C93" s="29" t="s">
        <v>215</v>
      </c>
      <c r="D93" s="25" t="s">
        <v>48</v>
      </c>
      <c r="E93" s="30" t="s">
        <v>216</v>
      </c>
      <c r="F93" s="31" t="s">
        <v>100</v>
      </c>
      <c r="G93" s="32">
        <v>12825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 customHeight="1">
      <c r="A94" s="34" t="s">
        <v>51</v>
      </c>
      <c r="E94" s="35" t="s">
        <v>48</v>
      </c>
    </row>
    <row r="95" spans="1:5" ht="12.75" customHeight="1">
      <c r="A95" s="36" t="s">
        <v>53</v>
      </c>
      <c r="E95" s="37" t="s">
        <v>48</v>
      </c>
    </row>
    <row r="96" spans="1:5" ht="12.75" customHeight="1">
      <c r="A96" t="s">
        <v>54</v>
      </c>
      <c r="E96" s="35" t="s">
        <v>213</v>
      </c>
    </row>
    <row r="97" spans="1:9" ht="12.75" customHeight="1">
      <c r="A97" s="6" t="s">
        <v>43</v>
      </c>
      <c r="B97" s="6"/>
      <c r="C97" s="40" t="s">
        <v>217</v>
      </c>
      <c r="D97" s="6"/>
      <c r="E97" s="27" t="s">
        <v>218</v>
      </c>
      <c r="F97" s="6"/>
      <c r="G97" s="6"/>
      <c r="H97" s="6"/>
      <c r="I97" s="41">
        <f>0+I98+I102+I106+I110+I114+I118</f>
      </c>
    </row>
    <row r="98" spans="1:16" ht="12.75" customHeight="1">
      <c r="A98" s="25" t="s">
        <v>45</v>
      </c>
      <c r="B98" s="29" t="s">
        <v>219</v>
      </c>
      <c r="C98" s="29" t="s">
        <v>220</v>
      </c>
      <c r="D98" s="25" t="s">
        <v>48</v>
      </c>
      <c r="E98" s="30" t="s">
        <v>221</v>
      </c>
      <c r="F98" s="31" t="s">
        <v>125</v>
      </c>
      <c r="G98" s="32">
        <v>32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 customHeight="1">
      <c r="A99" s="34" t="s">
        <v>51</v>
      </c>
      <c r="E99" s="35" t="s">
        <v>222</v>
      </c>
    </row>
    <row r="100" spans="1:5" ht="12.75" customHeight="1">
      <c r="A100" s="36" t="s">
        <v>53</v>
      </c>
      <c r="E100" s="37" t="s">
        <v>223</v>
      </c>
    </row>
    <row r="101" spans="1:5" ht="89.25" customHeight="1">
      <c r="A101" t="s">
        <v>54</v>
      </c>
      <c r="E101" s="35" t="s">
        <v>224</v>
      </c>
    </row>
    <row r="102" spans="1:16" ht="12.75" customHeight="1">
      <c r="A102" s="25" t="s">
        <v>45</v>
      </c>
      <c r="B102" s="29" t="s">
        <v>225</v>
      </c>
      <c r="C102" s="29" t="s">
        <v>226</v>
      </c>
      <c r="D102" s="25" t="s">
        <v>48</v>
      </c>
      <c r="E102" s="30" t="s">
        <v>227</v>
      </c>
      <c r="F102" s="31" t="s">
        <v>100</v>
      </c>
      <c r="G102" s="32">
        <v>258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 customHeight="1">
      <c r="A103" s="34" t="s">
        <v>51</v>
      </c>
      <c r="E103" s="35" t="s">
        <v>48</v>
      </c>
    </row>
    <row r="104" spans="1:5" ht="12.75" customHeight="1">
      <c r="A104" s="36" t="s">
        <v>53</v>
      </c>
      <c r="E104" s="37" t="s">
        <v>228</v>
      </c>
    </row>
    <row r="105" spans="1:5" ht="38.25" customHeight="1">
      <c r="A105" t="s">
        <v>54</v>
      </c>
      <c r="E105" s="35" t="s">
        <v>229</v>
      </c>
    </row>
    <row r="106" spans="1:16" ht="12.75" customHeight="1">
      <c r="A106" s="25" t="s">
        <v>45</v>
      </c>
      <c r="B106" s="29" t="s">
        <v>230</v>
      </c>
      <c r="C106" s="29" t="s">
        <v>231</v>
      </c>
      <c r="D106" s="25" t="s">
        <v>48</v>
      </c>
      <c r="E106" s="30" t="s">
        <v>232</v>
      </c>
      <c r="F106" s="31" t="s">
        <v>100</v>
      </c>
      <c r="G106" s="32">
        <v>860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 customHeight="1">
      <c r="A107" s="34" t="s">
        <v>51</v>
      </c>
      <c r="E107" s="35" t="s">
        <v>48</v>
      </c>
    </row>
    <row r="108" spans="1:5" ht="12.75" customHeight="1">
      <c r="A108" s="36" t="s">
        <v>53</v>
      </c>
      <c r="E108" s="37" t="s">
        <v>233</v>
      </c>
    </row>
    <row r="109" spans="1:5" ht="38.25" customHeight="1">
      <c r="A109" t="s">
        <v>54</v>
      </c>
      <c r="E109" s="35" t="s">
        <v>229</v>
      </c>
    </row>
    <row r="110" spans="1:16" ht="12.75" customHeight="1">
      <c r="A110" s="25" t="s">
        <v>45</v>
      </c>
      <c r="B110" s="29" t="s">
        <v>234</v>
      </c>
      <c r="C110" s="29" t="s">
        <v>235</v>
      </c>
      <c r="D110" s="25" t="s">
        <v>48</v>
      </c>
      <c r="E110" s="30" t="s">
        <v>236</v>
      </c>
      <c r="F110" s="31" t="s">
        <v>73</v>
      </c>
      <c r="G110" s="32">
        <v>1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 customHeight="1">
      <c r="A111" s="34" t="s">
        <v>51</v>
      </c>
      <c r="E111" s="35" t="s">
        <v>237</v>
      </c>
    </row>
    <row r="112" spans="1:5" ht="12.75" customHeight="1">
      <c r="A112" s="36" t="s">
        <v>53</v>
      </c>
      <c r="E112" s="37" t="s">
        <v>48</v>
      </c>
    </row>
    <row r="113" spans="1:5" ht="38.25" customHeight="1">
      <c r="A113" t="s">
        <v>54</v>
      </c>
      <c r="E113" s="35" t="s">
        <v>238</v>
      </c>
    </row>
    <row r="114" spans="1:16" ht="12.75" customHeight="1">
      <c r="A114" s="25" t="s">
        <v>45</v>
      </c>
      <c r="B114" s="29" t="s">
        <v>239</v>
      </c>
      <c r="C114" s="29" t="s">
        <v>240</v>
      </c>
      <c r="D114" s="25" t="s">
        <v>48</v>
      </c>
      <c r="E114" s="30" t="s">
        <v>241</v>
      </c>
      <c r="F114" s="31" t="s">
        <v>125</v>
      </c>
      <c r="G114" s="32">
        <v>70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 customHeight="1">
      <c r="A115" s="34" t="s">
        <v>51</v>
      </c>
      <c r="E115" s="35" t="s">
        <v>242</v>
      </c>
    </row>
    <row r="116" spans="1:5" ht="12.75" customHeight="1">
      <c r="A116" s="36" t="s">
        <v>53</v>
      </c>
      <c r="E116" s="37" t="s">
        <v>243</v>
      </c>
    </row>
    <row r="117" spans="1:5" ht="38.25" customHeight="1">
      <c r="A117" t="s">
        <v>54</v>
      </c>
      <c r="E117" s="35" t="s">
        <v>244</v>
      </c>
    </row>
    <row r="118" spans="1:16" ht="12.75" customHeight="1">
      <c r="A118" s="25" t="s">
        <v>45</v>
      </c>
      <c r="B118" s="29" t="s">
        <v>245</v>
      </c>
      <c r="C118" s="29" t="s">
        <v>246</v>
      </c>
      <c r="D118" s="25" t="s">
        <v>48</v>
      </c>
      <c r="E118" s="30" t="s">
        <v>247</v>
      </c>
      <c r="F118" s="31" t="s">
        <v>73</v>
      </c>
      <c r="G118" s="32">
        <v>4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51" customHeight="1">
      <c r="A119" s="34" t="s">
        <v>51</v>
      </c>
      <c r="E119" s="35" t="s">
        <v>248</v>
      </c>
    </row>
    <row r="120" spans="1:5" ht="12.75" customHeight="1">
      <c r="A120" s="36" t="s">
        <v>53</v>
      </c>
      <c r="E120" s="37" t="s">
        <v>48</v>
      </c>
    </row>
    <row r="121" spans="1:5" ht="267.75" customHeight="1">
      <c r="A121" t="s">
        <v>54</v>
      </c>
      <c r="E121" s="35" t="s">
        <v>249</v>
      </c>
    </row>
    <row r="122" spans="1:9" ht="12.75" customHeight="1">
      <c r="A122" s="6" t="s">
        <v>43</v>
      </c>
      <c r="B122" s="6"/>
      <c r="C122" s="40" t="s">
        <v>250</v>
      </c>
      <c r="D122" s="6"/>
      <c r="E122" s="27" t="s">
        <v>251</v>
      </c>
      <c r="F122" s="6"/>
      <c r="G122" s="6"/>
      <c r="H122" s="6"/>
      <c r="I122" s="41">
        <f>0+I123+I127</f>
      </c>
    </row>
    <row r="123" spans="1:16" ht="12.75" customHeight="1">
      <c r="A123" s="25" t="s">
        <v>45</v>
      </c>
      <c r="B123" s="29" t="s">
        <v>252</v>
      </c>
      <c r="C123" s="29" t="s">
        <v>253</v>
      </c>
      <c r="D123" s="25" t="s">
        <v>48</v>
      </c>
      <c r="E123" s="30" t="s">
        <v>254</v>
      </c>
      <c r="F123" s="31" t="s">
        <v>106</v>
      </c>
      <c r="G123" s="32">
        <v>10.56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 customHeight="1">
      <c r="A124" s="34" t="s">
        <v>51</v>
      </c>
      <c r="E124" s="35" t="s">
        <v>255</v>
      </c>
    </row>
    <row r="125" spans="1:5" ht="12.75" customHeight="1">
      <c r="A125" s="36" t="s">
        <v>53</v>
      </c>
      <c r="E125" s="37" t="s">
        <v>256</v>
      </c>
    </row>
    <row r="126" spans="1:5" ht="51" customHeight="1">
      <c r="A126" t="s">
        <v>54</v>
      </c>
      <c r="E126" s="35" t="s">
        <v>257</v>
      </c>
    </row>
    <row r="127" spans="1:16" ht="12.75" customHeight="1">
      <c r="A127" s="25" t="s">
        <v>45</v>
      </c>
      <c r="B127" s="29" t="s">
        <v>258</v>
      </c>
      <c r="C127" s="29" t="s">
        <v>259</v>
      </c>
      <c r="D127" s="25" t="s">
        <v>48</v>
      </c>
      <c r="E127" s="30" t="s">
        <v>260</v>
      </c>
      <c r="F127" s="31" t="s">
        <v>73</v>
      </c>
      <c r="G127" s="32">
        <v>3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25.5" customHeight="1">
      <c r="A128" s="34" t="s">
        <v>51</v>
      </c>
      <c r="E128" s="35" t="s">
        <v>261</v>
      </c>
    </row>
    <row r="129" spans="1:5" ht="12.75" customHeight="1">
      <c r="A129" s="36" t="s">
        <v>53</v>
      </c>
      <c r="E129" s="37" t="s">
        <v>48</v>
      </c>
    </row>
    <row r="130" spans="1:5" ht="25.5" customHeight="1">
      <c r="A130" t="s">
        <v>54</v>
      </c>
      <c r="E130" s="35" t="s">
        <v>262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263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263</v>
      </c>
      <c r="D4" s="6"/>
      <c r="E4" s="18" t="s">
        <v>264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265</v>
      </c>
      <c r="C9" s="29" t="s">
        <v>266</v>
      </c>
      <c r="D9" s="25" t="s">
        <v>48</v>
      </c>
      <c r="E9" s="30" t="s">
        <v>267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268</v>
      </c>
    </row>
    <row r="11" spans="1:5" ht="12.75" customHeight="1">
      <c r="A11" s="36" t="s">
        <v>53</v>
      </c>
      <c r="E11" s="37" t="s">
        <v>48</v>
      </c>
    </row>
    <row r="12" spans="1:5" ht="12.75" customHeight="1">
      <c r="A12" t="s">
        <v>54</v>
      </c>
      <c r="E12" s="35" t="s">
        <v>269</v>
      </c>
    </row>
    <row r="13" spans="1:9" ht="12.75" customHeight="1">
      <c r="A13" s="6" t="s">
        <v>43</v>
      </c>
      <c r="B13" s="6"/>
      <c r="C13" s="40" t="s">
        <v>217</v>
      </c>
      <c r="D13" s="6"/>
      <c r="E13" s="27" t="s">
        <v>218</v>
      </c>
      <c r="F13" s="6"/>
      <c r="G13" s="6"/>
      <c r="H13" s="6"/>
      <c r="I13" s="41">
        <f>0+I14+I18</f>
      </c>
    </row>
    <row r="14" spans="1:16" ht="12.75" customHeight="1">
      <c r="A14" s="25" t="s">
        <v>45</v>
      </c>
      <c r="B14" s="29" t="s">
        <v>270</v>
      </c>
      <c r="C14" s="29" t="s">
        <v>271</v>
      </c>
      <c r="D14" s="25" t="s">
        <v>48</v>
      </c>
      <c r="E14" s="30" t="s">
        <v>272</v>
      </c>
      <c r="F14" s="31" t="s">
        <v>273</v>
      </c>
      <c r="G14" s="32">
        <v>74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78.5" customHeight="1">
      <c r="A15" s="34" t="s">
        <v>51</v>
      </c>
      <c r="E15" s="35" t="s">
        <v>274</v>
      </c>
    </row>
    <row r="16" spans="1:5" ht="12.75" customHeight="1">
      <c r="A16" s="36" t="s">
        <v>53</v>
      </c>
      <c r="E16" s="37" t="s">
        <v>48</v>
      </c>
    </row>
    <row r="17" spans="1:5" ht="12.75" customHeight="1">
      <c r="A17" t="s">
        <v>54</v>
      </c>
      <c r="E17" s="35" t="s">
        <v>275</v>
      </c>
    </row>
    <row r="18" spans="1:16" ht="12.75" customHeight="1">
      <c r="A18" s="25" t="s">
        <v>45</v>
      </c>
      <c r="B18" s="29" t="s">
        <v>276</v>
      </c>
      <c r="C18" s="29" t="s">
        <v>277</v>
      </c>
      <c r="D18" s="25" t="s">
        <v>48</v>
      </c>
      <c r="E18" s="30" t="s">
        <v>278</v>
      </c>
      <c r="F18" s="31" t="s">
        <v>73</v>
      </c>
      <c r="G18" s="32">
        <v>74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78.5" customHeight="1">
      <c r="A19" s="34" t="s">
        <v>51</v>
      </c>
      <c r="E19" s="35" t="s">
        <v>274</v>
      </c>
    </row>
    <row r="20" spans="1:5" ht="12.75" customHeight="1">
      <c r="A20" s="36" t="s">
        <v>53</v>
      </c>
      <c r="E20" s="37" t="s">
        <v>48</v>
      </c>
    </row>
    <row r="21" spans="1:5" ht="51" customHeight="1">
      <c r="A21" t="s">
        <v>54</v>
      </c>
      <c r="E21" s="35" t="s">
        <v>279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