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7190" activeTab="0"/>
  </bookViews>
  <sheets>
    <sheet name="Rekapitulace" sheetId="6" r:id="rId1"/>
    <sheet name="Instalatér" sheetId="1" r:id="rId2"/>
    <sheet name="Tesař" sheetId="7" r:id="rId3"/>
    <sheet name="MSS" sheetId="2" r:id="rId4"/>
    <sheet name="Zedník" sheetId="4" r:id="rId5"/>
  </sheets>
  <definedNames/>
  <calcPr calcId="162913"/>
</workbook>
</file>

<file path=xl/sharedStrings.xml><?xml version="1.0" encoding="utf-8"?>
<sst xmlns="http://schemas.openxmlformats.org/spreadsheetml/2006/main" count="204" uniqueCount="142">
  <si>
    <t>Položka</t>
  </si>
  <si>
    <t>Počet kusů</t>
  </si>
  <si>
    <t>Ruční ohýbačka trubek - manuální stroj s ráčnovým dopředným pohybem pro průměry trubek 12, 15, 18 a 22 mm a to do 90°. Použití pro měkké měděné trubky, měkké opláštěné měděné trubky, opláštěné C-ocelové trubky systémů s lisovanými tvarovkami, měkké přesné ocelové trubky, vrstvené trubky.  Do Ø 32 mm s pohonem ohýbačky, segmenty, 2 univerzálními unášeči se smýkadly, v pevném kufru.</t>
  </si>
  <si>
    <t>Sada tří druhů siko kleští různých velikostí.</t>
  </si>
  <si>
    <t>Nůžky na dělení plastových trubek.</t>
  </si>
  <si>
    <t>Aku vrtací šroubovák vhodný pro vrtání do dřeva a kovu a na všechny běžné šroubovací aplikace. Snadné přepínání mezi vrtáním a šroubováním. Jednoobjímkové sklíčidlo až do průměru 10 mm. Součástí dodávky jsou 2 akumulátory 18V, nabíječka a kufr.</t>
  </si>
  <si>
    <t xml:space="preserve">14dílná sada pilových děrovek  19; 22; 25; 29; 35; 38; 44; 51; 57; 65; 76 mm., 11 pilových děrovek, 1 adaptér, 2 středicí vrtáky.  
</t>
  </si>
  <si>
    <t xml:space="preserve">Svěrák otočný 6", hmotnost min. 28 kg.   </t>
  </si>
  <si>
    <t xml:space="preserve">Hliníková vodováha délka 200 cm, hladké boční stěny se dvěmi libelami, lze měřit i v obrácené poloze. </t>
  </si>
  <si>
    <t>Prodlužovací kabel délka min. 50m. Počet zásuvek: 4 s tepelnou pojistkou. Vodiče: (PVC) H05VV-F3G 1,5 mm2.</t>
  </si>
  <si>
    <t>Stavební kolečko, kolo nafukovací bantam, korba 60 l s výztuhou</t>
  </si>
  <si>
    <t>Vodováha Al, délka 2 m</t>
  </si>
  <si>
    <t>Klíč montážní lešenářský 19/22 mm - ráčna</t>
  </si>
  <si>
    <t>Lať stahovací Al - 2,5 m lichoběžníková</t>
  </si>
  <si>
    <t>Nářadí pro zedníka</t>
  </si>
  <si>
    <t>Nářadí pro montéra suchých staveb</t>
  </si>
  <si>
    <t>Nářadí pro instalatéra</t>
  </si>
  <si>
    <t>Veřejná zakázka:</t>
  </si>
  <si>
    <t>Příloha 1 výzvy k podání nabídek - technická specifikace, položkový rozpočet</t>
  </si>
  <si>
    <t>Popis, požadovaná specifikace</t>
  </si>
  <si>
    <t>Cena Kč bez DPH za jeden kus (jednotková - JC)</t>
  </si>
  <si>
    <t>Cena Kč celkem bez DPH (počet ks x JC)</t>
  </si>
  <si>
    <t xml:space="preserve"> DPH </t>
  </si>
  <si>
    <t>Cenacelkem Kč s DPH</t>
  </si>
  <si>
    <t>Celková nabídková cena</t>
  </si>
  <si>
    <t>Pokyny:</t>
  </si>
  <si>
    <t>Uchazeč vyplní u každé položky cenu za jednotku bez DPH (jednotková cena), cena za položku bez DPH, výši DPH, cena za položku s DPH</t>
  </si>
  <si>
    <t>a uvedou samostatně celkovou nabídkovou cenu bez DPH, celkovou výši DPH, celkovou nabídkovou cenu s DPH, které budou dány vždy součtem  jednotlivých položek.</t>
  </si>
  <si>
    <t>Název nabízeného výrobku a označení výrobce</t>
  </si>
  <si>
    <t>Rekapitulace celkové nabídkové ceny</t>
  </si>
  <si>
    <t>Cena Kč celkem bez DPH</t>
  </si>
  <si>
    <t>Kategorie nářadí</t>
  </si>
  <si>
    <t>Pozor - položkové rozpočty viz samostatné listy!</t>
  </si>
  <si>
    <t>Nabízená přesná technická speciffikace</t>
  </si>
  <si>
    <t>Uchazeč vyplní u každé položky přesnou nabízenou technickou specifikaci tak, aby bylo možné ověřit splnění minimálních technických specifikací stanovených zadavatelem ve sloupci "Popis, požadovaná specifikace",</t>
  </si>
  <si>
    <t>Uchazeč vyplní u každé položky název nabízeného výrobku a označení výrobce</t>
  </si>
  <si>
    <t>Cena celkem Kč s DPH</t>
  </si>
  <si>
    <t>„Dodávka nářadí 2 etapa – Střední průmyslová škola stavební akademika Stanislava Bechyně, Havlíčkův Brod, Jihlavská 628“</t>
  </si>
  <si>
    <t>„Dodávka nářadí 2 etapa– Střední průmyslová škola stavební akademika Stanislava Bechyně, Havlíčkův Brod, Jihlavská 628“</t>
  </si>
  <si>
    <t xml:space="preserve">Polyfuzní svářečka na tupo -  Přístroj s topným článkem pro svařování na tupo plastových trubek a tvarovek z PB, PE, PP, PVDF. Topný článek povlakovaný teflonem, 230 V.
Nastavitelná teplota 180–290°C, výkon min. 1100 W. Elektronická regulace teploty. Odkládací stojan. </t>
  </si>
  <si>
    <t xml:space="preserve"> Lis ruční pro vlnovec slouží k lisování nerezových připojovacích trubek - vlnovců. Sada obsahuje lis a lisovací čelisti.
</t>
  </si>
  <si>
    <t xml:space="preserve">Bourací a vrtací kladivo třída profi. Kombinované kladivo s výměnným sklíčidlem v klasickém přepravním kufru. Výkon min. 800 W. Otáčky min. 900 ot./min. Počet příklepů min. 4000 př./min. Napájení elektrické. Průměr sklíčidla: až 13 mm. Plynulá regulace otáček. Pravý/levý chod. Frekvence příklepu min.4000 (1/min). Možnost vrtání bez příklepu. Vrtání do dřeva (mm): min. 30. Vrtání do oceli (mm): min. 13.
</t>
  </si>
  <si>
    <t xml:space="preserve">Pertlovací profi souprava. Přípravek pro měděné + ocelové brzdové a palivové potrubí - zhotovení jejich konců. Sada pro zhotovování lemů na koncích trubek , tvar : E a F , 90° a 180° dle DIN 74243. Použití :  
Použití pro měděné i ocelové trubky o vnějším průměru 4,75; 5; 6; 8; 9; 10mm. Dodání v pevném pouzdru.
</t>
  </si>
  <si>
    <t>Měrka svarů univerzální. Slouží k měření koutových i tupých svarů, úhlů, vrubů a přesazení materiálu</t>
  </si>
  <si>
    <t xml:space="preserve">Příklepová vrtačka třída profi. Napájecí napětí 230–240 V. Jmenovitý příkon min. 750 W. Otáčky naprázdno 1. rychlost 0–1 100 /min, 2. rychlost 0–3 050 /min. Údery naprázdno  1. rychlost 0–22 000 /min. 2. rychlost 0–61 000 /min. Průměr vrtání: Ocel až 13 mm, hliník až 20 mm, dřevo až 45 mm, zdivo až 20 mm. Kroutící moment 1. rychlost až 44 Nm, 2. rychlost až 15 Nm. Rozsah sklíčidla 1,5–13 mm. Závit na vřetenu 1/2"-20 UNF . </t>
  </si>
  <si>
    <t>Svařovací kabel délky min. 5 metrů</t>
  </si>
  <si>
    <t>Svářečský komplet dvoudílný, materiál bavlna, nehořlavá úprava, kalhoty do pasu, zapínání na knoflíky, nohavice protažené ke krytí nártu obuvi, zdvojená zesílená kolena a lokty, blůza s náprsní kapsou, zapínání na knoflíky kryté légou.</t>
  </si>
  <si>
    <t>Sada šroubováků v kufru 40-dílná obsahuje 22x šroubovák, 14x nástavec, 1x držák ohebný pro nástavce, 2x zásobník přímý pro 7 nástavců a 1x vytahovač teleskopický magnetický.</t>
  </si>
  <si>
    <t xml:space="preserve">Hasák HERKULES 90°, 2", délka min. 490 mm, výška čelistí min. 22 mm, šířka čelistí min. 98 mm. Celková délka hasáku min. 490 mm. Uchopitelný průměr až 75 mm. </t>
  </si>
  <si>
    <t>Odhrotovač na vnitřní a vnější odhrotování trubek pro ruční nebo elektrický pohon. Na nerezové ocelové, jiné ocelové, měděné, mosazné, hliníkové a plastové trubky, Ø 10 – 54 mm, Ø ½ – 2⅛".</t>
  </si>
  <si>
    <t>Prodlužovací napájecí kabel na bubnu o délce min. 50 m, čtyřzásuvka s tepelnou pojistkou, vodič PVC.</t>
  </si>
  <si>
    <t>Propanbutanová tlaková láhev 5 kg.</t>
  </si>
  <si>
    <t xml:space="preserve">Kompaktní elektrický přístroj k měkkému pájení.  Elektrický pájecí přístroj pro pájení měděných trubek bez plamene Ø 6 – 54 mm, Ø ¼ – 2⅛". 230 V, 50 – 60 Hz, 2000 W, řídící napětí 24 V. Pájecí kleště s min. 4 m dlouhým kabelem, bezpečnostní transformátor, 4 kusy prizmatických elektrod, 2 kusy tyčových elektrod, 250 g  pájky, 250 g kvalitní pasty na měkké pájení , 1 řezák trubek, balení s 10 kusy čisticích žínek. V pevném kufru.
</t>
  </si>
  <si>
    <t>Vodováha magnetická hliníková se dvěmi libelami a magnety. Délka min. 2 metry, přesnost 0,5 mm/2 metry, povrch eloxovaný, odolnost proti nárazům.</t>
  </si>
  <si>
    <t>Nářadí pro tesaře</t>
  </si>
  <si>
    <t xml:space="preserve">Ruční kotoučová pila profi
Parametry:
Příkon min. 2200 W
Hmotnost max. 7,5 kg
Počet otáček min. 4400 ot./min.
Průměr pilového kotouče: min. 230 mm, hloubka řezu 0-88 mm, rozsah naklopení 0-60°, univerzální motor 230 V/50Hz
Rozsah dodávky
Pilový kotouč – 3ks 
Odsávací nástavec 
Inbusový klíč, šestihranný klíč, přívodní kabel min. 4 m
</t>
  </si>
  <si>
    <t xml:space="preserve">Pomocný C – rám na výrobu vazníků
Rozsah dodávky
Ocelová konstrukce i s horní lisovací deskou
Hydraulická panenka 20 t
</t>
  </si>
  <si>
    <t>Dodavatel nese odpovědnost za kontrolu a nastavení vzorců v tabulce</t>
  </si>
  <si>
    <t xml:space="preserve">Prodlužovací napájecí kabel na bubnu 50 m, čtyřzásuvka s tepelnou pojistkou, vodič PVC.                                                               </t>
  </si>
  <si>
    <t>Stavební rotační samonivelační laser s pracovním dosahem 500 m a bezdrátovým ovládáním a příslušenství (nivelační lať pro laserové přístroje, stavební stativ teleskopický 107-165 cm, stavební stativ teleskopický 122-295 cm.</t>
  </si>
  <si>
    <t>Elektrické míchadlo na zdící hmotu + nerezový kbelík</t>
  </si>
  <si>
    <t>Hliníkový rudl, min. nosnost 200 kg, kola dušová</t>
  </si>
  <si>
    <t xml:space="preserve">Gola sada 94 dílů 1/4" a 1/2" v kufru, Technické parametry:
Ráčna: 1/4" (45T) a 1/2" (45T)
 Hlavice nástrčné: 1/4" 4-4,5-5-5,5-6-7-8-9-10-11-12-13-14mm
Hlavice nástrčné: 1/2" 10-11-12-13-14-15-16-17-18-19-20-21-22-23-24-27-30-32mm
Hlavice nástrčné prodloužené: 1/2" 14-15-17-19mm
Hlavice zástrčné: 1/2" S8-10-12mm, PH3-PH4, PZ3-PZ4, T40-45-50-55mm, 8-10-12-14mm, 1/4" L 38mm S 4-5,5-7mm, PH1-PH2, PZ1-PZ2, T8-10-15-20-25-30mm, H3-4-5-6mm
Klíč na svíčky: 1/2" 16-21mm
Prodlužovací nástavec: 1/4" 50-100mm, 1/2" 125-250mm
Adaptér s otvorem: 1/4" a 1/2" Vratidlo: 1/4"
 Univerzální kardan: 1/4" a 1/2"
Hroty: 8mm L 30mm S8-10-12mm, PH3-4, PZ3-4, H7-8-10-12-14mm, T40-45-50-55-60-70, TTa40-45-50-55-60-70, 1/4" L 25mm S6-6,5-6,5-7mm, PH 0, 1, 2, 3 PZ 1, 2, 3 T 10, 15, 20, 25, 27, 30 S 1, 2, 3
Adaptér na hroty: 1/4"
Šroubovák na hlavice : 1/4"
Imbus: 1/2" 1,5 2 2,5
</t>
  </si>
  <si>
    <t>Lano J/PP 10 mm konopné stáčené - min. 100m</t>
  </si>
  <si>
    <t>Vodováha laserová s otočnou základnou</t>
  </si>
  <si>
    <t>Ruční malířský váleček s pumpou a nasávacím nástavcem</t>
  </si>
  <si>
    <t>Palice na zámkovou dlažbu 20 cm/guma 18 mm</t>
  </si>
  <si>
    <t>Lať stahovací Al - 2,0 m lichoběžníková</t>
  </si>
  <si>
    <t>Nerezový kbelík, min. objem 12 l</t>
  </si>
  <si>
    <t>Svítilna pracovní LED diodová, 40-60 V, 13,5W, 1300 Im, 9 led, s vypínačem. IP 68. Světelný tok min. 1300 lm.</t>
  </si>
  <si>
    <t xml:space="preserve">Teleskopický žebřík. Hliníková konstrukce v kombinaci s plastem, vzdálenost mezi stupni 290 mm, možnost vysunutí a použití po jednotlivých stupních. Počet příček 9, délka po vysunutí min. 2, 5 m.
</t>
  </si>
  <si>
    <t xml:space="preserve">Elektrická univerzální šavlová pila s vario-elektronikou (VE) k řezání volně z ruky, s antivibračním systémem. Pohonná jednotka s uzavřenou rukojetí s měkkým úchopem, chráněným klikovým ústrojím, pracujícím bez údržby, s univerzálním motorem 230 V, 50 – 60 Hz, min. výkon 1250 W, bezpečnostním spínačem, přívodním vedením min. 4 m. Plynulé elektronické řízení počtu zdvihů (akcelerační spínač) 0 až 2800 min-1. 30 mm zdvih. Upínač pilového listu s rychlovýměnným systémem. Přestavitelná opěra. 1 ks pilového listu 210-1,8/2,5. V pevném kufru. Součástí dodávky náhradní pilové listy na kovy, dřevo a univerzální účely minimální délky 200 mm - 3 kusy.
</t>
  </si>
  <si>
    <t xml:space="preserve">Invertorový svařovací přístroj včetně příslušenství. Dodávka se 2 kabely (s držákem elektrod 2,0 m/16 mm2 a kostřícím 1,6 m/16 mm2), s pásem pro snadné přenášení a s plastovým kufříkem. Parametry: napájení 230V, jištění 16A, svařovací proud I2 - 5 A - 200 A, napětí naprázdno 96 V, zatěžovatel při 40°C 120 A (60 %), elektrody - Ø 1,6 - 4,0 mm. 
V rámci příslušenství TIG hořák s ventilem a kabely (min. délka 3,5 m), připojovací zdířky 10/25 mm2.  </t>
  </si>
  <si>
    <t>Řezák trubek na měděné, tenkostěnné nerezové ocelové, tenkostěnné ocelové, hliníkové a mosazné trubky. S řezným kolečkem. Pro průměr trubky 3 - 28 mm. Tloušťka stěny trubky až 4 mm.  stabilní vřeteno, dlouhé vedení vřetena a  kalené opěrné válečky, kolmý řez. Otočný držák z kov,  kalené řezné kolečko z  pevné oceli na závitořezné čelisti. Řezné kolečko chráněno před kontaktem s opěrnými válečky. Pouze jedno řezné kolečko pro celý rozsah.</t>
  </si>
  <si>
    <t>Elektrický radiální lis pro výrobu lisovaných spojení Ø 110 mm, Ø ⅜ – 4". Bezpečné usazení lisovacích kleští díky automatickému zajištění. Elektromechanický pohon s motorem 230 V, 50–60 Hz, min. 400 W, s převody pracujícími bez údržby, s bezpečnostní kluznou spojkou a systémem posuvu, ochrana proti přetížení, s bezpečnostním spínačem. Dodání v pevném kufru. Kompatibilní  pro všechny běžné systémy s lisovanými tvarovkami. Součástí dodávky čelisti na jednotlivé průměry trubek.</t>
  </si>
  <si>
    <t>Plynová páječka. Plynové pájedlo s vysokou pracovní teplotou a teplotou plamenů (min. rozsah 1950/750 °C).  Určeno pro pájení měděných spojů, spojů natvrdo a naměko až do Ø 15/28 mm. Jednoduchá obsluha pájení v každé pozici.</t>
  </si>
  <si>
    <r>
      <t>Inspekční kamera potrubí s dokumentací snímků a videozáznamem s hlasovým záznamem. Metrové čidlo průměr min. 9 mm, rozlišení min. 640/480 pixelů. Možnost odpojení monitoru od hlavní jednotky a možnost průběhu přenosu bezdrátově. Možnost zpětného prohlížení záznamů s vyšším rozlišením i na PC.  Dodávka v kufříku. 
Obsah balení:   kufřík,  kamera s flexi-hadicí,  LCD monitor se záznamem a zabudovaným akumulátorem, síťový adaptér 240 V, video kabel, prodlužovací kabel min. délky 900 mm</t>
    </r>
  </si>
  <si>
    <t>Sada pro polyfúzní svářování plastových trubek. Sada obsahuje - profesionální polyfúzní svářečku na trubky (min. výkon 800 W)– nožová v sadě se všemi svařovacími nástavci pro 16 - 75 mm  (nástavce d 16, 20, 25, 32, 40, 50 a 63 mm), 1 ks imbus klíč 6 mm, 1 ks nožní stojánek, 1 ks stolní svěrka, 1 ks nůžky do Ø 42 mm, 1 ks  kufr Příkon min. 800 W. Napětí 230 V. Regulace teploty - nastavení teploty otočným knoflíkem v rozmezí min. 180 – 280 °C</t>
  </si>
  <si>
    <t>Profi souprava - závitníky a závitová očka  min. 44 dílů, Závitníky HSS-G dle DIN 352. Závitová očka HSS dle DIN 223 v  kazetě. 2x vratidlo pro závitníky, 1x závitová měrka, 5x vratidlo pro závitovou kruhovou čelist, 1x šroubovák, 7x HSS vrták DIN 338, 7x závtiník M3-M4-M5-M6-M8-M10-M12, 7x závitové očko M3-M4-M5-M6-M8-M10-M12.</t>
  </si>
  <si>
    <t>Pájka pro tvrdé pájení - houževnatá speciální mosaz pro pájení oceli, mědi, mosazi, bronzu a šedé litiny do pracovních teplot spoje 300°C. Pevnost na oceli až 420 N/mm2. Tyčka obalená tavidlem. Délka min. 500 mm, v průměru min. 3,0 mm.</t>
  </si>
  <si>
    <t>Sada - Svařovací kožená bunda s prodyšnými zády 4 velikostí. 1 krát L, 2 krát XL a 1 krát XXL.</t>
  </si>
  <si>
    <r>
      <t xml:space="preserve">Úhlová bruska </t>
    </r>
    <r>
      <rPr>
        <strike/>
        <sz val="12"/>
        <rFont val="Arial"/>
        <family val="2"/>
      </rPr>
      <t xml:space="preserve"> </t>
    </r>
    <r>
      <rPr>
        <sz val="12"/>
        <rFont val="Arial"/>
        <family val="2"/>
      </rPr>
      <t>třída profi. Možnost omezování náběhového proudu a pozvolného rozběhu se stopem zpětného rázu. Min. 6 stupňová předvolba otáček. Průměr kotouče 125 mm, závit vřetene M14, počet otáček  v rozsahu 2800-9300 ot./min. Motor min. 1 500 W s konstantní elektronikou, s přímým chlazením, ochranou proti přetížení,  s ochranou uživatele proti opětovnému zapnutí,  měkký gumový tlumicí povrch pro bezpečné držení, rukojeť použitelná vlevo nebo vpravo.</t>
    </r>
  </si>
  <si>
    <t xml:space="preserve">Armaturní hasák 90° do průměru 1", chrom-vanadiová ocel vykované z jendoho kusu oceli. Speciálně pro chromované armatury, příp. povrchy s politurou:  Plastové násady čelistí kleští.
</t>
  </si>
  <si>
    <t>Gola sada min. 94 kusů chromvanadiových dílů. Součástí setu jsou varianty nástavců, prodloužení a bitů s komplexním použitím na většinu šroubových a vrutových hlav, RÁČNA: 1/4" 1/2".</t>
  </si>
  <si>
    <t xml:space="preserve">Pásová pila ruční
Oblast použití: 
-dlouhé a příčné řezy
-vykružování a profilování
-sedla a překrytí spár
-sedla pod úhlem (dvoumužné ovládání)
- řez materiálů: masivní dřevo, dřevotřísky
Vlastnosti:
Nastavitelná digitální elektronika, vedení lopatek, ofukování řezu chladícím vzduchem, integrovaný spínač poklesu napětí, elektronická brzda
Parametry:
Výkon min. 2200 W, hloubka řezu až 300 mm, hmotnost max. 15 kg, univerzální motor 230 V/50 Hz. možnost natočení pilového pásu 0 - 30°, rozsah jmenovitých otáček  650 až 1550 ot./min., rozsah rychlosti řezu min. od 7 do 16 m/s. 
Rozsah dodávky:
1 Vlastní stroj
1 Pilový pás 8 mm široký, 4 zuby se zpětným ozubením – 3 ks
1 Pilový pás 8 mm široký, 4 zuby na palec – 3 ks
1 Pilový pás 6 mm široký, 4 zuby na palec – 3 ks
1 Přídavné držadlo pro dvoumužné nasazení
1 Paralelní doraz </t>
  </si>
  <si>
    <t xml:space="preserve">Řetězová dlabačka profi
Oblast použití:
Pro profesionální dlabání a drážkování. 
Vydlabávání dlabů a drážkování
S vhodnou soupravou pro hloubku dlabu až 150 mm
S vodicím systémem GMP 400 A pro horizontální drážkování do 450 mm
Drážky pro upevnění nosníků trámů pro skrytá spojení trámů
Parametry:
Řetězy o rozměrech až 28 x 40 x 150 mm
Jmenovitý příkon: min. 2000 W
Hloubka dlabání: až 100/150 mm
Nastavení bočního dorazu: 0-150 mm
Počet otáček řetězového pastorku: min. 4250 min⁻¹
Hmotnost: max. 8,5 kg
Rozsah dodávky
Stroj
Souprava s dlabacím řetězem 
Náhradní řetěz
Boční doraz
Hloubkový doraz
</t>
  </si>
  <si>
    <t xml:space="preserve">Hoblík na trámy profi
Profesionální použití
Vlastnosti:
Omezení rozběhového proudu a ochrana proti přetížení
Motor  min. 2 200 wattů
Středová poloha těžiště hoblíku
Širší výstup třísek, který zabraňuje ucpání vlhkými pilinami
Přední váleček pro lehké posouvání po obrobku
Parametry:
Min. příkon 2.200 W
Volnoběžné otáčky min. 12.000/ min.
Šířka hoblíku min. 310 mm
 Odběr třísek 0-150 mm - 3,5 mm
 Odběr třísek 150-240 mm- 2 mm
 Odběr třísek 240-312 mm - 1,5 mm
 Hmotnost max. 19,0 kg
</t>
  </si>
  <si>
    <t xml:space="preserve">Pokosová pila profi                                                                                                                                                                                     Příkon : min. 1675 W
Výkon : min. 750 W
Otáčky kotouče : min. 4000 ot./min
Průměr kotouče : min. 250 mm
Kapacita šikmých řezů : 48/48 °
Max. kapacita pokosového řezu (vpravo/vlevo) : 50/60 °
 kapacita při nastavení 90°/90° (šířka x výška) : až 50 x 163 mm
kapacita při nastavení 90°/90° (šířka x výška) : až 345 x 94 mm
 kapacita při nastavení 45°/90° (šířka x výška) : až 230 x 94 mm                                                                                                            Max. kapacita při nastavení 45°/90° (šířka x výška) : až 242 x 94 mm
kapacita při nastavení 90°/45° (šířka x výška) : až 50 x 114 mm
kapacita při nastavení 90°/45° (šířka x výška) : až 345 x 52 mm
řezná kapacita 45° / 45° : až 242 x 52 mm
hloubka řezu [pily] : až 152 mm
Zajištění vačky pro pokosové řezy umožňuje jejich rychlejší nastavení a také umožňuje uživateli snadné a rychlé nastavení pokosových úhlů mezi 0° až 60° vpravo a mezi 0° až 50° vlevo
 drážkovací doraz umožňuje nastavení hloubky řezu pro drážkování a žlábkování. Velké dvojité posuvné vodítko poskytuje  oporu při řezání velkých obrobků při nastavení jakéhokoliv úhlu nebo kombinace úhlů.
Lineární horizontální vodicí tyče využívajcíí  vodící pouzdra, která zaručují vysokou přesnost při provádění řezů materiálů se šířkou až 345 mm
 rychloupínací systém pro šikmé řezy umožňující jednoduché a přesné nastavení šikmých řezů až do hodnoty 48° vpravo a vlevo
 Elektronická regulace otáček umožňující snížení řezné rychlosti
Příslušenství: Pilový kotouč 60 zubů
klíč na pilový kotouč
vak na jímání prachu
</t>
  </si>
  <si>
    <t xml:space="preserve">Ruční kotoučová pila
Použití:
Podélné a příčné řezy do tloušťky materiálu 85 mm
Mnohostranné použití pro pokosové řezy až do úhlu 60°
Řezání trámů, dřevěných hranolů, prken, deskových materiálů, dřevovláknitých izolačních materiálů a sendvičových desek.
Vlastnosti
Motor s elektronikou pro regulaci výkonu, která zajišťuje při řezání konstantní sílu.
 Možnost nastavení hloubky řezu s funkcí zanoření, dálkové ovládání kyvného krytu a vodicí klín.
Nastavení úhlu s centrálním zafixováním od 0 do 60 stupňů.
Parametry
Hloubka řezu 0°; 90°: 0-85 mm
Hloubka řezu při 45°/50°: až 62/47 mm
Příkon: min. 2300 W
Volnoběžné otáčky: 1500 - 3300 min⁻¹
Průměr pilového kotouče: 120 mm
Řezy pod úhlem: 0 - 60 °
Přípojka pro odsávání
Hmotnost max. 7 kg
Rozsah dodávky
Stroj
standardní pilový kotouč z tvrdokovu – 3 ks 
paralelní doraz
nářadí pro obsluhu
</t>
  </si>
  <si>
    <r>
      <t xml:space="preserve">Elektrická ruční pila profi
Použití
Pro náročné práce se dřevem v profesním nasazení, zejména při zařezávání velkých průměrů kmenů v tesařství.
Vlastnosti elektrická pila, vybavená řetězovou brzdou. Elektronická ochrana proti přetížení motoru se signalizací červenou LED. Převodovka ze slitiny kovů
Zámek lišty
2 ks náhradního řetězu
Boční napínání řetězu
Mechanická brzda doběhu řetězu
Omezovač rozběhového proudu – měkký rozběh motoru, bez proudových rázů do sítě
Elektronická ochrana proti přetížení motoru se signalizací červenou 
Řezná část: 3/8“ - RS3 - 40 cm
LED signalizace přetížení motoru
Parametry
Příkon min. 2,5 kW
Jmenovité napětí  230 V
Hmotnost s lištou a řetězem, bez kabelu max. 6 kg
</t>
    </r>
  </si>
  <si>
    <t xml:space="preserve">Horní fréza na dřevo
Použití:
Pro plošné profilování, zdobení a estetické zpracovávání dřeva, a to v křivkách nebo přímkách. Horní fréza lze použít na plošné profilování dřeva a zdobení a frézování v křivkách i přímkách. 
Vlastnosti
Profesionální  multifunkční zanořovací a kopírovací frézka s osvětlením LED a průhlednou kluznou deskou pro přesnou práci. Motor s konstantní elektronikou  a pomocí předvolby otáček s pozvolným rozběhem
Umožnění upevnění bloku motoru frézky bez vůle buď v zanořovací nebo kopírovací jednotce. Motor v  krytu s. Možnost jemného nastavení hloubky frézování v krocích po 1/10 mm při zafixované funkci zanoření.
Parametry
Příkon: min. 1600 W
Maximální zdvih frézovacího koše: 76 mm
Otáčky bez zatížení: 10000 - 25000 min-1
Upínání nástroje nebo sklíčidla: 8-12,7
Rozsah dodávky
2x kleštinové upínací pouzdro s přesuvnou maticí,
2x kopírovací kroužek 
Chránič proti odlétávajícím třískám pro kopírovací frézu
Chránič proti odlétávajícím třískám pro zanořovací frézu
Odsávací adaptér pro kopírovací frézu
Paralelní doraz s jemným nastavováním
Stranový klíč 
Středicí kolík
</t>
  </si>
  <si>
    <t xml:space="preserve">Profesionální příklepová vrtačka
Parametry
Příkon: min 700 W
Otáčky: 0 - 3 000 ot./min  
Počet úderů: 0 - 48 000 úderů/min
Sklíčidlo: 1,5 - 13 mm
Pravý / levý chod: Ano
Průměr vrtání - zdivo: až 20 mm
Průměr vrtání - kov: až 13 mm
Průměr vrtání - dřevo: až 35 mm
Regulace otáček: Ano
Hmotnost: max. 2,5 kg
Spínač s aretací
Rozsah dodávky
Dodáváno v kufru
Rychloupínací sklíčidlo 13 mm
Nastavitelný doraz
Výměnné uhlíky
2 pětidílné sady vrtáků do dřeva, průměr 4, 5, 6, 8, 10 mm
1 ks dvacetipětidílná sada vrtáků do kovu, průměr 1,0 až 13,0 mm
</t>
  </si>
  <si>
    <t xml:space="preserve">Elekronický sádrokartonářský šroubovák třída Profi- příkon 620 W. Hliníkový korpus soukolí pokrytý elastomerem
Elektronická regulace rychlosti. L/P chod
Obsah dodávky: Hloubkový doraz - 1ks
Magnetický držák bitů - 1ks. Bit PH 2 - 1ks
</t>
  </si>
  <si>
    <t xml:space="preserve">Nastřelovací pistole se zásobníkem třída profi. Technická data: Ráže: 6,3/10  Nábojky: hnědé, žluté, zelené a červené (pro rozlišení síly výstřelu).  Síla úderu  min. 330 J  Délka hřebů bez zásobníku: až 70mm  Délka hřebů se zásobníkem: až 60mm  Tlumič zpětného rázu pro zvýšení bezpečnosti práce.  Zásobník polohovatelný do min. 4 poloh. Automatický systém vracení pístu. Regulační kolečko pro nastavení hloubky zaražení hřebu. Uloženo v  kufru. Součásti dodávky: stroj se zásobníkem, hlaveň pro jednotlivé výstřely, krycí guma, čistící kartáče, čistící utěrka, konzervační olej, ochranné brýle, kufr.                                                                                                  </t>
  </si>
  <si>
    <t xml:space="preserve">Křížový laser profesionální, samonivelační křížový laser  pro nivelaci a vytyčování. Upevňovací systém umožňuje umístění   na stěny, ocelové rámy, trubky, tyče, stropy, podlahy, a také ke stativu.  Držák umožňuje výškovou adjustaci v hrubém i jemném rozsahu. Držák je vybaven   magnety pro bezpečné upnutí k železným konstrukcím. Přístroj disponuje třemi laserovými liniemi, přičemž vodorovná linie obsáhne 360°, dvě svislé , navzájem kolmé linie obsáhnou (každá) strop, stěnu a podlahu. Každá z linií může být aktivována odděleně. Laserová olovnice směrem dolů. Laserový bod směrem nahoru je tvořen průsečíkem dvou vertikálních linií. Přístroj je vybaven pulzní funkcí. Přístroj může být v držáku snadno otáčen v rozsahu 360°. Dodávka obsahuje křížový laser, multifunkční držák, laserové brýle, cílovou destičku, 2 dobíjecí akumulátory, nabíječku, manuál v českém jazyce, přepravní pouzdro a detektor paprsku.    </t>
  </si>
  <si>
    <t xml:space="preserve">Příklepová vrtačka třída Profi. Výkon min. 1000 W, min. frekvence příklepů až 500 ot./min., typ uchycení SDS plus, funkce zastavení otáčení a vypnutí příklepu, max. hmotnost 3 kg. Součást: kufr. </t>
  </si>
  <si>
    <t xml:space="preserve">Sponkovačka na sádrokarton třída Profi. Pohon sponkovačky pneumatický  
Pracovní tlak 4,5-8,5 bar 
Kapacita zásobníku min. 140 ks. Délka sponkovačky min. 350 mm   
Šířka spony min. 25 mm.                                                                                                                       
</t>
  </si>
  <si>
    <t xml:space="preserve">Fréza drážkovací stavitelná třída Profi s VBD 160x4,0- 7,5x30 4+4z DFST-4. Nástroj je osazen tvrdokovovými žiletkami a předřezy. Dvoubřitý nástroj pro ruční posuv. Průměr nástroje min 160 mm, výška 4,0 - 7,5 mm, upínací průměr 30 mm, počet zubů min.  4, počet předřezů min.4, min. otáčky 4800/min., max. otáčky 8000/min. Provedení řezných plátů VBD. </t>
  </si>
  <si>
    <t>AKU vrtačka třída Profi. Lithium-Iontová Aku s 1,5 Ah. 2 rychlostní převodovka s kovovými ozubenými koly.
4 polový stejnosměrný motor. Aretace vřetene k jednoručnímu ovládání rychlosti klíčidla.
Elektronika a motorová brzda. Kroutící moment nastavitelný v 16 stupních. Parametry produktu:
Akumulátory Li-ion 18 V / 1,5 Ah
Otáčky naprázdno 0-400/0-1300/min
Upínání nástroje rychlosklíčidlo 1,5 - 13 mm
Vrtací výkon ocel min. 13 mm
Vrtací výkon dřevo min. 36 mm
 moment tvrdý/měkký až 42/27 N
V kufru s  náhradním akumulátorem a nabíječkou.</t>
  </si>
  <si>
    <t xml:space="preserve">Úhlová bruska Třída PROFI . Jmenovitý počáteční výkon: 0 W - 2 400 W
Průměr kotouče: 230 mm.  Antivibrační rukojeť, aretace vypínače, nastavení polohy ochranného krytu bez použití nářadí, vypínací uhlíkové kartáče.
</t>
  </si>
  <si>
    <t xml:space="preserve">Úhlová bruska Třída PROFI. Jmenovitý počáteční výkon: 0 W - 1500 W
Průměr kotouče: 150 mm. Antivibrační rukojeť, Aretace vypínače, Nastavení polohy ochranného krytu bez použití nářadí, vypínací uhlíkové kartáče.
</t>
  </si>
  <si>
    <t xml:space="preserve">Přímočará pila třídy profi. Pro tvarové a krátké přímé řezy v masivním dřevu, deskových materiálech na bázi dřeva, umělých hmotách, hliníkových profilech a ocelovém plechu.
Možnost provádět řezy až do hloubky 100 mm ve dřevě
Převodová skříň z hořčíkové slitiny.Součástí dodávky jsou náhradní pilové listy - 3 kusy pro různé materiály.
Elektronická regulace počtu zdvihů pro nastavení optimální rychlosti řezání. 
Beznástrojový systém upínání pilových plátků
Min. 4 pozice předkmitu pro menší namáhání pilového plátku a rychlejší řezání menší přítlačnou silou.
Samoodpojitelné uhlíky.
</t>
  </si>
  <si>
    <r>
      <t xml:space="preserve">Kotoučová pila třída profi. Technické parametry:
 Jmenovitý příkon: min. 1.100 W.
Průměr pilového kotouče: 160 mm.
Průměr upínacího otvoru pilového kotouče:  min. 20 mm
Volnoběžné otáčky: min. 5.500 min-1
Rozsah hloubky řezu při 90°: 0–55 mm.Rozsah hloubky řezu při 45°: 0–38 mm
</t>
    </r>
    <r>
      <rPr>
        <strike/>
        <sz val="11"/>
        <rFont val="Arial"/>
        <family val="2"/>
      </rPr>
      <t xml:space="preserve"> </t>
    </r>
    <r>
      <rPr>
        <sz val="11"/>
        <rFont val="Arial"/>
        <family val="2"/>
      </rPr>
      <t xml:space="preserve">
 Aretace vřetena. 
 Rukojeť s měkkou tlumící vložkou
 Pilový kotouč z tvrdokovu. Boční doraz
</t>
    </r>
  </si>
  <si>
    <t xml:space="preserve">Příklepová vrtačka se zubovým sklíčidlem třída profi. Jmenovitý příkon : 650 W. Průměr vrtání (kámen/ocel/dřevo) : 16/13/35 mm
Otáčky naprázdno 1. rychlost : 0 - 1 100 min[-1] Otáčky naprázdno 2. rychlost : 0 - 3 000 min[-1]
Údery naprázdno 1. rychlost : 0 - 22 000 min[-1]. Dvourychlostní převodovka. Součástí dodávky je sada vrtáků.
Zubové sklíčidlo.
Plynulý rozběh na spínači. Elektronická regulace otáček.
Pravý / levý chod. Vnitřní šestihran ve vřeteni.
Údery naprázdno 2. rychlost : 0 - 60 000 min[-1]. Kroutící moment 1. rychlost /2. rychlost max. : 29/10 Nm
Rozsah sklíčidla : 1,5 - 13 mm, upínací krk průměr : 43 mm
Závit na vřetenu : 1/2" x 20 UNF
</t>
  </si>
  <si>
    <t xml:space="preserve">7 dílná sada plochých a křížových šroubováků. Zušlechtěná vysoce legovaná ocel, izolační obstřik.  Obsah sady: 1x plochý šroubovák o rozměrech: 2,5 x 75 mm 
1x plochý šroubovák o rozměrech: 3,0 x 100 mm 
1x plochý ;šroubovák o rozměrech: 4,0 x ;100 mm 
1x plochý ;šroubovák o rozměrech: 6,5 x 150 mm 
1x křížový šroubovák o rozměrech: PH0 x 60 mm 
1x křížový ;šroubovák o rozměrech: PH1 x 80 mm 
1x křížový ;šroubovák o rozměrech: PH2 x 100 mm
</t>
  </si>
  <si>
    <t xml:space="preserve">Pila na sádrokarton. Pila ocaska určená na řezání sádrokartonových desek, speciálně broušené ostří s GT zubem. Délka pilového listu 600 mm, rozteč zubů 7/8 TPI. 
</t>
  </si>
  <si>
    <t xml:space="preserve">Kufr plastový s  kováním s nerozbitným víkem. 
V dolní části 4 vyjímatelné organizéry ( 2x zepředu 2x ze zadu)
Vyjímatelná vnitřní vložka na drobné nářadí
Možnost uzamčení visacím zámkem
</t>
  </si>
  <si>
    <r>
      <t xml:space="preserve">Nivelační přístroj optický, zvětšení min. 24x, přesnost min.2mm/km, ostření od 0,3m. Součástí dodávky je duralový stativ a nivelační lať teleskopická délky  5 metrů.      </t>
    </r>
    <r>
      <rPr>
        <i/>
        <sz val="12"/>
        <rFont val="Arial"/>
        <family val="2"/>
      </rPr>
      <t xml:space="preserve">                                                     </t>
    </r>
  </si>
  <si>
    <r>
      <rPr>
        <b/>
        <sz val="9"/>
        <rFont val="Arial"/>
        <family val="2"/>
      </rPr>
      <t xml:space="preserve">Vrtací a sekací kombinované kladivo </t>
    </r>
    <r>
      <rPr>
        <sz val="9"/>
        <rFont val="Arial"/>
        <family val="2"/>
      </rPr>
      <t xml:space="preserve">s výměnným rychloupínacím sklíčidlem. Funkce: Pravý i levý chod, řídící elektronika, bezpečnostní spojka 
</t>
    </r>
    <r>
      <rPr>
        <b/>
        <i/>
        <sz val="9"/>
        <rFont val="Arial"/>
        <family val="2"/>
      </rPr>
      <t>Parametry produktu:</t>
    </r>
    <r>
      <rPr>
        <sz val="9"/>
        <rFont val="Arial"/>
        <family val="2"/>
      </rPr>
      <t xml:space="preserve">
Jmenovitý příkon: min. 900 W
Rázová energie, max.: 4.2 J
Počet příklepů při jmenovitých otáčkách: 0 – 3.600 min-1
Jmenovité otáčky: 0 – 800 min-1
Hmotnost: max. 5 kg
Upínání nástrojů: SDS-plus
Rozsah vrtání:
Průměr vrtání do betonu s vrtáky pro vrtací kladiva: 6 – 32 mm
Optimální rozsah použití do betonu s vrtáky pro vrtací kladiva: 14 – 25 mm
Max. prům. vrtání do zdiva s dutými vrtacími korunkami: 90 mm
Max. průměr vrtání, ocel: 13 mm
Max. průměr vrtání, dřevo: 32 mm
Součásti dodávky produktu: Hloubkový doraz 310 mm, přídavná rukojeť, příruční kufr, výměnné rychloupínací sklíčidlo
Sada vrtáků a sekáčů do betonu s upínáním SDS plus, která obsahuje:
Vrták pr.5/ 110mm
Vrták pr.6/ 110mm
Vrták pr.6/ 160mm
Vrták pr.8/ 110mm
Vrták pr.8/ 160mm
Vrták pr.8/ 210mm
Vrták pr.10/ 110mm
Vrták pr.10/ 160mm
Vrták pr.10/ 210mm
Vrták pr.12/ 160mm
Vrták pr.12/ 260mm
Vrták pr.14/ 260mm
Sekáč špičatý 140mm
Sekáč špičatý 250mm
Sekáč plochý 20x140mm
Sekáč plochý 20x250mm
Sekáč široký 40x250mm</t>
    </r>
  </si>
  <si>
    <t>Žebřík Al jednodílný, 12 příček, min. výška 3,5 m. FORTE</t>
  </si>
  <si>
    <t>Štětka malířská kulatá C 10</t>
  </si>
  <si>
    <t>Modulové hliníkové lešení  s min. parametry- plošina 1,35 x 2 m, výška 7 m - 1 sada.  Možnost dodatečného zvýšení lešení přídavnými moduly, odpovídá normě HD 1004, možnost stranového pohybu po základovém rámu, rychlé sestavení bez potřeby nářadí-nasazovací spojení a rychlouzávěry. Kolečko s brzdou - 4 ks. Kotva do zdi - 10 ks.
Zatížitelnost: min. 150 kg/m2. Třída lešení 2.</t>
  </si>
  <si>
    <r>
      <rPr>
        <b/>
        <sz val="11"/>
        <rFont val="Arial"/>
        <family val="2"/>
      </rPr>
      <t>Bourací kladivo Profi.</t>
    </r>
    <r>
      <rPr>
        <sz val="11"/>
        <rFont val="Arial"/>
        <family val="2"/>
      </rPr>
      <t xml:space="preserve"> Příkon min. 1 240 W, intenzita příklepu min. 42 J, upínací šestihran 30 mm, určeno pro vertikální práci, rukojeť zmírňující vibrace, motor odolný proti přetížení. </t>
    </r>
    <r>
      <rPr>
        <b/>
        <sz val="11"/>
        <rFont val="Arial"/>
        <family val="2"/>
      </rPr>
      <t>Sada vrtáků a sekáčů</t>
    </r>
    <r>
      <rPr>
        <sz val="11"/>
        <rFont val="Arial"/>
        <family val="2"/>
      </rPr>
      <t>, špičatý sekáč, plochý sekáč, 3 x vrták z tvrdokovu - 5x50/110 mm, 6x50/110 mm, 8x100/160 mm., 1 x průrazový vrták 45/600 mm:</t>
    </r>
    <r>
      <rPr>
        <b/>
        <sz val="11"/>
        <rFont val="Arial"/>
        <family val="2"/>
      </rPr>
      <t xml:space="preserve"> </t>
    </r>
    <r>
      <rPr>
        <sz val="11"/>
        <rFont val="Arial"/>
        <family val="2"/>
      </rPr>
      <t>Odolný tvrdokov s nejjemnější zrnitostí. 2spirálový tvar U. 3 břity, vakuově pájené a tvrzené Vhodné pro průrazy o Ø 45 - 80 mm do betonu, jednodílný nástroj, zvonovitá hlava s asymetricky rozmístěnými kolíky z tvrdokovu a centrálním břitem. Velkoobjemová odváděcí spirála, kónická stopka.</t>
    </r>
  </si>
  <si>
    <t xml:space="preserve">Průmyslový vysavač na mokré a suché vysávání. Dvoumotorový vysavač určený pro vysávání kapalin, třísek a dalších pevných částic s naklápěcím mechanismem. Všechny motory jsou vybaveny ochranou motoru
Samostatné vypínače motorů.  těsnění mezi hlavou a nádobou odolné proti olejům a zbytkům chemikálií. Dvoudílná sací trubice. Pružná sací hadice odolná proti vysokému zatížení a  přetočení.
Sací motor vybavený hlukovým filtrem,
Vybavení: ochrana motoru, podvozek, zásuvka, naklápěcí mechanismus hadice a sada hubic, držák kabelu. Typ sání  Suché i mokré
 Min. výkon  2550 W
 Množství vzduchu  min 6000 l/min
 Průměr hadice  min. 38 mm
 Délka hadice  min. 4 m
 Počet motorů  2
 Počet stupňů výkonu  min. 2
 Délka kabelu  min. 8 m
 Objem nádoby min  60 l
 Podtlak  min. 240 mbar
 Filtrační plocha min.  3500 cm²
Elektrické připojení  230 V 
</t>
  </si>
  <si>
    <t>Kompresor profi P50/230/3 pomaloběžný. Příkon el. motoru:2200W / 230V
 Napětí:230 V / 50 Hz
 Nasávané množství vzduchu: min. 320 litrů/min
 Použití: Profi
 Výstupní tlak: min. 10 barů
Objem vzdušníku: min. 50 litrů
 Počet válců kompresoru: 2
 Mazání:Olejový
 Konstrukce:Převozný</t>
  </si>
  <si>
    <t>Paletový vozík, nosnost min. 2300 kg, zdvih 85-200 mm, kola gumová nebo nylon  Pogumovaná rukojeť. Úhel manipulace 190°, délka min. vidlic 1100 mm, šířka min. 500 mm. Zdvih vidlic min. 85 mm, max. 200 mm. Hmotnost max. 75 kg.</t>
  </si>
  <si>
    <r>
      <t xml:space="preserve">Diamantová stolová portálová pila. Profi. Řezačka dlažby a obkladů elektrická. Pila vhodná na keramiku, mramor, teraso, žulu, lícové cihly a další materiály - podle typu diamantového kotouče
Možnost použití segmentových kotoučů. 
Napětí 230 V  
Otáčky až 3 400 ot./min  
Délka rovného řezu až 152 cm  
Hloubka řezu až 70 mm  
Průměr kotouče 250 mm  
Výkon min. 1,5 kW  
Délka řezu diagonálně až 107,5 x 107,5 cm  
Rozměry (d x š x v) min. (200 x 86 x 129) cm     
Příslušenství: Kotouč na keramiku, mramor, teraso, žulu, lícové cihly
</t>
    </r>
  </si>
  <si>
    <t>Elektrická pila na cihly. Profi. Příkon pily min. 1600 W 
 Délka zdvihu min. 40 mm 
 Standardní pilový list Třída 12 duté cihly DT2974 - 3 ks
 Délka řezného nástroje min. 400 mm</t>
  </si>
  <si>
    <r>
      <t xml:space="preserve"> PROFI řezačka na dlažbu a obklady s ložiskovým posuvem s maximální délkou řezu 120 cm. max. délka řezu: 120 cm
Rozměr desky k řezání kosodélníků: až 848 x 848 mm</t>
    </r>
    <r>
      <rPr>
        <strike/>
        <sz val="11"/>
        <rFont val="Arial"/>
        <family val="2"/>
      </rPr>
      <t>,</t>
    </r>
    <r>
      <rPr>
        <sz val="11"/>
        <rFont val="Arial"/>
        <family val="2"/>
      </rPr>
      <t xml:space="preserve"> úhlové pravítko pro řezání různých úhlů  0°-45°, s aretací, vodící lišta ve tvaru X, pojezd řezačky, ložiskové řezací kolečko ze slinutého karbidu
</t>
    </r>
  </si>
  <si>
    <t>Míchač pro míchání středněviskózních materiálů pro max. zatížení 50 kg. Součástí balení je nástavec míchadla se závitem M14. Převodovka se 2 stupni s min. (Slůvko min bych v tomto případě neuváděl - je dáno od ... do ...) : 1. 150-400 ot./min., 2. 250 až 700 ot./min. Výkon min. 1300 W, točivý moment min. 14,7 Nm.</t>
  </si>
  <si>
    <t xml:space="preserve">Úhlová bruska určená na  středně těžké řezání silnostěnných profilů, obkladů a dlažby nebo těžších brusných prací. Napětí 230 V. Specifikace:
napětí/frekvence: 230V/50Hz
příkon:  min. 1300 W
průměr kotouče: 150 mm
otáčky min. 8000/min
indikátor opotřebení uhlíků
</t>
  </si>
  <si>
    <t xml:space="preserve">Elektrická tlaková myčka                                                                                                                              Příkon motoru (W): min. 1700
 Vinutí motoru: Cu
Napětí  (V) / frekvence (Hz): 230/50
 Tlak (Bar): až 130
Pracovní tlak (bar): až 100
Jmenovitý průtok (Lt / h): min. 375
Max teplota na vstupu °C: 50
Čerpadlo: Alu
 Total Stop sytém (TSS): Ano
Vybavení:
Tlaková pistole 
Délka hadice (m): min 5
Délka přívodní šňůry (m): min. 5
Materiál hadice (textilní / ocelová výztuž): Textilní
Hadicový naviják: Ano
Nastavitelná tryska: Ano
Rotační turbo tryska: Ano
Pěnový postřikovač: Ano
Transportní kola: Ano
Univerzální podelný čistící kartáč: Ano
Čistící hadice: Ano
Čistič ploch: Ano
</t>
  </si>
  <si>
    <t>Vrtací kladivo. Prachotěsné upnutí SDS-Plus
Stejný točivý moment pro chod doprava i doleva
Cikcak povrstvení kotvy a úderník umožňující náročné nasazení
Vrtání nebo příklepové vrtání
Elektronický spínač s aretací pro trvalý provoz
Kluzná spojka brání přetížení stroje u zablokovaného nástroje
Pogumovaná protiskluzová rukojeť
Transportní kufr
Příkon min. 780 W
Otáčky naprázdno 0 - 1.100 min-1
Počet příklepů 0 - 4.500 min-1
Síla jednotlivého příklepu až 2,4 J
Vrtací výkon do betonu až 24 mm
 do ocele až 13 mm
 do dřeva až  32 mm
vrtací korunka min.  65 mm
hmotnost max. 2,6 kg</t>
  </si>
  <si>
    <t>Plastová vodotěsná vana přepravní. Vybavení trubkovým rámem a min. dvěma ocelovými body nebo oky pro zvedání a manipulaci s nákladem, podstavec pro  manipulaci paletovým vozíkem. Min. objem 200 l, únosnost min.  400 kg.</t>
  </si>
  <si>
    <t>Žebřík Al třídílný, 10 příček,  min. výška 6  m.</t>
  </si>
  <si>
    <t xml:space="preserve"> Koza lešenová pevná 110-180cm 
</t>
  </si>
  <si>
    <t>Štafle malířské dřevěné 8 příček; min. výška 2,5  m</t>
  </si>
  <si>
    <t>Palice na kámen, hmotnost min. 5000 g, s násadou</t>
  </si>
  <si>
    <t xml:space="preserve">Ruční pila ocaska na řezání probetonu, plynosilikátů a podobných tvárnic, zuby s tvrdokovovými plátky. Délka pilového listu min. 620 mm 
</t>
  </si>
  <si>
    <r>
      <rPr>
        <b/>
        <sz val="11"/>
        <rFont val="Arial"/>
        <family val="2"/>
      </rPr>
      <t>Okružní pila pro řezání stavebních bloků</t>
    </r>
    <r>
      <rPr>
        <sz val="11"/>
        <rFont val="Arial"/>
        <family val="2"/>
      </rPr>
      <t>.  Možnost ovládání polohy a nastavení pilového kotouče.                                                                      Maximální průměr kotouče: 700 mm /650mm. Součástí dodávky 2 kotouče.
Jmenovitý příkon: min. 4 kW.                                                                                                                                                                                     
Napětí: 3 x 400 V /50 Hz
Hloubka řezu: až 270 mm (bez otočení materiálu)
Délka řezu: až 650 mm</t>
    </r>
  </si>
  <si>
    <r>
      <rPr>
        <b/>
        <sz val="11"/>
        <rFont val="Arial"/>
        <family val="2"/>
      </rPr>
      <t>Omítačka pro suché malty a strojní omítk</t>
    </r>
    <r>
      <rPr>
        <sz val="11"/>
        <rFont val="Arial"/>
        <family val="2"/>
      </rPr>
      <t xml:space="preserve">y
Možnost plnění pytlovanou směsí nebo ze sila (plnící rukáv).
Horizontální plnění materiálu – zabraňuje separaci materiálu.
Válcová směšovací trubka s gilotinovým uzávěrem.
Ovládací skříň s automatickým vypnutím.
Automatické vypnutí stroje při poklesu tlaku vody. Hermeticky chráněná ovládací skříň (zabraňuje průniku vody a prachu).
Přepínač dopředného a zpětného chodu nebo automatický měnič fází
Přesné dávkování a regulace množství vody prostřednictvím průtokoměru.
</t>
    </r>
    <r>
      <rPr>
        <b/>
        <i/>
        <sz val="11"/>
        <rFont val="Arial"/>
        <family val="2"/>
      </rPr>
      <t xml:space="preserve">Parametry </t>
    </r>
    <r>
      <rPr>
        <sz val="11"/>
        <rFont val="Arial"/>
        <family val="2"/>
      </rPr>
      <t xml:space="preserve">
Dopravní vzdálenost [m]  min. 40 
Dopravní výška [m]  min. 20 
Pracovní tlak [bar] až 30 
Výkon hlavního motoru [kW] min. 5,5 
Výkon vedlejšího motoru [kW] min. 1,1 
Kompresor 250 l/min – min. 5 bar – min. 0,9 kW 
Požadovaný tlak vody [bar] min. 3 
Přívod proudu 400 V – 50 Hz 3 NPE, 32A/6h  
Objem násypky [l] min. 120  
Výkon l/min: 5 - 45                                                                                            </t>
    </r>
    <r>
      <rPr>
        <b/>
        <sz val="11"/>
        <rFont val="Arial"/>
        <family val="2"/>
      </rPr>
      <t>R</t>
    </r>
    <r>
      <rPr>
        <b/>
        <i/>
        <sz val="11"/>
        <rFont val="Arial"/>
        <family val="2"/>
      </rPr>
      <t xml:space="preserve">ozsah dodávky - </t>
    </r>
    <r>
      <rPr>
        <sz val="11"/>
        <rFont val="Arial"/>
        <family val="2"/>
      </rPr>
      <t xml:space="preserve">Automatický systém vypnutí, vodní pumpa, míchací spirála, stříkací tryska, čistící potřeby, sada nářadí, návod na používání a soupis náhradních dílů, stator / rotor, min.10 m hadice na materiál DN 25 mm, min. 10 m hadice na vzduch 3/8“, min. 5 m hadice na vodu 3/4“ + sací ventil, min. 25 m elektrického kabelu 5×2,5 mm2
</t>
    </r>
    <r>
      <rPr>
        <b/>
        <i/>
        <sz val="11"/>
        <rFont val="Arial"/>
        <family val="2"/>
      </rPr>
      <t xml:space="preserve">
</t>
    </r>
  </si>
  <si>
    <t>Pojízdná hliníková plošina. Rozměr pracovní plošiny je min. 600 x min. 800 mm. Plošiny jsou vybaveny pružinovými koly o průměru alespoň 125 mm, nášlapy s protiskluzovou úpravou a zábradlím. Výška stání až 195 cm, Pracovní výška až 395 cm, nosnost min. 140 kg.</t>
  </si>
  <si>
    <r>
      <t>Mobilní filtrační jednotka  400V/50 Hz, včetně ramena 4m , s integrovaným ventilátorem, který zajišťuje odsávání a filtraci v kombinaci s odsávacím ramenem či hadicí. Obsahuje  lapač jisker a   filtr. Filtrační kazeta je ošetřena přípravkem na prodloužení životnosti filtru a zvyšuje počáteční provozní účinnost filtru. Ukazatel zanesení filtru upozorňující na potřebu výměny filtru. 4 transportní kolečka (z nichž 2 jsou otočná), napájecí kabel min. 6 m.  Proudění vzduchu až 2400 m3/h. Kapacita odsávání min. 1200 m3/h. Hlučnost max. 70 dB(A).</t>
    </r>
    <r>
      <rPr>
        <strike/>
        <sz val="12"/>
        <rFont val="Arial"/>
        <family val="2"/>
      </rPr>
      <t xml:space="preserve"> </t>
    </r>
    <r>
      <rPr>
        <sz val="12"/>
        <rFont val="Arial"/>
        <family val="2"/>
      </rPr>
      <t xml:space="preserve">Spotřeba energie max. 0,8 kW. </t>
    </r>
  </si>
  <si>
    <t>Elektrická ohýbačka trubek  do 180° pro tvrdé, polotvrdé, měkké měděné trubky, i tenkostěnné, měkké opláštěné měděné trubky, i tenkostěnné,  trubky systémů s lisovanými tvarovkami z nerezavějící oceli,  C-oceli, také opláštěné, měkké přesné ocelové trubky, ocelové trubky, pozinkované trubky až 3/4´´, uhlíkatá ocel. Pohonná jednotka s převody nevyžadujícími údržbu s bezpečnostní kluznou třecí spojkou, univerzálním motorem 230 V, 50 – 60 Hz, min. 900 W, plynulým, elektronickým bezpečnostním spínačem, pravým a levým během. Nástrčný čep. Ohýbací segmenty a smýkadla 15, 18, 22 a 28 mm. Dodáno v pevném kufru. Součástí dodávky držák výškově nastavitelný s možností ukotvení na pracovní stůl.</t>
  </si>
  <si>
    <t>Autogenní svařovací souprava 10l - souprava obsahuje: lahev kyslík 10l, lahev acetylen 10l, redukční ventil kyslík, redukční ventil acetylen, sada hadic min. délky 10 m, souprava U7 do 14mm (6x hořák+rukojeť), vozík pro snadnější manipulaci.</t>
  </si>
  <si>
    <t xml:space="preserve">Elektrická závitnice s rychlovyměnitelnými závitořeznými hlavami. Pro trubkové závity ⅛ – 2", 16 – 50 mm, šroubové závity 6 – 30 mm, ¼ – 1".
Pro pravé i levé závity. Stabilní pohonná jednotka s převody nevyžadujícími údržbu, univerzální motor  230 V, 50–60 Hz, min. 1600 W, bezpečnostní spínač, pravý a levý běh. Opěrná vidlice pro oba směry otáčení. Dodání v pevném kufru. </t>
  </si>
  <si>
    <t xml:space="preserve">Ruční závitnice. Pro trubkové závity ⅛ – 2", 16 – 50 mm, šroubové závity 6 – 30 mm, ¼ – 1".
Pro pravé i levé závity. 1 ráčna pro veškerý rozsah řezání, ráčna jednodílná z oceli potažené vrstvou plastu. Rychlovyměnitelné závitořezné hlavy se závitořeznými čelistmi na kónické trubkové závity ISO 7-1. Dodání v pevném kufru.  </t>
  </si>
  <si>
    <t>Křížový laser profesionální, samonivelační  pro nivelaci a vytyčování. Upevňovací systém umožňující umístění na stěny, ocelové rámy, trubky, tyče, stropy, podlahy a ke stativu. Speciální držák umožňující výškovou adjustaci v hrubém i jemném rozsahu. Držák vybaven   magnety pro  upnutí k železným konstrukcím. Přístroj disponuje třemi laserovými liniemi, přičemž vodorovná linie obsáhne 360°, dvě svislé , navzájem kolmé linie obsáhnou (každá) strop, stěnu a podlahu. Každá z linií může být aktivována odděleně. Laserová olovnice směrem dolů. Laserový bod směrem nahoru je tvořen průsečíkem dvou vertikálních linií. Přístroj je vybaven pulzní funkcí, umožňující práci s detektorem paprsku, který je součástí dodávky. Přístroj může být v držáku  otáčen v rozsahu 360°. Dodávka obsahuje křížový laser, multifunkční držák, laserové brýle, cílovou destičku, 2 dobíjecí akumulátory, nabíječku, manuál v českém jazyce, přepravní pouzdro a detektor paprsku.</t>
  </si>
  <si>
    <t>Elektrický přístroj na čištění trubek s  přepínáním na trubky Ø 20 – 50 (75) mm. Pro čistící spirály Ø 8 a 10 mm. Pohonný stroj s bez údržby pracujícími převody, univerzálním motorem 230 V, 50–60 Hz, min. výkon 550 W, s pravým a levým chodem, bezpečnostním spínačem. Plynulé, elektronické řízení otáček (tlačítko„přidávání plynu“). Spirálový buben z nárazuvzdorného plastu zesíleného skleněným vláknem. Spirála Ø 8 mm, s jádrem, délka 7,5 m.22/32, 2 páry vodicích rukavic, kufr z ocelového plechu na každou sadu nástrojů.</t>
  </si>
  <si>
    <t>Sada klíčů očkoplochých 21-dílná. Sada klíčů z kvalitní chrom-vanadiové oceli  umožňujícím utažení či povolení mnoha různých variant velikostí a tvarů hlavic šroubů, či vrutů.</t>
  </si>
  <si>
    <t>Svářečská kukla samostmívací  víceúčelová s přepínačem sváření / broušení. Možnost využítí i jako ochranný štít při broušení. Součástí balení je 1 ks náhradní vnější krycí fólie.</t>
  </si>
  <si>
    <t xml:space="preserve">Řezák trubek na měděné, tenkostěnné nerezové ocelové, tenkostěnné ocelové, hliníkové a mosazné trubky. S řezným kolečkem. Průměr trubky 3 - 28 mm. Pro tloušťku stěny trubky až 4 mm. Určení pro těžko přístupná místa. Stabilní konstrukce a kalené opěrné válečky pro přesné vedení na trubce a dlouhou životnost. Velké otočné kovové kolečko pro lehké nastavení a řezání. Uložení řezného kolečka na kaleném čepu, zajištěnému proti otáčení a zaručující kolmý řez.Kalené řezné kolečko z pevné oceli na závitořezné čelisti, výměna řezného kolečka bez použití nářadí. Řezné kolečko chráněno před kontaktem s opěrnými válečky.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</si>
</sst>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20">
    <font>
      <sz val="11"/>
      <color theme="1"/>
      <name val="Calibri"/>
      <family val="2"/>
      <scheme val="minor"/>
    </font>
    <font>
      <sz val="10"/>
      <name val="Arial"/>
      <family val="2"/>
    </font>
    <font>
      <b/>
      <sz val="14"/>
      <name val="Arial"/>
      <family val="2"/>
    </font>
    <font>
      <b/>
      <sz val="12"/>
      <name val="Arial"/>
      <family val="2"/>
    </font>
    <font>
      <sz val="11"/>
      <name val="Arial"/>
      <family val="2"/>
    </font>
    <font>
      <sz val="11"/>
      <color theme="1"/>
      <name val="Arial"/>
      <family val="2"/>
    </font>
    <font>
      <sz val="12"/>
      <name val="Arial"/>
      <family val="2"/>
    </font>
    <font>
      <b/>
      <sz val="11"/>
      <name val="Arial"/>
      <family val="2"/>
    </font>
    <font>
      <b/>
      <sz val="11"/>
      <color theme="1"/>
      <name val="Arial"/>
      <family val="2"/>
    </font>
    <font>
      <sz val="11"/>
      <color rgb="FFFF0000"/>
      <name val="Arial"/>
      <family val="2"/>
    </font>
    <font>
      <i/>
      <sz val="12"/>
      <name val="Arial"/>
      <family val="2"/>
    </font>
    <font>
      <b/>
      <i/>
      <sz val="11"/>
      <name val="Arial"/>
      <family val="2"/>
    </font>
    <font>
      <strike/>
      <sz val="11"/>
      <name val="Arial"/>
      <family val="2"/>
    </font>
    <font>
      <strike/>
      <sz val="12"/>
      <color rgb="FFFF0000"/>
      <name val="Arial"/>
      <family val="2"/>
    </font>
    <font>
      <strike/>
      <sz val="11"/>
      <color rgb="FF00B050"/>
      <name val="Arial"/>
      <family val="2"/>
    </font>
    <font>
      <sz val="9"/>
      <name val="Arial"/>
      <family val="2"/>
    </font>
    <font>
      <b/>
      <sz val="9"/>
      <name val="Arial"/>
      <family val="2"/>
    </font>
    <font>
      <b/>
      <i/>
      <sz val="9"/>
      <name val="Arial"/>
      <family val="2"/>
    </font>
    <font>
      <strike/>
      <sz val="12"/>
      <color rgb="FF00B050"/>
      <name val="Arial"/>
      <family val="2"/>
    </font>
    <font>
      <strike/>
      <sz val="12"/>
      <name val="Arial"/>
      <family val="2"/>
    </font>
  </fonts>
  <fills count="6">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s>
  <borders count="12">
    <border>
      <left/>
      <right/>
      <top/>
      <bottom/>
      <diagonal/>
    </border>
    <border>
      <left style="thin"/>
      <right style="thin"/>
      <top style="thin"/>
      <bottom style="thin"/>
    </border>
    <border>
      <left style="medium"/>
      <right/>
      <top style="medium"/>
      <bottom/>
    </border>
    <border>
      <left style="medium"/>
      <right style="medium"/>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thin"/>
      <top style="thin"/>
      <bottom style="medium"/>
    </border>
    <border>
      <left style="medium"/>
      <right style="thin"/>
      <top style="thin"/>
      <bottom style="thin"/>
    </border>
    <border>
      <left style="thin"/>
      <right style="thin"/>
      <top/>
      <bottom style="thin"/>
    </border>
    <border>
      <left style="medium"/>
      <right/>
      <top style="medium"/>
      <bottom style="mediu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79">
    <xf numFmtId="0" fontId="0" fillId="0" borderId="0" xfId="0"/>
    <xf numFmtId="0" fontId="2" fillId="0" borderId="0" xfId="0" applyFont="1"/>
    <xf numFmtId="0" fontId="0" fillId="0" borderId="0" xfId="0" applyFill="1" applyBorder="1"/>
    <xf numFmtId="0" fontId="4" fillId="0" borderId="0" xfId="0" applyFont="1" applyFill="1" applyBorder="1"/>
    <xf numFmtId="0" fontId="4"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1" xfId="0" applyFont="1" applyBorder="1"/>
    <xf numFmtId="0" fontId="4" fillId="0" borderId="0" xfId="0" applyFont="1" applyBorder="1"/>
    <xf numFmtId="0" fontId="5" fillId="0" borderId="0" xfId="0" applyFont="1"/>
    <xf numFmtId="0" fontId="0" fillId="0" borderId="0" xfId="0" applyAlignment="1">
      <alignment wrapText="1"/>
    </xf>
    <xf numFmtId="0" fontId="5" fillId="0" borderId="1" xfId="0" applyFont="1" applyFill="1" applyBorder="1"/>
    <xf numFmtId="0" fontId="0" fillId="0" borderId="0" xfId="0" applyFill="1"/>
    <xf numFmtId="0" fontId="3" fillId="0" borderId="0" xfId="0" applyFont="1"/>
    <xf numFmtId="0" fontId="0" fillId="0" borderId="1" xfId="0" applyFill="1" applyBorder="1"/>
    <xf numFmtId="0" fontId="0" fillId="2" borderId="0" xfId="0" applyFill="1"/>
    <xf numFmtId="0" fontId="3" fillId="0" borderId="0" xfId="0" applyFont="1" applyAlignment="1">
      <alignment/>
    </xf>
    <xf numFmtId="0" fontId="2" fillId="0" borderId="0" xfId="0" applyFont="1" applyAlignment="1">
      <alignment/>
    </xf>
    <xf numFmtId="0" fontId="4" fillId="0" borderId="0" xfId="0" applyFont="1"/>
    <xf numFmtId="0" fontId="7" fillId="3" borderId="2" xfId="0" applyFont="1" applyFill="1" applyBorder="1" applyAlignment="1">
      <alignment vertical="center" wrapText="1"/>
    </xf>
    <xf numFmtId="0" fontId="7" fillId="3" borderId="3" xfId="0" applyFont="1" applyFill="1" applyBorder="1" applyAlignment="1">
      <alignment vertical="center"/>
    </xf>
    <xf numFmtId="0" fontId="7" fillId="3" borderId="4" xfId="0" applyFont="1" applyFill="1" applyBorder="1" applyAlignment="1">
      <alignment vertical="center" wrapText="1"/>
    </xf>
    <xf numFmtId="0" fontId="7" fillId="3" borderId="3" xfId="0" applyFont="1" applyFill="1" applyBorder="1" applyAlignment="1">
      <alignment vertical="center" wrapText="1"/>
    </xf>
    <xf numFmtId="0" fontId="4" fillId="0" borderId="0" xfId="0" applyFont="1" applyAlignment="1">
      <alignment vertical="center"/>
    </xf>
    <xf numFmtId="164" fontId="7" fillId="3" borderId="3" xfId="0" applyNumberFormat="1" applyFont="1" applyFill="1" applyBorder="1" applyAlignment="1">
      <alignment horizontal="right"/>
    </xf>
    <xf numFmtId="0" fontId="6" fillId="0" borderId="0" xfId="0" applyFont="1" applyBorder="1"/>
    <xf numFmtId="0" fontId="7" fillId="0" borderId="0" xfId="0" applyFont="1" applyFill="1" applyBorder="1"/>
    <xf numFmtId="0" fontId="6" fillId="0" borderId="0" xfId="0" applyFont="1" applyFill="1" applyBorder="1"/>
    <xf numFmtId="0" fontId="5" fillId="2" borderId="0" xfId="0" applyFont="1" applyFill="1"/>
    <xf numFmtId="164" fontId="7" fillId="4" borderId="4" xfId="0" applyNumberFormat="1" applyFont="1" applyFill="1" applyBorder="1"/>
    <xf numFmtId="164" fontId="7" fillId="4" borderId="5" xfId="0" applyNumberFormat="1" applyFont="1" applyFill="1" applyBorder="1"/>
    <xf numFmtId="0" fontId="5" fillId="0" borderId="6" xfId="0" applyFont="1" applyBorder="1"/>
    <xf numFmtId="164" fontId="5" fillId="0" borderId="6" xfId="0" applyNumberFormat="1" applyFont="1" applyBorder="1"/>
    <xf numFmtId="164" fontId="5" fillId="0" borderId="1" xfId="0" applyNumberFormat="1" applyFont="1" applyBorder="1"/>
    <xf numFmtId="0" fontId="5" fillId="0" borderId="7" xfId="0" applyFont="1" applyBorder="1"/>
    <xf numFmtId="164" fontId="5" fillId="0" borderId="7" xfId="0" applyNumberFormat="1" applyFont="1" applyBorder="1"/>
    <xf numFmtId="0" fontId="7" fillId="4" borderId="3" xfId="0" applyFont="1" applyFill="1" applyBorder="1"/>
    <xf numFmtId="164" fontId="7" fillId="4" borderId="3" xfId="0" applyNumberFormat="1" applyFont="1" applyFill="1" applyBorder="1"/>
    <xf numFmtId="0" fontId="7" fillId="4" borderId="3" xfId="0" applyFont="1" applyFill="1" applyBorder="1" applyAlignment="1">
      <alignment horizontal="left" vertical="center" wrapText="1"/>
    </xf>
    <xf numFmtId="0" fontId="8" fillId="0" borderId="0" xfId="0" applyFont="1"/>
    <xf numFmtId="0" fontId="4" fillId="0" borderId="0" xfId="0" applyFont="1" applyAlignment="1">
      <alignment wrapText="1"/>
    </xf>
    <xf numFmtId="164" fontId="0" fillId="5" borderId="1" xfId="0" applyNumberFormat="1" applyFill="1" applyBorder="1"/>
    <xf numFmtId="49" fontId="0" fillId="5" borderId="1" xfId="0" applyNumberFormat="1" applyFill="1" applyBorder="1" applyAlignment="1">
      <alignment wrapText="1"/>
    </xf>
    <xf numFmtId="164" fontId="0" fillId="5" borderId="1" xfId="0" applyNumberFormat="1" applyFill="1" applyBorder="1" applyAlignment="1">
      <alignment/>
    </xf>
    <xf numFmtId="0" fontId="5" fillId="2" borderId="8" xfId="0" applyFont="1" applyFill="1" applyBorder="1" applyAlignment="1">
      <alignment horizontal="left" vertical="top"/>
    </xf>
    <xf numFmtId="0" fontId="4" fillId="2" borderId="9" xfId="0" applyFont="1" applyFill="1" applyBorder="1"/>
    <xf numFmtId="0" fontId="9" fillId="0" borderId="0" xfId="0" applyFont="1"/>
    <xf numFmtId="164" fontId="7" fillId="0" borderId="0" xfId="0" applyNumberFormat="1" applyFont="1" applyFill="1" applyBorder="1" applyAlignment="1">
      <alignment horizontal="right"/>
    </xf>
    <xf numFmtId="0" fontId="4" fillId="0" borderId="0" xfId="0" applyFont="1" applyFill="1"/>
    <xf numFmtId="0" fontId="4" fillId="2" borderId="9" xfId="0" applyFont="1" applyFill="1" applyBorder="1" applyAlignment="1">
      <alignment horizontal="left" vertical="top"/>
    </xf>
    <xf numFmtId="0" fontId="0" fillId="0" borderId="9" xfId="0" applyFill="1" applyBorder="1"/>
    <xf numFmtId="164" fontId="0" fillId="5" borderId="9" xfId="0" applyNumberFormat="1" applyFill="1" applyBorder="1"/>
    <xf numFmtId="49" fontId="0" fillId="5" borderId="9" xfId="0" applyNumberFormat="1" applyFill="1" applyBorder="1" applyAlignment="1">
      <alignment wrapText="1"/>
    </xf>
    <xf numFmtId="0" fontId="7" fillId="3" borderId="1" xfId="0" applyFont="1" applyFill="1" applyBorder="1" applyAlignment="1">
      <alignment vertical="center" wrapText="1"/>
    </xf>
    <xf numFmtId="0" fontId="7" fillId="3" borderId="10" xfId="0" applyFont="1" applyFill="1" applyBorder="1" applyAlignment="1">
      <alignment vertical="center" wrapText="1"/>
    </xf>
    <xf numFmtId="0" fontId="7" fillId="3" borderId="5" xfId="0" applyFont="1" applyFill="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wrapText="1"/>
    </xf>
    <xf numFmtId="0" fontId="5" fillId="0" borderId="9" xfId="0" applyFont="1" applyBorder="1"/>
    <xf numFmtId="164" fontId="5" fillId="0" borderId="9" xfId="0" applyNumberFormat="1" applyFont="1" applyBorder="1"/>
    <xf numFmtId="0" fontId="7" fillId="3" borderId="9" xfId="0" applyFont="1" applyFill="1" applyBorder="1" applyAlignment="1">
      <alignment vertical="center" wrapText="1"/>
    </xf>
    <xf numFmtId="0" fontId="4" fillId="0" borderId="1" xfId="0" applyFont="1" applyFill="1" applyBorder="1" applyAlignment="1">
      <alignment vertical="top"/>
    </xf>
    <xf numFmtId="0" fontId="6" fillId="0" borderId="1" xfId="0" applyFont="1" applyFill="1" applyBorder="1" applyAlignment="1">
      <alignment vertical="top" wrapText="1"/>
    </xf>
    <xf numFmtId="0" fontId="6" fillId="0" borderId="7" xfId="0" applyFont="1" applyFill="1" applyBorder="1" applyAlignment="1">
      <alignment vertical="top" wrapText="1"/>
    </xf>
    <xf numFmtId="164" fontId="0" fillId="5" borderId="11" xfId="0" applyNumberFormat="1" applyFill="1" applyBorder="1" applyAlignment="1">
      <alignment/>
    </xf>
    <xf numFmtId="49" fontId="0" fillId="5" borderId="11" xfId="0" applyNumberFormat="1" applyFill="1" applyBorder="1" applyAlignment="1">
      <alignment wrapText="1"/>
    </xf>
    <xf numFmtId="164" fontId="0" fillId="5" borderId="9" xfId="0" applyNumberFormat="1" applyFill="1" applyBorder="1" applyAlignment="1">
      <alignment/>
    </xf>
    <xf numFmtId="0" fontId="4" fillId="0" borderId="9"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xf numFmtId="0" fontId="4" fillId="0" borderId="1" xfId="0" applyFont="1" applyBorder="1" applyAlignment="1">
      <alignment vertical="top" wrapText="1"/>
    </xf>
    <xf numFmtId="0" fontId="15" fillId="0" borderId="1" xfId="0" applyFont="1" applyFill="1" applyBorder="1" applyAlignment="1">
      <alignment vertical="top" wrapText="1"/>
    </xf>
    <xf numFmtId="0" fontId="6" fillId="0" borderId="1" xfId="0" applyFont="1" applyFill="1" applyBorder="1" applyAlignment="1">
      <alignment wrapText="1"/>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6" fillId="2" borderId="1" xfId="0" applyFont="1" applyFill="1" applyBorder="1" applyAlignment="1">
      <alignment vertical="top" wrapText="1"/>
    </xf>
    <xf numFmtId="0" fontId="7" fillId="3" borderId="10" xfId="0" applyFont="1" applyFill="1" applyBorder="1" applyAlignment="1">
      <alignment horizontal="left"/>
    </xf>
    <xf numFmtId="0" fontId="7" fillId="3" borderId="4" xfId="0" applyFont="1" applyFill="1" applyBorder="1" applyAlignment="1">
      <alignment horizontal="left"/>
    </xf>
    <xf numFmtId="0" fontId="7" fillId="3" borderId="5" xfId="0" applyFont="1" applyFill="1" applyBorder="1" applyAlignment="1">
      <alignment horizontal="left"/>
    </xf>
  </cellXfs>
  <cellStyles count="8">
    <cellStyle name="Normal" xfId="0"/>
    <cellStyle name="Percent" xfId="15"/>
    <cellStyle name="Currency" xfId="16"/>
    <cellStyle name="Currency [0]" xfId="17"/>
    <cellStyle name="Comma" xfId="18"/>
    <cellStyle name="Comma [0]" xfId="19"/>
    <cellStyle name="Normál_Munka1"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tabSelected="1" zoomScale="85" zoomScaleNormal="85" workbookViewId="0" topLeftCell="A1">
      <selection activeCell="B18" sqref="B18"/>
    </sheetView>
  </sheetViews>
  <sheetFormatPr defaultColWidth="35.421875" defaultRowHeight="15"/>
  <cols>
    <col min="1" max="1" width="35.421875" style="9" customWidth="1"/>
    <col min="2" max="4" width="26.57421875" style="9" customWidth="1"/>
    <col min="5" max="16384" width="35.421875" style="9" customWidth="1"/>
  </cols>
  <sheetData>
    <row r="1" spans="1:3" ht="15.5">
      <c r="A1" s="13" t="s">
        <v>17</v>
      </c>
      <c r="C1" s="28"/>
    </row>
    <row r="2" spans="1:3" ht="18">
      <c r="A2" s="16" t="s">
        <v>38</v>
      </c>
      <c r="B2" s="17"/>
      <c r="C2" s="28"/>
    </row>
    <row r="3" spans="1:3" ht="15">
      <c r="A3" s="18" t="s">
        <v>18</v>
      </c>
      <c r="C3" s="28"/>
    </row>
    <row r="5" ht="14.5" thickBot="1">
      <c r="A5" s="39" t="s">
        <v>29</v>
      </c>
    </row>
    <row r="6" spans="1:4" ht="14.5" thickBot="1">
      <c r="A6" s="38" t="s">
        <v>31</v>
      </c>
      <c r="B6" s="38" t="s">
        <v>30</v>
      </c>
      <c r="C6" s="38" t="s">
        <v>22</v>
      </c>
      <c r="D6" s="38" t="s">
        <v>36</v>
      </c>
    </row>
    <row r="7" spans="1:4" ht="15">
      <c r="A7" s="31" t="s">
        <v>16</v>
      </c>
      <c r="B7" s="32">
        <f>Instalatér!E50</f>
        <v>0</v>
      </c>
      <c r="C7" s="32">
        <f>Instalatér!F50</f>
        <v>0</v>
      </c>
      <c r="D7" s="32">
        <f>Instalatér!G50</f>
        <v>0</v>
      </c>
    </row>
    <row r="8" spans="1:4" ht="15">
      <c r="A8" s="58" t="s">
        <v>54</v>
      </c>
      <c r="B8" s="59">
        <f>Tesař!E18</f>
        <v>0</v>
      </c>
      <c r="C8" s="59">
        <f>Tesař!F18</f>
        <v>0</v>
      </c>
      <c r="D8" s="59">
        <f>Tesař!G18</f>
        <v>0</v>
      </c>
    </row>
    <row r="9" spans="1:4" ht="15">
      <c r="A9" s="7" t="s">
        <v>15</v>
      </c>
      <c r="B9" s="33">
        <f>MSS!E28</f>
        <v>0</v>
      </c>
      <c r="C9" s="33">
        <f>MSS!F28</f>
        <v>0</v>
      </c>
      <c r="D9" s="33">
        <f>MSS!G28</f>
        <v>0</v>
      </c>
    </row>
    <row r="10" spans="1:4" ht="14.5" thickBot="1">
      <c r="A10" s="34" t="s">
        <v>14</v>
      </c>
      <c r="B10" s="35">
        <f>Zedník!E49</f>
        <v>0</v>
      </c>
      <c r="C10" s="35">
        <f>Zedník!F49</f>
        <v>0</v>
      </c>
      <c r="D10" s="35">
        <f>Zedník!G49</f>
        <v>0</v>
      </c>
    </row>
    <row r="11" spans="1:4" ht="14.5" thickBot="1">
      <c r="A11" s="36" t="s">
        <v>24</v>
      </c>
      <c r="B11" s="29">
        <f>SUM(B7:B10)</f>
        <v>0</v>
      </c>
      <c r="C11" s="37">
        <f>SUM(C7:C10)</f>
        <v>0</v>
      </c>
      <c r="D11" s="30">
        <f>SUM(D7:D10)</f>
        <v>0</v>
      </c>
    </row>
    <row r="12" ht="15">
      <c r="A12" s="46" t="s">
        <v>32</v>
      </c>
    </row>
    <row r="13" ht="15">
      <c r="A13" s="9" t="s">
        <v>57</v>
      </c>
    </row>
  </sheetData>
  <sheetProtection selectLockedCells="1" selectUnlockedCells="1"/>
  <printOptions/>
  <pageMargins left="0.7" right="0.7" top="0.787401575" bottom="0.787401575" header="0.3" footer="0.3"/>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70" zoomScaleNormal="70" workbookViewId="0" topLeftCell="A2">
      <pane ySplit="6" topLeftCell="A8" activePane="bottomLeft" state="frozen"/>
      <selection pane="topLeft" activeCell="A2" sqref="A2"/>
      <selection pane="bottomLeft" activeCell="B44" sqref="B44:B45"/>
    </sheetView>
  </sheetViews>
  <sheetFormatPr defaultColWidth="9.140625" defaultRowHeight="15"/>
  <cols>
    <col min="1" max="1" width="4.8515625" style="0" customWidth="1"/>
    <col min="2" max="2" width="76.8515625" style="0" customWidth="1"/>
    <col min="3" max="3" width="7.57421875" style="12" customWidth="1"/>
    <col min="4" max="4" width="20.00390625" style="0" customWidth="1"/>
    <col min="5" max="5" width="19.7109375" style="0" customWidth="1"/>
    <col min="6" max="6" width="18.00390625" style="0" customWidth="1"/>
    <col min="7" max="7" width="18.57421875" style="0" customWidth="1"/>
    <col min="8" max="8" width="55.421875" style="0" customWidth="1"/>
    <col min="9" max="9" width="25.421875" style="10" customWidth="1"/>
  </cols>
  <sheetData>
    <row r="1" spans="1:3" ht="15.5">
      <c r="A1" s="13" t="s">
        <v>17</v>
      </c>
      <c r="C1" s="15"/>
    </row>
    <row r="2" spans="1:3" ht="18">
      <c r="A2" s="16" t="s">
        <v>37</v>
      </c>
      <c r="B2" s="17"/>
      <c r="C2" s="15"/>
    </row>
    <row r="3" spans="1:3" ht="15">
      <c r="A3" s="18" t="s">
        <v>18</v>
      </c>
      <c r="C3" s="15"/>
    </row>
    <row r="5" spans="1:2" ht="18">
      <c r="A5" s="13" t="s">
        <v>16</v>
      </c>
      <c r="B5" s="1"/>
    </row>
    <row r="6" ht="15" thickBot="1"/>
    <row r="7" spans="1:9" s="23" customFormat="1" ht="42.5" thickBot="1">
      <c r="A7" s="54" t="s">
        <v>0</v>
      </c>
      <c r="B7" s="20" t="s">
        <v>19</v>
      </c>
      <c r="C7" s="55" t="s">
        <v>1</v>
      </c>
      <c r="D7" s="22" t="s">
        <v>20</v>
      </c>
      <c r="E7" s="22" t="s">
        <v>21</v>
      </c>
      <c r="F7" s="22" t="s">
        <v>22</v>
      </c>
      <c r="G7" s="22" t="s">
        <v>23</v>
      </c>
      <c r="H7" s="22" t="s">
        <v>33</v>
      </c>
      <c r="I7" s="22" t="s">
        <v>28</v>
      </c>
    </row>
    <row r="8" spans="1:9" s="23" customFormat="1" ht="124">
      <c r="A8" s="49">
        <v>1</v>
      </c>
      <c r="B8" s="62" t="s">
        <v>132</v>
      </c>
      <c r="C8" s="50">
        <v>1</v>
      </c>
      <c r="D8" s="51"/>
      <c r="E8" s="51">
        <f>C8*D8</f>
        <v>0</v>
      </c>
      <c r="F8" s="51">
        <f>E8*0.21</f>
        <v>0</v>
      </c>
      <c r="G8" s="51">
        <f>E8+F8</f>
        <v>0</v>
      </c>
      <c r="H8" s="51"/>
      <c r="I8" s="52"/>
    </row>
    <row r="9" spans="1:9" s="23" customFormat="1" ht="155.25" customHeight="1">
      <c r="A9" s="49">
        <v>2</v>
      </c>
      <c r="B9" s="62" t="s">
        <v>133</v>
      </c>
      <c r="C9" s="50">
        <v>1</v>
      </c>
      <c r="D9" s="51"/>
      <c r="E9" s="51">
        <f aca="true" t="shared" si="0" ref="E9:E49">C9*D9</f>
        <v>0</v>
      </c>
      <c r="F9" s="51">
        <f aca="true" t="shared" si="1" ref="F9:F49">E9*0.21</f>
        <v>0</v>
      </c>
      <c r="G9" s="51">
        <f aca="true" t="shared" si="2" ref="G9:G49">E9+F9</f>
        <v>0</v>
      </c>
      <c r="H9" s="51"/>
      <c r="I9" s="52"/>
    </row>
    <row r="10" spans="1:9" s="23" customFormat="1" ht="84" customHeight="1">
      <c r="A10" s="49">
        <v>3</v>
      </c>
      <c r="B10" s="72" t="s">
        <v>39</v>
      </c>
      <c r="C10" s="50">
        <v>1</v>
      </c>
      <c r="D10" s="51"/>
      <c r="E10" s="51">
        <f t="shared" si="0"/>
        <v>0</v>
      </c>
      <c r="F10" s="51">
        <f t="shared" si="1"/>
        <v>0</v>
      </c>
      <c r="G10" s="51">
        <f t="shared" si="2"/>
        <v>0</v>
      </c>
      <c r="H10" s="51"/>
      <c r="I10" s="52"/>
    </row>
    <row r="11" spans="1:9" s="23" customFormat="1" ht="129.75" customHeight="1">
      <c r="A11" s="49">
        <v>4</v>
      </c>
      <c r="B11" s="62" t="s">
        <v>74</v>
      </c>
      <c r="C11" s="50">
        <v>1</v>
      </c>
      <c r="D11" s="51"/>
      <c r="E11" s="51">
        <f t="shared" si="0"/>
        <v>0</v>
      </c>
      <c r="F11" s="51">
        <f t="shared" si="1"/>
        <v>0</v>
      </c>
      <c r="G11" s="51">
        <f t="shared" si="2"/>
        <v>0</v>
      </c>
      <c r="H11" s="51"/>
      <c r="I11" s="52"/>
    </row>
    <row r="12" spans="1:9" s="23" customFormat="1" ht="62">
      <c r="A12" s="49">
        <v>5</v>
      </c>
      <c r="B12" s="72" t="s">
        <v>134</v>
      </c>
      <c r="C12" s="50">
        <v>1</v>
      </c>
      <c r="D12" s="51"/>
      <c r="E12" s="51">
        <f t="shared" si="0"/>
        <v>0</v>
      </c>
      <c r="F12" s="51">
        <f t="shared" si="1"/>
        <v>0</v>
      </c>
      <c r="G12" s="51">
        <f t="shared" si="2"/>
        <v>0</v>
      </c>
      <c r="H12" s="51"/>
      <c r="I12" s="52"/>
    </row>
    <row r="13" spans="1:9" s="23" customFormat="1" ht="96.75" customHeight="1">
      <c r="A13" s="49">
        <v>6</v>
      </c>
      <c r="B13" s="62" t="s">
        <v>135</v>
      </c>
      <c r="C13" s="50">
        <v>1</v>
      </c>
      <c r="D13" s="51"/>
      <c r="E13" s="51">
        <f t="shared" si="0"/>
        <v>0</v>
      </c>
      <c r="F13" s="51">
        <f t="shared" si="1"/>
        <v>0</v>
      </c>
      <c r="G13" s="51">
        <f t="shared" si="2"/>
        <v>0</v>
      </c>
      <c r="H13" s="51"/>
      <c r="I13" s="52"/>
    </row>
    <row r="14" spans="1:9" s="23" customFormat="1" ht="95.25" customHeight="1">
      <c r="A14" s="49">
        <v>7</v>
      </c>
      <c r="B14" s="72" t="s">
        <v>136</v>
      </c>
      <c r="C14" s="50">
        <v>1</v>
      </c>
      <c r="D14" s="51"/>
      <c r="E14" s="51">
        <f t="shared" si="0"/>
        <v>0</v>
      </c>
      <c r="F14" s="51">
        <f t="shared" si="1"/>
        <v>0</v>
      </c>
      <c r="G14" s="51">
        <f t="shared" si="2"/>
        <v>0</v>
      </c>
      <c r="H14" s="51"/>
      <c r="I14" s="52"/>
    </row>
    <row r="15" spans="1:9" s="23" customFormat="1" ht="46.5">
      <c r="A15" s="49">
        <v>8</v>
      </c>
      <c r="B15" s="62" t="s">
        <v>40</v>
      </c>
      <c r="C15" s="50">
        <v>1</v>
      </c>
      <c r="D15" s="51"/>
      <c r="E15" s="51">
        <f t="shared" si="0"/>
        <v>0</v>
      </c>
      <c r="F15" s="51">
        <f t="shared" si="1"/>
        <v>0</v>
      </c>
      <c r="G15" s="51">
        <f t="shared" si="2"/>
        <v>0</v>
      </c>
      <c r="H15" s="51"/>
      <c r="I15" s="52"/>
    </row>
    <row r="16" spans="1:9" s="23" customFormat="1" ht="108.5">
      <c r="A16" s="49">
        <v>9</v>
      </c>
      <c r="B16" s="72" t="s">
        <v>72</v>
      </c>
      <c r="C16" s="50">
        <v>1</v>
      </c>
      <c r="D16" s="51"/>
      <c r="E16" s="51">
        <f t="shared" si="0"/>
        <v>0</v>
      </c>
      <c r="F16" s="51">
        <f t="shared" si="1"/>
        <v>0</v>
      </c>
      <c r="G16" s="51">
        <f t="shared" si="2"/>
        <v>0</v>
      </c>
      <c r="H16" s="51"/>
      <c r="I16" s="52"/>
    </row>
    <row r="17" spans="1:9" s="23" customFormat="1" ht="201.5">
      <c r="A17" s="49">
        <v>10</v>
      </c>
      <c r="B17" s="62" t="s">
        <v>137</v>
      </c>
      <c r="C17" s="50">
        <v>1</v>
      </c>
      <c r="D17" s="51"/>
      <c r="E17" s="51">
        <f t="shared" si="0"/>
        <v>0</v>
      </c>
      <c r="F17" s="51">
        <f t="shared" si="1"/>
        <v>0</v>
      </c>
      <c r="G17" s="51">
        <f t="shared" si="2"/>
        <v>0</v>
      </c>
      <c r="H17" s="51"/>
      <c r="I17" s="52"/>
    </row>
    <row r="18" spans="1:9" s="23" customFormat="1" ht="62">
      <c r="A18" s="49">
        <v>12</v>
      </c>
      <c r="B18" s="62" t="s">
        <v>75</v>
      </c>
      <c r="C18" s="50">
        <v>8</v>
      </c>
      <c r="D18" s="51"/>
      <c r="E18" s="51">
        <f t="shared" si="0"/>
        <v>0</v>
      </c>
      <c r="F18" s="51">
        <f t="shared" si="1"/>
        <v>0</v>
      </c>
      <c r="G18" s="51">
        <f t="shared" si="2"/>
        <v>0</v>
      </c>
      <c r="H18" s="51"/>
      <c r="I18" s="52"/>
    </row>
    <row r="19" spans="1:9" s="23" customFormat="1" ht="124">
      <c r="A19" s="49">
        <v>13</v>
      </c>
      <c r="B19" s="62" t="s">
        <v>76</v>
      </c>
      <c r="C19" s="50">
        <v>1</v>
      </c>
      <c r="D19" s="51"/>
      <c r="E19" s="51">
        <f t="shared" si="0"/>
        <v>0</v>
      </c>
      <c r="F19" s="51">
        <f t="shared" si="1"/>
        <v>0</v>
      </c>
      <c r="G19" s="51">
        <f t="shared" si="2"/>
        <v>0</v>
      </c>
      <c r="H19" s="51"/>
      <c r="I19" s="52"/>
    </row>
    <row r="20" spans="1:9" s="23" customFormat="1" ht="108.5">
      <c r="A20" s="49">
        <v>14</v>
      </c>
      <c r="B20" s="72" t="s">
        <v>77</v>
      </c>
      <c r="C20" s="50">
        <v>4</v>
      </c>
      <c r="D20" s="51"/>
      <c r="E20" s="51">
        <f t="shared" si="0"/>
        <v>0</v>
      </c>
      <c r="F20" s="51">
        <f t="shared" si="1"/>
        <v>0</v>
      </c>
      <c r="G20" s="51">
        <f t="shared" si="2"/>
        <v>0</v>
      </c>
      <c r="H20" s="51"/>
      <c r="I20" s="52"/>
    </row>
    <row r="21" spans="1:9" ht="108.5">
      <c r="A21" s="49">
        <v>15</v>
      </c>
      <c r="B21" s="72" t="s">
        <v>41</v>
      </c>
      <c r="C21" s="50">
        <v>1</v>
      </c>
      <c r="D21" s="51"/>
      <c r="E21" s="51">
        <f t="shared" si="0"/>
        <v>0</v>
      </c>
      <c r="F21" s="51">
        <f t="shared" si="1"/>
        <v>0</v>
      </c>
      <c r="G21" s="51">
        <f t="shared" si="2"/>
        <v>0</v>
      </c>
      <c r="H21" s="51"/>
      <c r="I21" s="52"/>
    </row>
    <row r="22" spans="1:9" ht="93">
      <c r="A22" s="49">
        <v>16</v>
      </c>
      <c r="B22" s="72" t="s">
        <v>2</v>
      </c>
      <c r="C22" s="14">
        <v>1</v>
      </c>
      <c r="D22" s="41"/>
      <c r="E22" s="51">
        <f t="shared" si="0"/>
        <v>0</v>
      </c>
      <c r="F22" s="51">
        <f t="shared" si="1"/>
        <v>0</v>
      </c>
      <c r="G22" s="51">
        <f t="shared" si="2"/>
        <v>0</v>
      </c>
      <c r="H22" s="41"/>
      <c r="I22" s="42"/>
    </row>
    <row r="23" spans="1:9" ht="93">
      <c r="A23" s="49">
        <v>17</v>
      </c>
      <c r="B23" s="62" t="s">
        <v>42</v>
      </c>
      <c r="C23" s="14">
        <v>1</v>
      </c>
      <c r="D23" s="41"/>
      <c r="E23" s="51">
        <f t="shared" si="0"/>
        <v>0</v>
      </c>
      <c r="F23" s="51">
        <f t="shared" si="1"/>
        <v>0</v>
      </c>
      <c r="G23" s="51">
        <f t="shared" si="2"/>
        <v>0</v>
      </c>
      <c r="H23" s="41"/>
      <c r="I23" s="42"/>
    </row>
    <row r="24" spans="1:9" ht="124">
      <c r="A24" s="49">
        <v>20</v>
      </c>
      <c r="B24" s="72" t="s">
        <v>138</v>
      </c>
      <c r="C24" s="14">
        <v>1</v>
      </c>
      <c r="D24" s="41"/>
      <c r="E24" s="51">
        <f t="shared" si="0"/>
        <v>0</v>
      </c>
      <c r="F24" s="51">
        <f t="shared" si="1"/>
        <v>0</v>
      </c>
      <c r="G24" s="51">
        <f t="shared" si="2"/>
        <v>0</v>
      </c>
      <c r="H24" s="41"/>
      <c r="I24" s="42"/>
    </row>
    <row r="25" spans="1:9" ht="84" customHeight="1">
      <c r="A25" s="49">
        <v>21</v>
      </c>
      <c r="B25" s="72" t="s">
        <v>78</v>
      </c>
      <c r="C25" s="14">
        <v>2</v>
      </c>
      <c r="D25" s="41"/>
      <c r="E25" s="51">
        <f t="shared" si="0"/>
        <v>0</v>
      </c>
      <c r="F25" s="51">
        <f t="shared" si="1"/>
        <v>0</v>
      </c>
      <c r="G25" s="51">
        <f t="shared" si="2"/>
        <v>0</v>
      </c>
      <c r="H25" s="41"/>
      <c r="I25" s="42"/>
    </row>
    <row r="26" spans="1:9" ht="31">
      <c r="A26" s="49">
        <v>22</v>
      </c>
      <c r="B26" s="72" t="s">
        <v>43</v>
      </c>
      <c r="C26" s="14">
        <v>1</v>
      </c>
      <c r="D26" s="41"/>
      <c r="E26" s="51">
        <f t="shared" si="0"/>
        <v>0</v>
      </c>
      <c r="F26" s="51">
        <f t="shared" si="1"/>
        <v>0</v>
      </c>
      <c r="G26" s="51">
        <f t="shared" si="2"/>
        <v>0</v>
      </c>
      <c r="H26" s="41"/>
      <c r="I26" s="42"/>
    </row>
    <row r="27" spans="1:9" ht="62">
      <c r="A27" s="49">
        <v>23</v>
      </c>
      <c r="B27" s="62" t="s">
        <v>79</v>
      </c>
      <c r="C27" s="14">
        <v>3</v>
      </c>
      <c r="D27" s="41"/>
      <c r="E27" s="51">
        <f t="shared" si="0"/>
        <v>0</v>
      </c>
      <c r="F27" s="51">
        <f t="shared" si="1"/>
        <v>0</v>
      </c>
      <c r="G27" s="51">
        <f t="shared" si="2"/>
        <v>0</v>
      </c>
      <c r="H27" s="41"/>
      <c r="I27" s="42"/>
    </row>
    <row r="28" spans="1:9" ht="46.5">
      <c r="A28" s="49">
        <v>24</v>
      </c>
      <c r="B28" s="62" t="s">
        <v>139</v>
      </c>
      <c r="C28" s="14">
        <v>2</v>
      </c>
      <c r="D28" s="41"/>
      <c r="E28" s="51">
        <f t="shared" si="0"/>
        <v>0</v>
      </c>
      <c r="F28" s="51">
        <f t="shared" si="1"/>
        <v>0</v>
      </c>
      <c r="G28" s="51">
        <f t="shared" si="2"/>
        <v>0</v>
      </c>
      <c r="H28" s="41"/>
      <c r="I28" s="42"/>
    </row>
    <row r="29" spans="1:9" ht="93">
      <c r="A29" s="49">
        <v>25</v>
      </c>
      <c r="B29" s="72" t="s">
        <v>44</v>
      </c>
      <c r="C29" s="14">
        <v>2</v>
      </c>
      <c r="D29" s="41"/>
      <c r="E29" s="51">
        <f t="shared" si="0"/>
        <v>0</v>
      </c>
      <c r="F29" s="51">
        <f t="shared" si="1"/>
        <v>0</v>
      </c>
      <c r="G29" s="51">
        <f t="shared" si="2"/>
        <v>0</v>
      </c>
      <c r="H29" s="41"/>
      <c r="I29" s="42"/>
    </row>
    <row r="30" spans="1:9" ht="170.5">
      <c r="A30" s="49">
        <v>26</v>
      </c>
      <c r="B30" s="62" t="s">
        <v>71</v>
      </c>
      <c r="C30" s="14">
        <v>2</v>
      </c>
      <c r="D30" s="41"/>
      <c r="E30" s="51">
        <f t="shared" si="0"/>
        <v>0</v>
      </c>
      <c r="F30" s="51">
        <f t="shared" si="1"/>
        <v>0</v>
      </c>
      <c r="G30" s="51">
        <f t="shared" si="2"/>
        <v>0</v>
      </c>
      <c r="H30" s="41"/>
      <c r="I30" s="42"/>
    </row>
    <row r="31" spans="1:9" ht="15.5">
      <c r="A31" s="49">
        <v>27</v>
      </c>
      <c r="B31" s="72" t="s">
        <v>45</v>
      </c>
      <c r="C31" s="14">
        <v>1</v>
      </c>
      <c r="D31" s="41"/>
      <c r="E31" s="51">
        <f t="shared" si="0"/>
        <v>0</v>
      </c>
      <c r="F31" s="51">
        <f t="shared" si="1"/>
        <v>0</v>
      </c>
      <c r="G31" s="51">
        <f t="shared" si="2"/>
        <v>0</v>
      </c>
      <c r="H31" s="41"/>
      <c r="I31" s="42"/>
    </row>
    <row r="32" spans="1:9" ht="31">
      <c r="A32" s="49">
        <v>28</v>
      </c>
      <c r="B32" s="72" t="s">
        <v>80</v>
      </c>
      <c r="C32" s="14">
        <v>4</v>
      </c>
      <c r="D32" s="41"/>
      <c r="E32" s="51">
        <f t="shared" si="0"/>
        <v>0</v>
      </c>
      <c r="F32" s="51">
        <f t="shared" si="1"/>
        <v>0</v>
      </c>
      <c r="G32" s="51">
        <f t="shared" si="2"/>
        <v>0</v>
      </c>
      <c r="H32" s="41"/>
      <c r="I32" s="42"/>
    </row>
    <row r="33" spans="1:9" ht="46.5">
      <c r="A33" s="49">
        <v>29</v>
      </c>
      <c r="B33" s="72" t="s">
        <v>140</v>
      </c>
      <c r="C33" s="14">
        <v>7</v>
      </c>
      <c r="D33" s="41"/>
      <c r="E33" s="51">
        <f t="shared" si="0"/>
        <v>0</v>
      </c>
      <c r="F33" s="51">
        <f t="shared" si="1"/>
        <v>0</v>
      </c>
      <c r="G33" s="51">
        <f t="shared" si="2"/>
        <v>0</v>
      </c>
      <c r="H33" s="41"/>
      <c r="I33" s="42"/>
    </row>
    <row r="34" spans="1:9" ht="62">
      <c r="A34" s="49">
        <v>30</v>
      </c>
      <c r="B34" s="62" t="s">
        <v>46</v>
      </c>
      <c r="C34" s="14">
        <v>7</v>
      </c>
      <c r="D34" s="41"/>
      <c r="E34" s="51">
        <f t="shared" si="0"/>
        <v>0</v>
      </c>
      <c r="F34" s="51">
        <f t="shared" si="1"/>
        <v>0</v>
      </c>
      <c r="G34" s="51">
        <f t="shared" si="2"/>
        <v>0</v>
      </c>
      <c r="H34" s="41"/>
      <c r="I34" s="42"/>
    </row>
    <row r="35" spans="1:9" ht="128.25" customHeight="1">
      <c r="A35" s="49">
        <v>31</v>
      </c>
      <c r="B35" s="62" t="s">
        <v>81</v>
      </c>
      <c r="C35" s="14">
        <v>2</v>
      </c>
      <c r="D35" s="41"/>
      <c r="E35" s="51">
        <f t="shared" si="0"/>
        <v>0</v>
      </c>
      <c r="F35" s="51">
        <f t="shared" si="1"/>
        <v>0</v>
      </c>
      <c r="G35" s="51">
        <f t="shared" si="2"/>
        <v>0</v>
      </c>
      <c r="H35" s="41"/>
      <c r="I35" s="42"/>
    </row>
    <row r="36" spans="1:9" ht="46.5">
      <c r="A36" s="49">
        <v>32</v>
      </c>
      <c r="B36" s="72" t="s">
        <v>47</v>
      </c>
      <c r="C36" s="14">
        <v>2</v>
      </c>
      <c r="D36" s="41"/>
      <c r="E36" s="51">
        <f t="shared" si="0"/>
        <v>0</v>
      </c>
      <c r="F36" s="51">
        <f t="shared" si="1"/>
        <v>0</v>
      </c>
      <c r="G36" s="51">
        <f t="shared" si="2"/>
        <v>0</v>
      </c>
      <c r="H36" s="41"/>
      <c r="I36" s="42"/>
    </row>
    <row r="37" spans="1:9" ht="62">
      <c r="A37" s="49">
        <v>33</v>
      </c>
      <c r="B37" s="62" t="s">
        <v>82</v>
      </c>
      <c r="C37" s="14">
        <v>5</v>
      </c>
      <c r="D37" s="41"/>
      <c r="E37" s="51">
        <f t="shared" si="0"/>
        <v>0</v>
      </c>
      <c r="F37" s="51">
        <f t="shared" si="1"/>
        <v>0</v>
      </c>
      <c r="G37" s="51">
        <f t="shared" si="2"/>
        <v>0</v>
      </c>
      <c r="H37" s="41"/>
      <c r="I37" s="42"/>
    </row>
    <row r="38" spans="1:9" ht="46.5">
      <c r="A38" s="49">
        <v>34</v>
      </c>
      <c r="B38" s="72" t="s">
        <v>48</v>
      </c>
      <c r="C38" s="14">
        <v>2</v>
      </c>
      <c r="D38" s="41"/>
      <c r="E38" s="51">
        <f t="shared" si="0"/>
        <v>0</v>
      </c>
      <c r="F38" s="51">
        <f t="shared" si="1"/>
        <v>0</v>
      </c>
      <c r="G38" s="51">
        <f t="shared" si="2"/>
        <v>0</v>
      </c>
      <c r="H38" s="41"/>
      <c r="I38" s="42"/>
    </row>
    <row r="39" spans="1:9" ht="46.5">
      <c r="A39" s="49">
        <v>35</v>
      </c>
      <c r="B39" s="72" t="s">
        <v>49</v>
      </c>
      <c r="C39" s="14">
        <v>6</v>
      </c>
      <c r="D39" s="41"/>
      <c r="E39" s="51">
        <f t="shared" si="0"/>
        <v>0</v>
      </c>
      <c r="F39" s="51">
        <f t="shared" si="1"/>
        <v>0</v>
      </c>
      <c r="G39" s="51">
        <f t="shared" si="2"/>
        <v>0</v>
      </c>
      <c r="H39" s="41"/>
      <c r="I39" s="42"/>
    </row>
    <row r="40" spans="1:9" ht="46.5">
      <c r="A40" s="49">
        <v>36</v>
      </c>
      <c r="B40" s="72" t="s">
        <v>83</v>
      </c>
      <c r="C40" s="14">
        <v>2</v>
      </c>
      <c r="D40" s="41"/>
      <c r="E40" s="51">
        <f t="shared" si="0"/>
        <v>0</v>
      </c>
      <c r="F40" s="51">
        <f t="shared" si="1"/>
        <v>0</v>
      </c>
      <c r="G40" s="51">
        <f t="shared" si="2"/>
        <v>0</v>
      </c>
      <c r="H40" s="41"/>
      <c r="I40" s="42"/>
    </row>
    <row r="41" spans="1:9" ht="31">
      <c r="A41" s="49">
        <v>37</v>
      </c>
      <c r="B41" s="72" t="s">
        <v>50</v>
      </c>
      <c r="C41" s="14">
        <v>2</v>
      </c>
      <c r="D41" s="41"/>
      <c r="E41" s="51">
        <f t="shared" si="0"/>
        <v>0</v>
      </c>
      <c r="F41" s="51">
        <f t="shared" si="1"/>
        <v>0</v>
      </c>
      <c r="G41" s="51">
        <f t="shared" si="2"/>
        <v>0</v>
      </c>
      <c r="H41" s="41"/>
      <c r="I41" s="42"/>
    </row>
    <row r="42" spans="1:9" ht="15.5">
      <c r="A42" s="49">
        <v>38</v>
      </c>
      <c r="B42" s="72" t="s">
        <v>51</v>
      </c>
      <c r="C42" s="14">
        <v>2</v>
      </c>
      <c r="D42" s="41"/>
      <c r="E42" s="51">
        <f t="shared" si="0"/>
        <v>0</v>
      </c>
      <c r="F42" s="51">
        <f t="shared" si="1"/>
        <v>0</v>
      </c>
      <c r="G42" s="51">
        <f t="shared" si="2"/>
        <v>0</v>
      </c>
      <c r="H42" s="41"/>
      <c r="I42" s="42"/>
    </row>
    <row r="43" spans="1:9" ht="15.5">
      <c r="A43" s="49">
        <v>39</v>
      </c>
      <c r="B43" s="72" t="s">
        <v>3</v>
      </c>
      <c r="C43" s="14">
        <v>2</v>
      </c>
      <c r="D43" s="41"/>
      <c r="E43" s="51">
        <f t="shared" si="0"/>
        <v>0</v>
      </c>
      <c r="F43" s="51">
        <f t="shared" si="1"/>
        <v>0</v>
      </c>
      <c r="G43" s="51">
        <f t="shared" si="2"/>
        <v>0</v>
      </c>
      <c r="H43" s="41"/>
      <c r="I43" s="42"/>
    </row>
    <row r="44" spans="1:9" ht="155">
      <c r="A44" s="49">
        <v>40</v>
      </c>
      <c r="B44" s="75" t="s">
        <v>141</v>
      </c>
      <c r="C44" s="14">
        <v>12</v>
      </c>
      <c r="D44" s="41"/>
      <c r="E44" s="51">
        <f t="shared" si="0"/>
        <v>0</v>
      </c>
      <c r="F44" s="51">
        <f t="shared" si="1"/>
        <v>0</v>
      </c>
      <c r="G44" s="51">
        <f t="shared" si="2"/>
        <v>0</v>
      </c>
      <c r="H44" s="41"/>
      <c r="I44" s="42"/>
    </row>
    <row r="45" spans="1:9" ht="108.5">
      <c r="A45" s="49">
        <v>41</v>
      </c>
      <c r="B45" s="75" t="s">
        <v>73</v>
      </c>
      <c r="C45" s="14">
        <v>12</v>
      </c>
      <c r="D45" s="41"/>
      <c r="E45" s="51">
        <f t="shared" si="0"/>
        <v>0</v>
      </c>
      <c r="F45" s="51">
        <f t="shared" si="1"/>
        <v>0</v>
      </c>
      <c r="G45" s="51">
        <f t="shared" si="2"/>
        <v>0</v>
      </c>
      <c r="H45" s="41"/>
      <c r="I45" s="42"/>
    </row>
    <row r="46" spans="1:9" ht="15.5">
      <c r="A46" s="49">
        <v>42</v>
      </c>
      <c r="B46" s="72" t="s">
        <v>4</v>
      </c>
      <c r="C46" s="14">
        <v>10</v>
      </c>
      <c r="D46" s="41"/>
      <c r="E46" s="51">
        <f t="shared" si="0"/>
        <v>0</v>
      </c>
      <c r="F46" s="51">
        <f t="shared" si="1"/>
        <v>0</v>
      </c>
      <c r="G46" s="51">
        <f t="shared" si="2"/>
        <v>0</v>
      </c>
      <c r="H46" s="41"/>
      <c r="I46" s="42"/>
    </row>
    <row r="47" spans="1:9" ht="62">
      <c r="A47" s="49">
        <v>43</v>
      </c>
      <c r="B47" s="72" t="s">
        <v>5</v>
      </c>
      <c r="C47" s="14">
        <v>1</v>
      </c>
      <c r="D47" s="41"/>
      <c r="E47" s="51">
        <f t="shared" si="0"/>
        <v>0</v>
      </c>
      <c r="F47" s="51">
        <f t="shared" si="1"/>
        <v>0</v>
      </c>
      <c r="G47" s="51">
        <f t="shared" si="2"/>
        <v>0</v>
      </c>
      <c r="H47" s="41"/>
      <c r="I47" s="42"/>
    </row>
    <row r="48" spans="1:9" ht="108.5">
      <c r="A48" s="49">
        <v>44</v>
      </c>
      <c r="B48" s="62" t="s">
        <v>52</v>
      </c>
      <c r="C48" s="14">
        <v>1</v>
      </c>
      <c r="D48" s="41"/>
      <c r="E48" s="51">
        <f t="shared" si="0"/>
        <v>0</v>
      </c>
      <c r="F48" s="51">
        <f t="shared" si="1"/>
        <v>0</v>
      </c>
      <c r="G48" s="51">
        <f t="shared" si="2"/>
        <v>0</v>
      </c>
      <c r="H48" s="41"/>
      <c r="I48" s="42"/>
    </row>
    <row r="49" spans="1:9" ht="31.5" thickBot="1">
      <c r="A49" s="49">
        <v>45</v>
      </c>
      <c r="B49" s="72" t="s">
        <v>53</v>
      </c>
      <c r="C49" s="14">
        <v>2</v>
      </c>
      <c r="D49" s="41"/>
      <c r="E49" s="51">
        <f t="shared" si="0"/>
        <v>0</v>
      </c>
      <c r="F49" s="51">
        <f t="shared" si="1"/>
        <v>0</v>
      </c>
      <c r="G49" s="51">
        <f t="shared" si="2"/>
        <v>0</v>
      </c>
      <c r="H49" s="41"/>
      <c r="I49" s="42"/>
    </row>
    <row r="50" spans="1:9" s="18" customFormat="1" ht="15" thickBot="1">
      <c r="A50" s="76" t="s">
        <v>24</v>
      </c>
      <c r="B50" s="77"/>
      <c r="C50" s="77"/>
      <c r="D50" s="78"/>
      <c r="E50" s="24">
        <f>SUM(E8:E49)</f>
        <v>0</v>
      </c>
      <c r="F50" s="24">
        <f aca="true" t="shared" si="3" ref="F50:G50">SUM(F8:F49)</f>
        <v>0</v>
      </c>
      <c r="G50" s="24">
        <f t="shared" si="3"/>
        <v>0</v>
      </c>
      <c r="H50" s="47"/>
      <c r="I50" s="40"/>
    </row>
    <row r="51" spans="1:9" s="18" customFormat="1" ht="15.5">
      <c r="A51" s="25" t="s">
        <v>25</v>
      </c>
      <c r="B51" s="8"/>
      <c r="C51" s="8"/>
      <c r="D51" s="8"/>
      <c r="E51" s="26"/>
      <c r="I51" s="40"/>
    </row>
    <row r="52" spans="1:9" s="18" customFormat="1" ht="15.5">
      <c r="A52" s="25" t="s">
        <v>26</v>
      </c>
      <c r="B52" s="8"/>
      <c r="C52" s="8"/>
      <c r="D52" s="8"/>
      <c r="E52" s="8"/>
      <c r="I52" s="40"/>
    </row>
    <row r="53" spans="1:9" s="18" customFormat="1" ht="15.5">
      <c r="A53" s="25" t="s">
        <v>27</v>
      </c>
      <c r="B53" s="8"/>
      <c r="C53" s="8"/>
      <c r="D53" s="8"/>
      <c r="E53" s="8"/>
      <c r="I53" s="40"/>
    </row>
    <row r="54" spans="1:3" ht="15.5">
      <c r="A54" s="27" t="s">
        <v>34</v>
      </c>
      <c r="C54" s="15"/>
    </row>
    <row r="55" spans="1:3" ht="15.5">
      <c r="A55" s="27" t="s">
        <v>35</v>
      </c>
      <c r="C55" s="15"/>
    </row>
  </sheetData>
  <protectedRanges>
    <protectedRange sqref="D21:D49 H21:I49" name="Oblast1"/>
  </protectedRanges>
  <mergeCells count="1">
    <mergeCell ref="A50:D50"/>
  </mergeCells>
  <printOptions/>
  <pageMargins left="0.7" right="0.7" top="0.787401575" bottom="0.787401575" header="0.3" footer="0.3"/>
  <pageSetup fitToHeight="0"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70" zoomScaleNormal="70" workbookViewId="0" topLeftCell="A2">
      <pane ySplit="6" topLeftCell="A8" activePane="bottomLeft" state="frozen"/>
      <selection pane="topLeft" activeCell="A2" sqref="A2"/>
      <selection pane="bottomLeft" activeCell="B8" sqref="B8"/>
    </sheetView>
  </sheetViews>
  <sheetFormatPr defaultColWidth="9.140625" defaultRowHeight="15"/>
  <cols>
    <col min="1" max="1" width="4.8515625" style="0" customWidth="1"/>
    <col min="2" max="2" width="110.421875" style="0" customWidth="1"/>
    <col min="3" max="3" width="7.57421875" style="12" customWidth="1"/>
    <col min="4" max="4" width="20.00390625" style="0" customWidth="1"/>
    <col min="5" max="5" width="19.7109375" style="0" customWidth="1"/>
    <col min="6" max="6" width="18.00390625" style="0" customWidth="1"/>
    <col min="7" max="7" width="18.57421875" style="0" customWidth="1"/>
    <col min="8" max="8" width="55.421875" style="0" customWidth="1"/>
    <col min="9" max="9" width="25.421875" style="10" customWidth="1"/>
  </cols>
  <sheetData>
    <row r="1" spans="1:3" ht="15.5">
      <c r="A1" s="13" t="s">
        <v>17</v>
      </c>
      <c r="C1" s="15"/>
    </row>
    <row r="2" spans="1:3" ht="18">
      <c r="A2" s="16" t="s">
        <v>37</v>
      </c>
      <c r="B2" s="17"/>
      <c r="C2" s="15"/>
    </row>
    <row r="3" spans="1:3" ht="15">
      <c r="A3" s="18" t="s">
        <v>18</v>
      </c>
      <c r="C3" s="15"/>
    </row>
    <row r="5" spans="1:2" ht="18">
      <c r="A5" s="13" t="s">
        <v>54</v>
      </c>
      <c r="B5" s="1"/>
    </row>
    <row r="6" ht="15" thickBot="1"/>
    <row r="7" spans="1:9" s="23" customFormat="1" ht="42.5" thickBot="1">
      <c r="A7" s="54" t="s">
        <v>0</v>
      </c>
      <c r="B7" s="20" t="s">
        <v>19</v>
      </c>
      <c r="C7" s="55" t="s">
        <v>1</v>
      </c>
      <c r="D7" s="22" t="s">
        <v>20</v>
      </c>
      <c r="E7" s="22" t="s">
        <v>21</v>
      </c>
      <c r="F7" s="22" t="s">
        <v>22</v>
      </c>
      <c r="G7" s="22" t="s">
        <v>23</v>
      </c>
      <c r="H7" s="22" t="s">
        <v>33</v>
      </c>
      <c r="I7" s="22" t="s">
        <v>28</v>
      </c>
    </row>
    <row r="8" spans="1:9" s="23" customFormat="1" ht="351.75" customHeight="1">
      <c r="A8" s="49">
        <v>1</v>
      </c>
      <c r="B8" s="62" t="s">
        <v>84</v>
      </c>
      <c r="C8" s="50">
        <v>1</v>
      </c>
      <c r="D8" s="51"/>
      <c r="E8" s="51">
        <f>C8*D8</f>
        <v>0</v>
      </c>
      <c r="F8" s="51">
        <f>E8*0.21</f>
        <v>0</v>
      </c>
      <c r="G8" s="51">
        <f>E8+F8</f>
        <v>0</v>
      </c>
      <c r="H8" s="51"/>
      <c r="I8" s="52"/>
    </row>
    <row r="9" spans="1:9" s="23" customFormat="1" ht="342" customHeight="1">
      <c r="A9" s="49">
        <v>2</v>
      </c>
      <c r="B9" s="62" t="s">
        <v>85</v>
      </c>
      <c r="C9" s="50">
        <v>1</v>
      </c>
      <c r="D9" s="51"/>
      <c r="E9" s="51">
        <f aca="true" t="shared" si="0" ref="E9:E17">C9*D9</f>
        <v>0</v>
      </c>
      <c r="F9" s="51">
        <f aca="true" t="shared" si="1" ref="F9:F17">E9*0.21</f>
        <v>0</v>
      </c>
      <c r="G9" s="51">
        <f aca="true" t="shared" si="2" ref="G9:G17">E9+F9</f>
        <v>0</v>
      </c>
      <c r="H9" s="51"/>
      <c r="I9" s="52"/>
    </row>
    <row r="10" spans="1:9" s="23" customFormat="1" ht="238.5">
      <c r="A10" s="49">
        <v>3</v>
      </c>
      <c r="B10" s="57" t="s">
        <v>86</v>
      </c>
      <c r="C10" s="50">
        <v>1</v>
      </c>
      <c r="D10" s="51"/>
      <c r="E10" s="51">
        <f t="shared" si="0"/>
        <v>0</v>
      </c>
      <c r="F10" s="51">
        <f t="shared" si="1"/>
        <v>0</v>
      </c>
      <c r="G10" s="51">
        <f t="shared" si="2"/>
        <v>0</v>
      </c>
      <c r="H10" s="51"/>
      <c r="I10" s="52"/>
    </row>
    <row r="11" spans="1:9" s="23" customFormat="1" ht="168">
      <c r="A11" s="49">
        <v>4</v>
      </c>
      <c r="B11" s="56" t="s">
        <v>55</v>
      </c>
      <c r="C11" s="50">
        <v>2</v>
      </c>
      <c r="D11" s="51"/>
      <c r="E11" s="51">
        <f t="shared" si="0"/>
        <v>0</v>
      </c>
      <c r="F11" s="51">
        <f t="shared" si="1"/>
        <v>0</v>
      </c>
      <c r="G11" s="51">
        <f t="shared" si="2"/>
        <v>0</v>
      </c>
      <c r="H11" s="51"/>
      <c r="I11" s="52"/>
    </row>
    <row r="12" spans="1:9" s="23" customFormat="1" ht="409.5" customHeight="1">
      <c r="A12" s="49">
        <v>5</v>
      </c>
      <c r="B12" s="57" t="s">
        <v>87</v>
      </c>
      <c r="C12" s="50">
        <v>1</v>
      </c>
      <c r="D12" s="51"/>
      <c r="E12" s="51">
        <f t="shared" si="0"/>
        <v>0</v>
      </c>
      <c r="F12" s="51">
        <f t="shared" si="1"/>
        <v>0</v>
      </c>
      <c r="G12" s="51">
        <f t="shared" si="2"/>
        <v>0</v>
      </c>
      <c r="H12" s="51"/>
      <c r="I12" s="52"/>
    </row>
    <row r="13" spans="1:9" s="23" customFormat="1" ht="350">
      <c r="A13" s="49">
        <v>6</v>
      </c>
      <c r="B13" s="56" t="s">
        <v>88</v>
      </c>
      <c r="C13" s="50">
        <v>2</v>
      </c>
      <c r="D13" s="51"/>
      <c r="E13" s="51">
        <f t="shared" si="0"/>
        <v>0</v>
      </c>
      <c r="F13" s="51">
        <f t="shared" si="1"/>
        <v>0</v>
      </c>
      <c r="G13" s="51">
        <f t="shared" si="2"/>
        <v>0</v>
      </c>
      <c r="H13" s="51"/>
      <c r="I13" s="52"/>
    </row>
    <row r="14" spans="1:9" s="23" customFormat="1" ht="280" customHeight="1">
      <c r="A14" s="49">
        <v>7</v>
      </c>
      <c r="B14" s="72" t="s">
        <v>89</v>
      </c>
      <c r="C14" s="50">
        <v>4</v>
      </c>
      <c r="D14" s="51"/>
      <c r="E14" s="51">
        <f t="shared" si="0"/>
        <v>0</v>
      </c>
      <c r="F14" s="51">
        <f t="shared" si="1"/>
        <v>0</v>
      </c>
      <c r="G14" s="51">
        <f t="shared" si="2"/>
        <v>0</v>
      </c>
      <c r="H14" s="51"/>
      <c r="I14" s="52"/>
    </row>
    <row r="15" spans="1:9" s="23" customFormat="1" ht="387.5">
      <c r="A15" s="49">
        <v>8</v>
      </c>
      <c r="B15" s="62" t="s">
        <v>90</v>
      </c>
      <c r="C15" s="50">
        <v>2</v>
      </c>
      <c r="D15" s="51"/>
      <c r="E15" s="51">
        <f t="shared" si="0"/>
        <v>0</v>
      </c>
      <c r="F15" s="51">
        <f t="shared" si="1"/>
        <v>0</v>
      </c>
      <c r="G15" s="51">
        <f t="shared" si="2"/>
        <v>0</v>
      </c>
      <c r="H15" s="51"/>
      <c r="I15" s="52"/>
    </row>
    <row r="16" spans="1:9" s="23" customFormat="1" ht="341">
      <c r="A16" s="49">
        <v>9</v>
      </c>
      <c r="B16" s="72" t="s">
        <v>91</v>
      </c>
      <c r="C16" s="50">
        <v>5</v>
      </c>
      <c r="D16" s="51"/>
      <c r="E16" s="51">
        <f t="shared" si="0"/>
        <v>0</v>
      </c>
      <c r="F16" s="51">
        <f t="shared" si="1"/>
        <v>0</v>
      </c>
      <c r="G16" s="51">
        <f t="shared" si="2"/>
        <v>0</v>
      </c>
      <c r="H16" s="51"/>
      <c r="I16" s="52"/>
    </row>
    <row r="17" spans="1:9" s="23" customFormat="1" ht="78" thickBot="1">
      <c r="A17" s="49">
        <v>10</v>
      </c>
      <c r="B17" s="62" t="s">
        <v>56</v>
      </c>
      <c r="C17" s="50">
        <v>1</v>
      </c>
      <c r="D17" s="51"/>
      <c r="E17" s="51">
        <f t="shared" si="0"/>
        <v>0</v>
      </c>
      <c r="F17" s="51">
        <f t="shared" si="1"/>
        <v>0</v>
      </c>
      <c r="G17" s="51">
        <f t="shared" si="2"/>
        <v>0</v>
      </c>
      <c r="H17" s="51"/>
      <c r="I17" s="52"/>
    </row>
    <row r="18" spans="1:9" s="18" customFormat="1" ht="15" thickBot="1">
      <c r="A18" s="76" t="s">
        <v>24</v>
      </c>
      <c r="B18" s="77"/>
      <c r="C18" s="77"/>
      <c r="D18" s="78"/>
      <c r="E18" s="24">
        <f>SUM(E8:E17)</f>
        <v>0</v>
      </c>
      <c r="F18" s="24">
        <f>SUM(F8:F17)</f>
        <v>0</v>
      </c>
      <c r="G18" s="24">
        <f>SUM(G8:G17)</f>
        <v>0</v>
      </c>
      <c r="H18" s="47"/>
      <c r="I18" s="40"/>
    </row>
    <row r="19" spans="1:9" s="18" customFormat="1" ht="15.5">
      <c r="A19" s="25" t="s">
        <v>25</v>
      </c>
      <c r="B19" s="8"/>
      <c r="C19" s="8"/>
      <c r="D19" s="8"/>
      <c r="E19" s="26"/>
      <c r="I19" s="40"/>
    </row>
    <row r="20" spans="1:9" s="18" customFormat="1" ht="15.5">
      <c r="A20" s="25" t="s">
        <v>26</v>
      </c>
      <c r="B20" s="8"/>
      <c r="C20" s="8"/>
      <c r="D20" s="8"/>
      <c r="E20" s="8"/>
      <c r="I20" s="40"/>
    </row>
    <row r="21" spans="1:9" s="18" customFormat="1" ht="15.5">
      <c r="A21" s="25" t="s">
        <v>27</v>
      </c>
      <c r="B21" s="8"/>
      <c r="C21" s="8"/>
      <c r="D21" s="8"/>
      <c r="E21" s="8"/>
      <c r="I21" s="40"/>
    </row>
    <row r="22" spans="1:3" ht="15.5">
      <c r="A22" s="27" t="s">
        <v>34</v>
      </c>
      <c r="C22" s="15"/>
    </row>
    <row r="23" spans="1:3" ht="15.5">
      <c r="A23" s="27" t="s">
        <v>35</v>
      </c>
      <c r="C23" s="15"/>
    </row>
  </sheetData>
  <mergeCells count="1">
    <mergeCell ref="A18:D18"/>
  </mergeCells>
  <printOptions/>
  <pageMargins left="0.7" right="0.7" top="0.787401575" bottom="0.787401575" header="0.3" footer="0.3"/>
  <pageSetup fitToHeight="0"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70" zoomScaleNormal="70" workbookViewId="0" topLeftCell="A1">
      <pane ySplit="7" topLeftCell="A8" activePane="bottomLeft" state="frozen"/>
      <selection pane="bottomLeft" activeCell="A8" sqref="A8"/>
    </sheetView>
  </sheetViews>
  <sheetFormatPr defaultColWidth="9.140625" defaultRowHeight="15"/>
  <cols>
    <col min="1" max="1" width="4.8515625" style="0" customWidth="1"/>
    <col min="2" max="2" width="70.00390625" style="0" customWidth="1"/>
    <col min="3" max="3" width="7.57421875" style="12" customWidth="1"/>
    <col min="4" max="5" width="20.57421875" style="0" customWidth="1"/>
    <col min="6" max="6" width="15.57421875" style="0" customWidth="1"/>
    <col min="7" max="7" width="18.421875" style="0" customWidth="1"/>
    <col min="8" max="8" width="48.28125" style="0" customWidth="1"/>
    <col min="9" max="9" width="25.421875" style="10" customWidth="1"/>
  </cols>
  <sheetData>
    <row r="1" spans="1:3" ht="15.5">
      <c r="A1" s="13" t="s">
        <v>17</v>
      </c>
      <c r="C1" s="15"/>
    </row>
    <row r="2" spans="1:3" ht="18">
      <c r="A2" s="16" t="s">
        <v>38</v>
      </c>
      <c r="B2" s="17"/>
      <c r="C2" s="15"/>
    </row>
    <row r="3" spans="1:3" ht="15">
      <c r="A3" s="18" t="s">
        <v>18</v>
      </c>
      <c r="C3" s="15"/>
    </row>
    <row r="5" spans="1:2" ht="18">
      <c r="A5" s="13" t="s">
        <v>15</v>
      </c>
      <c r="B5" s="1"/>
    </row>
    <row r="6" ht="15" thickBot="1"/>
    <row r="7" spans="1:9" s="23" customFormat="1" ht="42.5" thickBot="1">
      <c r="A7" s="19" t="s">
        <v>0</v>
      </c>
      <c r="B7" s="20" t="s">
        <v>19</v>
      </c>
      <c r="C7" s="21" t="s">
        <v>1</v>
      </c>
      <c r="D7" s="22" t="s">
        <v>20</v>
      </c>
      <c r="E7" s="22" t="s">
        <v>21</v>
      </c>
      <c r="F7" s="22" t="s">
        <v>22</v>
      </c>
      <c r="G7" s="22" t="s">
        <v>23</v>
      </c>
      <c r="H7" s="22" t="s">
        <v>33</v>
      </c>
      <c r="I7" s="22" t="s">
        <v>28</v>
      </c>
    </row>
    <row r="8" spans="1:9" s="23" customFormat="1" ht="152.25" customHeight="1">
      <c r="A8" s="44">
        <v>1</v>
      </c>
      <c r="B8" s="67" t="s">
        <v>93</v>
      </c>
      <c r="C8" s="11">
        <v>1</v>
      </c>
      <c r="D8" s="60"/>
      <c r="E8" s="51">
        <f aca="true" t="shared" si="0" ref="E8:E22">C8*D8</f>
        <v>0</v>
      </c>
      <c r="F8" s="51">
        <f aca="true" t="shared" si="1" ref="F8:F22">E8*0.21</f>
        <v>0</v>
      </c>
      <c r="G8" s="51">
        <f aca="true" t="shared" si="2" ref="G8:G22">E8+F8</f>
        <v>0</v>
      </c>
      <c r="H8" s="51"/>
      <c r="I8" s="51"/>
    </row>
    <row r="9" spans="1:9" s="23" customFormat="1" ht="182">
      <c r="A9" s="44">
        <v>2</v>
      </c>
      <c r="B9" s="56" t="s">
        <v>94</v>
      </c>
      <c r="C9" s="11">
        <v>1</v>
      </c>
      <c r="D9" s="53"/>
      <c r="E9" s="51">
        <f t="shared" si="0"/>
        <v>0</v>
      </c>
      <c r="F9" s="51">
        <f t="shared" si="1"/>
        <v>0</v>
      </c>
      <c r="G9" s="51">
        <f t="shared" si="2"/>
        <v>0</v>
      </c>
      <c r="H9" s="41"/>
      <c r="I9" s="41"/>
    </row>
    <row r="10" spans="1:9" s="23" customFormat="1" ht="49" customHeight="1">
      <c r="A10" s="44">
        <v>3</v>
      </c>
      <c r="B10" s="56" t="s">
        <v>95</v>
      </c>
      <c r="C10" s="11">
        <v>3</v>
      </c>
      <c r="D10" s="53"/>
      <c r="E10" s="51">
        <f t="shared" si="0"/>
        <v>0</v>
      </c>
      <c r="F10" s="51">
        <f t="shared" si="1"/>
        <v>0</v>
      </c>
      <c r="G10" s="51">
        <f t="shared" si="2"/>
        <v>0</v>
      </c>
      <c r="H10" s="41"/>
      <c r="I10" s="41"/>
    </row>
    <row r="11" spans="1:9" s="23" customFormat="1" ht="70">
      <c r="A11" s="44">
        <v>4</v>
      </c>
      <c r="B11" s="56" t="s">
        <v>96</v>
      </c>
      <c r="C11" s="11">
        <v>3</v>
      </c>
      <c r="D11" s="53"/>
      <c r="E11" s="51">
        <f t="shared" si="0"/>
        <v>0</v>
      </c>
      <c r="F11" s="51">
        <f t="shared" si="1"/>
        <v>0</v>
      </c>
      <c r="G11" s="51">
        <f t="shared" si="2"/>
        <v>0</v>
      </c>
      <c r="H11" s="41"/>
      <c r="I11" s="41"/>
    </row>
    <row r="12" spans="1:9" s="23" customFormat="1" ht="99.75" customHeight="1">
      <c r="A12" s="44">
        <v>5</v>
      </c>
      <c r="B12" s="56" t="s">
        <v>97</v>
      </c>
      <c r="C12" s="11">
        <v>3</v>
      </c>
      <c r="D12" s="53"/>
      <c r="E12" s="51">
        <f t="shared" si="0"/>
        <v>0</v>
      </c>
      <c r="F12" s="51">
        <f t="shared" si="1"/>
        <v>0</v>
      </c>
      <c r="G12" s="51">
        <f t="shared" si="2"/>
        <v>0</v>
      </c>
      <c r="H12" s="41"/>
      <c r="I12" s="41"/>
    </row>
    <row r="13" spans="1:9" s="23" customFormat="1" ht="84.5">
      <c r="A13" s="44">
        <v>6</v>
      </c>
      <c r="B13" s="57" t="s">
        <v>92</v>
      </c>
      <c r="C13" s="11">
        <v>1</v>
      </c>
      <c r="D13" s="53"/>
      <c r="E13" s="51">
        <f t="shared" si="0"/>
        <v>0</v>
      </c>
      <c r="F13" s="51">
        <f t="shared" si="1"/>
        <v>0</v>
      </c>
      <c r="G13" s="51">
        <f t="shared" si="2"/>
        <v>0</v>
      </c>
      <c r="H13" s="41"/>
      <c r="I13" s="41"/>
    </row>
    <row r="14" spans="1:9" s="23" customFormat="1" ht="186" customHeight="1">
      <c r="A14" s="44">
        <v>7</v>
      </c>
      <c r="B14" s="57" t="s">
        <v>98</v>
      </c>
      <c r="C14" s="11">
        <v>5</v>
      </c>
      <c r="D14" s="53"/>
      <c r="E14" s="51">
        <f t="shared" si="0"/>
        <v>0</v>
      </c>
      <c r="F14" s="51">
        <f t="shared" si="1"/>
        <v>0</v>
      </c>
      <c r="G14" s="51">
        <f t="shared" si="2"/>
        <v>0</v>
      </c>
      <c r="H14" s="41"/>
      <c r="I14" s="41"/>
    </row>
    <row r="15" spans="1:9" s="23" customFormat="1" ht="56">
      <c r="A15" s="44">
        <v>8</v>
      </c>
      <c r="B15" s="56" t="s">
        <v>99</v>
      </c>
      <c r="C15" s="11">
        <v>3</v>
      </c>
      <c r="D15" s="53"/>
      <c r="E15" s="51">
        <f t="shared" si="0"/>
        <v>0</v>
      </c>
      <c r="F15" s="51">
        <f t="shared" si="1"/>
        <v>0</v>
      </c>
      <c r="G15" s="51">
        <f t="shared" si="2"/>
        <v>0</v>
      </c>
      <c r="H15" s="41"/>
      <c r="I15" s="41"/>
    </row>
    <row r="16" spans="1:9" s="23" customFormat="1" ht="42">
      <c r="A16" s="44">
        <v>9</v>
      </c>
      <c r="B16" s="56" t="s">
        <v>6</v>
      </c>
      <c r="C16" s="11">
        <v>2</v>
      </c>
      <c r="D16" s="53"/>
      <c r="E16" s="51">
        <f t="shared" si="0"/>
        <v>0</v>
      </c>
      <c r="F16" s="51">
        <f t="shared" si="1"/>
        <v>0</v>
      </c>
      <c r="G16" s="51">
        <f t="shared" si="2"/>
        <v>0</v>
      </c>
      <c r="H16" s="41"/>
      <c r="I16" s="41"/>
    </row>
    <row r="17" spans="1:9" s="23" customFormat="1" ht="56">
      <c r="A17" s="44">
        <v>10</v>
      </c>
      <c r="B17" s="56" t="s">
        <v>100</v>
      </c>
      <c r="C17" s="11">
        <v>3</v>
      </c>
      <c r="D17" s="53"/>
      <c r="E17" s="51">
        <f t="shared" si="0"/>
        <v>0</v>
      </c>
      <c r="F17" s="51">
        <f t="shared" si="1"/>
        <v>0</v>
      </c>
      <c r="G17" s="51">
        <f t="shared" si="2"/>
        <v>0</v>
      </c>
      <c r="H17" s="41"/>
      <c r="I17" s="41"/>
    </row>
    <row r="18" spans="1:9" s="23" customFormat="1" ht="168">
      <c r="A18" s="44">
        <v>11</v>
      </c>
      <c r="B18" s="56" t="s">
        <v>101</v>
      </c>
      <c r="C18" s="11">
        <v>3</v>
      </c>
      <c r="D18" s="53"/>
      <c r="E18" s="51">
        <f t="shared" si="0"/>
        <v>0</v>
      </c>
      <c r="F18" s="51">
        <f t="shared" si="1"/>
        <v>0</v>
      </c>
      <c r="G18" s="51">
        <f t="shared" si="2"/>
        <v>0</v>
      </c>
      <c r="H18" s="41"/>
      <c r="I18" s="41"/>
    </row>
    <row r="19" spans="1:9" s="23" customFormat="1" ht="168">
      <c r="A19" s="44">
        <v>12</v>
      </c>
      <c r="B19" s="56" t="s">
        <v>102</v>
      </c>
      <c r="C19" s="11">
        <v>3</v>
      </c>
      <c r="D19" s="53"/>
      <c r="E19" s="51">
        <f t="shared" si="0"/>
        <v>0</v>
      </c>
      <c r="F19" s="51">
        <f t="shared" si="1"/>
        <v>0</v>
      </c>
      <c r="G19" s="51">
        <f t="shared" si="2"/>
        <v>0</v>
      </c>
      <c r="H19" s="41"/>
      <c r="I19" s="41"/>
    </row>
    <row r="20" spans="1:9" s="23" customFormat="1" ht="196">
      <c r="A20" s="44">
        <v>13</v>
      </c>
      <c r="B20" s="56" t="s">
        <v>103</v>
      </c>
      <c r="C20" s="11">
        <v>1</v>
      </c>
      <c r="D20" s="53"/>
      <c r="E20" s="51">
        <f t="shared" si="0"/>
        <v>0</v>
      </c>
      <c r="F20" s="51">
        <f t="shared" si="1"/>
        <v>0</v>
      </c>
      <c r="G20" s="51">
        <f t="shared" si="2"/>
        <v>0</v>
      </c>
      <c r="H20" s="41"/>
      <c r="I20" s="41"/>
    </row>
    <row r="21" spans="1:9" s="23" customFormat="1" ht="15">
      <c r="A21" s="44">
        <v>14</v>
      </c>
      <c r="B21" s="61" t="s">
        <v>7</v>
      </c>
      <c r="C21" s="11">
        <v>3</v>
      </c>
      <c r="D21" s="53"/>
      <c r="E21" s="51">
        <f t="shared" si="0"/>
        <v>0</v>
      </c>
      <c r="F21" s="51">
        <f t="shared" si="1"/>
        <v>0</v>
      </c>
      <c r="G21" s="51">
        <f t="shared" si="2"/>
        <v>0</v>
      </c>
      <c r="H21" s="41"/>
      <c r="I21" s="41"/>
    </row>
    <row r="22" spans="1:9" s="23" customFormat="1" ht="28">
      <c r="A22" s="44">
        <v>15</v>
      </c>
      <c r="B22" s="56" t="s">
        <v>8</v>
      </c>
      <c r="C22" s="11">
        <v>3</v>
      </c>
      <c r="D22" s="53"/>
      <c r="E22" s="51">
        <f t="shared" si="0"/>
        <v>0</v>
      </c>
      <c r="F22" s="51">
        <f t="shared" si="1"/>
        <v>0</v>
      </c>
      <c r="G22" s="51">
        <f t="shared" si="2"/>
        <v>0</v>
      </c>
      <c r="H22" s="41"/>
      <c r="I22" s="41"/>
    </row>
    <row r="23" spans="1:9" ht="168">
      <c r="A23" s="44">
        <v>16</v>
      </c>
      <c r="B23" s="56" t="s">
        <v>104</v>
      </c>
      <c r="C23" s="11">
        <v>8</v>
      </c>
      <c r="D23" s="51"/>
      <c r="E23" s="51">
        <f aca="true" t="shared" si="3" ref="E23:E27">C23*D23</f>
        <v>0</v>
      </c>
      <c r="F23" s="51">
        <f aca="true" t="shared" si="4" ref="F23:F27">E23*0.21</f>
        <v>0</v>
      </c>
      <c r="G23" s="51">
        <f aca="true" t="shared" si="5" ref="G23:G27">E23+F23</f>
        <v>0</v>
      </c>
      <c r="H23" s="51"/>
      <c r="I23" s="52"/>
    </row>
    <row r="24" spans="1:9" ht="56">
      <c r="A24" s="44">
        <v>19</v>
      </c>
      <c r="B24" s="56" t="s">
        <v>105</v>
      </c>
      <c r="C24" s="11">
        <v>13</v>
      </c>
      <c r="D24" s="41"/>
      <c r="E24" s="51">
        <f t="shared" si="3"/>
        <v>0</v>
      </c>
      <c r="F24" s="51">
        <f t="shared" si="4"/>
        <v>0</v>
      </c>
      <c r="G24" s="51">
        <f t="shared" si="5"/>
        <v>0</v>
      </c>
      <c r="H24" s="41"/>
      <c r="I24" s="42"/>
    </row>
    <row r="25" spans="1:9" ht="28">
      <c r="A25" s="44">
        <v>20</v>
      </c>
      <c r="B25" s="56" t="s">
        <v>58</v>
      </c>
      <c r="C25" s="11">
        <v>3</v>
      </c>
      <c r="D25" s="41"/>
      <c r="E25" s="51">
        <f t="shared" si="3"/>
        <v>0</v>
      </c>
      <c r="F25" s="51">
        <f t="shared" si="4"/>
        <v>0</v>
      </c>
      <c r="G25" s="51">
        <f t="shared" si="5"/>
        <v>0</v>
      </c>
      <c r="H25" s="41"/>
      <c r="I25" s="42"/>
    </row>
    <row r="26" spans="1:9" ht="77.5">
      <c r="A26" s="44">
        <v>21</v>
      </c>
      <c r="B26" s="62" t="s">
        <v>106</v>
      </c>
      <c r="C26" s="11">
        <v>15</v>
      </c>
      <c r="D26" s="41"/>
      <c r="E26" s="51">
        <f t="shared" si="3"/>
        <v>0</v>
      </c>
      <c r="F26" s="51">
        <f t="shared" si="4"/>
        <v>0</v>
      </c>
      <c r="G26" s="51">
        <f t="shared" si="5"/>
        <v>0</v>
      </c>
      <c r="H26" s="41"/>
      <c r="I26" s="42"/>
    </row>
    <row r="27" spans="1:9" ht="47" thickBot="1">
      <c r="A27" s="44">
        <v>22</v>
      </c>
      <c r="B27" s="63" t="s">
        <v>107</v>
      </c>
      <c r="C27" s="11">
        <v>2</v>
      </c>
      <c r="D27" s="41"/>
      <c r="E27" s="51">
        <f t="shared" si="3"/>
        <v>0</v>
      </c>
      <c r="F27" s="51">
        <f t="shared" si="4"/>
        <v>0</v>
      </c>
      <c r="G27" s="51">
        <f t="shared" si="5"/>
        <v>0</v>
      </c>
      <c r="H27" s="41"/>
      <c r="I27" s="42"/>
    </row>
    <row r="28" spans="1:9" s="18" customFormat="1" ht="15" thickBot="1">
      <c r="A28" s="76" t="s">
        <v>24</v>
      </c>
      <c r="B28" s="77"/>
      <c r="C28" s="77"/>
      <c r="D28" s="78"/>
      <c r="E28" s="24">
        <f>SUM(E23:E27)</f>
        <v>0</v>
      </c>
      <c r="F28" s="24">
        <f>SUM(F23:F27)</f>
        <v>0</v>
      </c>
      <c r="G28" s="24">
        <f>SUM(G23:G27)</f>
        <v>0</v>
      </c>
      <c r="H28" s="47"/>
      <c r="I28" s="40"/>
    </row>
    <row r="29" spans="1:9" s="18" customFormat="1" ht="15.5">
      <c r="A29" s="25" t="s">
        <v>25</v>
      </c>
      <c r="B29" s="8"/>
      <c r="C29" s="8"/>
      <c r="D29" s="8"/>
      <c r="E29" s="26"/>
      <c r="I29" s="40"/>
    </row>
    <row r="30" spans="1:9" s="18" customFormat="1" ht="15.5">
      <c r="A30" s="25" t="s">
        <v>26</v>
      </c>
      <c r="B30" s="8"/>
      <c r="C30" s="8"/>
      <c r="D30" s="8"/>
      <c r="E30" s="8"/>
      <c r="I30" s="40"/>
    </row>
    <row r="31" spans="1:9" s="18" customFormat="1" ht="15.5">
      <c r="A31" s="25" t="s">
        <v>27</v>
      </c>
      <c r="B31" s="8"/>
      <c r="C31" s="8"/>
      <c r="D31" s="8"/>
      <c r="E31" s="8"/>
      <c r="H31" s="48"/>
      <c r="I31" s="40"/>
    </row>
    <row r="32" spans="1:3" ht="15.5">
      <c r="A32" s="27" t="s">
        <v>34</v>
      </c>
      <c r="C32" s="15"/>
    </row>
    <row r="33" spans="1:3" ht="15.5">
      <c r="A33" s="27" t="s">
        <v>35</v>
      </c>
      <c r="C33" s="15"/>
    </row>
    <row r="34" spans="1:2" ht="15">
      <c r="A34" s="2"/>
      <c r="B34" s="4"/>
    </row>
    <row r="35" spans="1:2" ht="15">
      <c r="A35" s="2"/>
      <c r="B35" s="3"/>
    </row>
    <row r="36" spans="1:2" ht="15">
      <c r="A36" s="2"/>
      <c r="B36" s="5"/>
    </row>
    <row r="37" ht="15">
      <c r="B37" s="3"/>
    </row>
    <row r="38" ht="15">
      <c r="B38" s="6"/>
    </row>
    <row r="40" spans="1:2" ht="15">
      <c r="A40" s="2"/>
      <c r="B40" s="4"/>
    </row>
    <row r="41" spans="1:2" ht="15">
      <c r="A41" s="2"/>
      <c r="B41" s="2"/>
    </row>
    <row r="42" spans="1:2" ht="15">
      <c r="A42" s="2"/>
      <c r="B42" s="2"/>
    </row>
  </sheetData>
  <protectedRanges>
    <protectedRange sqref="H23:I27 D23:D27" name="Oblast1"/>
  </protectedRanges>
  <mergeCells count="1">
    <mergeCell ref="A28:D28"/>
  </mergeCells>
  <printOptions/>
  <pageMargins left="0.7" right="0.7" top="0.787401575" bottom="0.787401575" header="0.3" footer="0.3"/>
  <pageSetup fitToHeight="0"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70" zoomScaleNormal="70" workbookViewId="0" topLeftCell="A4">
      <pane xSplit="1" ySplit="4" topLeftCell="B47" activePane="bottomRight" state="frozen"/>
      <selection pane="topLeft" activeCell="A4" sqref="A4"/>
      <selection pane="topRight" activeCell="B4" sqref="B4"/>
      <selection pane="bottomLeft" activeCell="A8" sqref="A8"/>
      <selection pane="bottomRight" activeCell="B60" sqref="B60"/>
    </sheetView>
  </sheetViews>
  <sheetFormatPr defaultColWidth="9.140625" defaultRowHeight="15"/>
  <cols>
    <col min="1" max="1" width="4.8515625" style="0" customWidth="1"/>
    <col min="2" max="2" width="84.8515625" style="0" customWidth="1"/>
    <col min="3" max="3" width="7.57421875" style="12" customWidth="1"/>
    <col min="4" max="7" width="20.57421875" style="0" customWidth="1"/>
    <col min="8" max="8" width="32.8515625" style="0" customWidth="1"/>
    <col min="9" max="9" width="25.421875" style="10" customWidth="1"/>
  </cols>
  <sheetData>
    <row r="1" spans="1:3" ht="15.5">
      <c r="A1" s="13" t="s">
        <v>17</v>
      </c>
      <c r="C1" s="15"/>
    </row>
    <row r="2" spans="1:3" ht="18">
      <c r="A2" s="16" t="s">
        <v>37</v>
      </c>
      <c r="B2" s="17"/>
      <c r="C2" s="15"/>
    </row>
    <row r="3" spans="1:3" ht="15">
      <c r="A3" s="18" t="s">
        <v>18</v>
      </c>
      <c r="C3" s="15"/>
    </row>
    <row r="5" spans="1:2" ht="18">
      <c r="A5" s="13" t="s">
        <v>14</v>
      </c>
      <c r="B5" s="1"/>
    </row>
    <row r="6" ht="15" thickBot="1"/>
    <row r="7" spans="1:9" s="23" customFormat="1" ht="42.5" thickBot="1">
      <c r="A7" s="22" t="s">
        <v>0</v>
      </c>
      <c r="B7" s="20" t="s">
        <v>19</v>
      </c>
      <c r="C7" s="21" t="s">
        <v>1</v>
      </c>
      <c r="D7" s="22" t="s">
        <v>20</v>
      </c>
      <c r="E7" s="22" t="s">
        <v>21</v>
      </c>
      <c r="F7" s="22" t="s">
        <v>22</v>
      </c>
      <c r="G7" s="22" t="s">
        <v>23</v>
      </c>
      <c r="H7" s="22" t="s">
        <v>33</v>
      </c>
      <c r="I7" s="22" t="s">
        <v>28</v>
      </c>
    </row>
    <row r="8" spans="1:9" s="23" customFormat="1" ht="70">
      <c r="A8" s="45">
        <v>1</v>
      </c>
      <c r="B8" s="67" t="s">
        <v>111</v>
      </c>
      <c r="C8" s="11">
        <v>1</v>
      </c>
      <c r="D8" s="66"/>
      <c r="E8" s="51">
        <f aca="true" t="shared" si="0" ref="E8">C8*D8</f>
        <v>0</v>
      </c>
      <c r="F8" s="51">
        <f aca="true" t="shared" si="1" ref="F8:F48">E8*0.21</f>
        <v>0</v>
      </c>
      <c r="G8" s="51">
        <f aca="true" t="shared" si="2" ref="G8">E8+F8</f>
        <v>0</v>
      </c>
      <c r="H8" s="66"/>
      <c r="I8" s="52"/>
    </row>
    <row r="9" spans="1:9" s="23" customFormat="1" ht="138.75" customHeight="1">
      <c r="A9" s="45">
        <v>2</v>
      </c>
      <c r="B9" s="56" t="s">
        <v>112</v>
      </c>
      <c r="C9" s="11">
        <v>1</v>
      </c>
      <c r="D9" s="43"/>
      <c r="E9" s="51">
        <f aca="true" t="shared" si="3" ref="E9:E48">C9*D9</f>
        <v>0</v>
      </c>
      <c r="F9" s="51">
        <f t="shared" si="1"/>
        <v>0</v>
      </c>
      <c r="G9" s="51">
        <f aca="true" t="shared" si="4" ref="G9:G48">E9+F9</f>
        <v>0</v>
      </c>
      <c r="H9" s="43"/>
      <c r="I9" s="42"/>
    </row>
    <row r="10" spans="1:9" s="23" customFormat="1" ht="50.5" customHeight="1">
      <c r="A10" s="45">
        <v>3</v>
      </c>
      <c r="B10" s="56" t="s">
        <v>59</v>
      </c>
      <c r="C10" s="11">
        <v>1</v>
      </c>
      <c r="D10" s="43"/>
      <c r="E10" s="51">
        <f t="shared" si="3"/>
        <v>0</v>
      </c>
      <c r="F10" s="51">
        <f t="shared" si="1"/>
        <v>0</v>
      </c>
      <c r="G10" s="51">
        <f t="shared" si="4"/>
        <v>0</v>
      </c>
      <c r="H10" s="43"/>
      <c r="I10" s="42"/>
    </row>
    <row r="11" spans="1:9" s="23" customFormat="1" ht="294">
      <c r="A11" s="45">
        <v>4</v>
      </c>
      <c r="B11" s="68" t="s">
        <v>113</v>
      </c>
      <c r="C11" s="11">
        <v>1</v>
      </c>
      <c r="D11" s="43"/>
      <c r="E11" s="51">
        <f t="shared" si="3"/>
        <v>0</v>
      </c>
      <c r="F11" s="51">
        <f t="shared" si="1"/>
        <v>0</v>
      </c>
      <c r="G11" s="51">
        <f t="shared" si="4"/>
        <v>0</v>
      </c>
      <c r="H11" s="43"/>
      <c r="I11" s="42"/>
    </row>
    <row r="12" spans="1:9" s="23" customFormat="1" ht="402.5">
      <c r="A12" s="45">
        <v>5</v>
      </c>
      <c r="B12" s="71" t="s">
        <v>108</v>
      </c>
      <c r="C12" s="11">
        <v>1</v>
      </c>
      <c r="D12" s="43"/>
      <c r="E12" s="51">
        <f t="shared" si="3"/>
        <v>0</v>
      </c>
      <c r="F12" s="51">
        <f t="shared" si="1"/>
        <v>0</v>
      </c>
      <c r="G12" s="51">
        <f t="shared" si="4"/>
        <v>0</v>
      </c>
      <c r="H12" s="43"/>
      <c r="I12" s="42"/>
    </row>
    <row r="13" spans="1:9" s="23" customFormat="1" ht="163.5" customHeight="1">
      <c r="A13" s="45">
        <v>6</v>
      </c>
      <c r="B13" s="56" t="s">
        <v>114</v>
      </c>
      <c r="C13" s="11">
        <v>1</v>
      </c>
      <c r="D13" s="43"/>
      <c r="E13" s="51">
        <f t="shared" si="3"/>
        <v>0</v>
      </c>
      <c r="F13" s="51">
        <f t="shared" si="1"/>
        <v>0</v>
      </c>
      <c r="G13" s="51">
        <f t="shared" si="4"/>
        <v>0</v>
      </c>
      <c r="H13" s="43"/>
      <c r="I13" s="42"/>
    </row>
    <row r="14" spans="1:9" s="23" customFormat="1" ht="42">
      <c r="A14" s="45">
        <v>7</v>
      </c>
      <c r="B14" s="56" t="s">
        <v>115</v>
      </c>
      <c r="C14" s="11">
        <v>1</v>
      </c>
      <c r="D14" s="43"/>
      <c r="E14" s="51">
        <f t="shared" si="3"/>
        <v>0</v>
      </c>
      <c r="F14" s="51">
        <f t="shared" si="1"/>
        <v>0</v>
      </c>
      <c r="G14" s="51">
        <f t="shared" si="4"/>
        <v>0</v>
      </c>
      <c r="H14" s="43"/>
      <c r="I14" s="42"/>
    </row>
    <row r="15" spans="1:9" s="23" customFormat="1" ht="245.15" customHeight="1">
      <c r="A15" s="45">
        <v>8</v>
      </c>
      <c r="B15" s="68" t="s">
        <v>116</v>
      </c>
      <c r="C15" s="11">
        <v>1</v>
      </c>
      <c r="D15" s="43"/>
      <c r="E15" s="51">
        <f t="shared" si="3"/>
        <v>0</v>
      </c>
      <c r="F15" s="51">
        <f t="shared" si="1"/>
        <v>0</v>
      </c>
      <c r="G15" s="51">
        <f t="shared" si="4"/>
        <v>0</v>
      </c>
      <c r="H15" s="43"/>
      <c r="I15" s="42"/>
    </row>
    <row r="16" spans="1:9" s="23" customFormat="1" ht="67.5" customHeight="1">
      <c r="A16" s="45">
        <v>9</v>
      </c>
      <c r="B16" s="68" t="s">
        <v>117</v>
      </c>
      <c r="C16" s="11">
        <v>1</v>
      </c>
      <c r="D16" s="43"/>
      <c r="E16" s="51">
        <f t="shared" si="3"/>
        <v>0</v>
      </c>
      <c r="F16" s="51">
        <f t="shared" si="1"/>
        <v>0</v>
      </c>
      <c r="G16" s="51">
        <f t="shared" si="4"/>
        <v>0</v>
      </c>
      <c r="H16" s="43"/>
      <c r="I16" s="42"/>
    </row>
    <row r="17" spans="1:9" s="23" customFormat="1" ht="113.5" customHeight="1">
      <c r="A17" s="45">
        <v>10</v>
      </c>
      <c r="B17" s="68" t="s">
        <v>118</v>
      </c>
      <c r="C17" s="11">
        <v>3</v>
      </c>
      <c r="D17" s="43"/>
      <c r="E17" s="51">
        <f t="shared" si="3"/>
        <v>0</v>
      </c>
      <c r="F17" s="51">
        <f t="shared" si="1"/>
        <v>0</v>
      </c>
      <c r="G17" s="51">
        <f t="shared" si="4"/>
        <v>0</v>
      </c>
      <c r="H17" s="43"/>
      <c r="I17" s="42"/>
    </row>
    <row r="18" spans="1:9" s="23" customFormat="1" ht="56.5">
      <c r="A18" s="45">
        <v>11</v>
      </c>
      <c r="B18" s="57" t="s">
        <v>119</v>
      </c>
      <c r="C18" s="11">
        <v>1</v>
      </c>
      <c r="D18" s="43"/>
      <c r="E18" s="51">
        <f t="shared" si="3"/>
        <v>0</v>
      </c>
      <c r="F18" s="51">
        <f t="shared" si="1"/>
        <v>0</v>
      </c>
      <c r="G18" s="51">
        <f t="shared" si="4"/>
        <v>0</v>
      </c>
      <c r="H18" s="43"/>
      <c r="I18" s="42"/>
    </row>
    <row r="19" spans="1:9" s="23" customFormat="1" ht="126">
      <c r="A19" s="45">
        <v>12</v>
      </c>
      <c r="B19" s="68" t="s">
        <v>120</v>
      </c>
      <c r="C19" s="11">
        <v>1</v>
      </c>
      <c r="D19" s="43"/>
      <c r="E19" s="51">
        <f t="shared" si="3"/>
        <v>0</v>
      </c>
      <c r="F19" s="51">
        <f t="shared" si="1"/>
        <v>0</v>
      </c>
      <c r="G19" s="51">
        <f t="shared" si="4"/>
        <v>0</v>
      </c>
      <c r="H19" s="43"/>
      <c r="I19" s="42"/>
    </row>
    <row r="20" spans="1:9" s="23" customFormat="1" ht="364">
      <c r="A20" s="45">
        <v>13</v>
      </c>
      <c r="B20" s="56" t="s">
        <v>121</v>
      </c>
      <c r="C20" s="11">
        <v>1</v>
      </c>
      <c r="D20" s="43"/>
      <c r="E20" s="51">
        <f t="shared" si="3"/>
        <v>0</v>
      </c>
      <c r="F20" s="51">
        <f t="shared" si="1"/>
        <v>0</v>
      </c>
      <c r="G20" s="51">
        <f t="shared" si="4"/>
        <v>0</v>
      </c>
      <c r="H20" s="43"/>
      <c r="I20" s="42"/>
    </row>
    <row r="21" spans="1:9" s="23" customFormat="1" ht="253" customHeight="1">
      <c r="A21" s="45">
        <v>14</v>
      </c>
      <c r="B21" s="57" t="s">
        <v>122</v>
      </c>
      <c r="C21" s="11">
        <v>2</v>
      </c>
      <c r="D21" s="43"/>
      <c r="E21" s="51">
        <f t="shared" si="3"/>
        <v>0</v>
      </c>
      <c r="F21" s="51">
        <f t="shared" si="1"/>
        <v>0</v>
      </c>
      <c r="G21" s="51">
        <f t="shared" si="4"/>
        <v>0</v>
      </c>
      <c r="H21" s="43"/>
      <c r="I21" s="42"/>
    </row>
    <row r="22" spans="1:9" s="23" customFormat="1" ht="62.5" customHeight="1">
      <c r="A22" s="45">
        <v>15</v>
      </c>
      <c r="B22" s="68" t="s">
        <v>123</v>
      </c>
      <c r="C22" s="11">
        <v>3</v>
      </c>
      <c r="D22" s="43"/>
      <c r="E22" s="51">
        <f t="shared" si="3"/>
        <v>0</v>
      </c>
      <c r="F22" s="51">
        <f t="shared" si="1"/>
        <v>0</v>
      </c>
      <c r="G22" s="51">
        <f t="shared" si="4"/>
        <v>0</v>
      </c>
      <c r="H22" s="43"/>
      <c r="I22" s="42"/>
    </row>
    <row r="23" spans="1:9" s="23" customFormat="1" ht="15">
      <c r="A23" s="45">
        <v>16</v>
      </c>
      <c r="B23" s="57" t="s">
        <v>124</v>
      </c>
      <c r="C23" s="11">
        <v>1</v>
      </c>
      <c r="D23" s="43"/>
      <c r="E23" s="51">
        <f t="shared" si="3"/>
        <v>0</v>
      </c>
      <c r="F23" s="51">
        <f t="shared" si="1"/>
        <v>0</v>
      </c>
      <c r="G23" s="51">
        <f t="shared" si="4"/>
        <v>0</v>
      </c>
      <c r="H23" s="43"/>
      <c r="I23" s="42"/>
    </row>
    <row r="24" spans="1:9" s="23" customFormat="1" ht="15">
      <c r="A24" s="45">
        <v>17</v>
      </c>
      <c r="B24" s="69" t="s">
        <v>60</v>
      </c>
      <c r="C24" s="11">
        <v>2</v>
      </c>
      <c r="D24" s="43"/>
      <c r="E24" s="51">
        <f t="shared" si="3"/>
        <v>0</v>
      </c>
      <c r="F24" s="51">
        <f t="shared" si="1"/>
        <v>0</v>
      </c>
      <c r="G24" s="51">
        <f t="shared" si="4"/>
        <v>0</v>
      </c>
      <c r="H24" s="43"/>
      <c r="I24" s="42"/>
    </row>
    <row r="25" spans="1:9" s="23" customFormat="1" ht="15">
      <c r="A25" s="45">
        <v>18</v>
      </c>
      <c r="B25" s="57" t="s">
        <v>61</v>
      </c>
      <c r="C25" s="11">
        <v>1</v>
      </c>
      <c r="D25" s="43"/>
      <c r="E25" s="51">
        <f t="shared" si="3"/>
        <v>0</v>
      </c>
      <c r="F25" s="51">
        <f t="shared" si="1"/>
        <v>0</v>
      </c>
      <c r="G25" s="51">
        <f t="shared" si="4"/>
        <v>0</v>
      </c>
      <c r="H25" s="43"/>
      <c r="I25" s="42"/>
    </row>
    <row r="26" spans="1:9" s="23" customFormat="1" ht="28.5">
      <c r="A26" s="45">
        <v>19</v>
      </c>
      <c r="B26" s="57" t="s">
        <v>125</v>
      </c>
      <c r="C26" s="11">
        <v>2</v>
      </c>
      <c r="D26" s="43"/>
      <c r="E26" s="51">
        <f t="shared" si="3"/>
        <v>0</v>
      </c>
      <c r="F26" s="51">
        <f t="shared" si="1"/>
        <v>0</v>
      </c>
      <c r="G26" s="51">
        <f t="shared" si="4"/>
        <v>0</v>
      </c>
      <c r="H26" s="43"/>
      <c r="I26" s="42"/>
    </row>
    <row r="27" spans="1:9" s="23" customFormat="1" ht="15">
      <c r="A27" s="45">
        <v>20</v>
      </c>
      <c r="B27" s="57" t="s">
        <v>109</v>
      </c>
      <c r="C27" s="11">
        <v>1</v>
      </c>
      <c r="D27" s="43"/>
      <c r="E27" s="51">
        <f t="shared" si="3"/>
        <v>0</v>
      </c>
      <c r="F27" s="51">
        <f t="shared" si="1"/>
        <v>0</v>
      </c>
      <c r="G27" s="51">
        <f t="shared" si="4"/>
        <v>0</v>
      </c>
      <c r="H27" s="43"/>
      <c r="I27" s="42"/>
    </row>
    <row r="28" spans="1:9" s="23" customFormat="1" ht="287.5" customHeight="1">
      <c r="A28" s="45">
        <v>21</v>
      </c>
      <c r="B28" s="57" t="s">
        <v>62</v>
      </c>
      <c r="C28" s="11">
        <v>2</v>
      </c>
      <c r="D28" s="43"/>
      <c r="E28" s="51">
        <f t="shared" si="3"/>
        <v>0</v>
      </c>
      <c r="F28" s="51">
        <f t="shared" si="1"/>
        <v>0</v>
      </c>
      <c r="G28" s="51">
        <f t="shared" si="4"/>
        <v>0</v>
      </c>
      <c r="H28" s="43"/>
      <c r="I28" s="42"/>
    </row>
    <row r="29" spans="1:9" s="23" customFormat="1" ht="28.5">
      <c r="A29" s="45">
        <v>22</v>
      </c>
      <c r="B29" s="57" t="s">
        <v>9</v>
      </c>
      <c r="C29" s="11">
        <v>1</v>
      </c>
      <c r="D29" s="43"/>
      <c r="E29" s="51">
        <f t="shared" si="3"/>
        <v>0</v>
      </c>
      <c r="F29" s="51">
        <f t="shared" si="1"/>
        <v>0</v>
      </c>
      <c r="G29" s="51">
        <f t="shared" si="4"/>
        <v>0</v>
      </c>
      <c r="H29" s="43"/>
      <c r="I29" s="42"/>
    </row>
    <row r="30" spans="1:9" s="23" customFormat="1" ht="15">
      <c r="A30" s="45">
        <v>23</v>
      </c>
      <c r="B30" s="57" t="s">
        <v>126</v>
      </c>
      <c r="C30" s="11">
        <v>2</v>
      </c>
      <c r="D30" s="43"/>
      <c r="E30" s="51">
        <f t="shared" si="3"/>
        <v>0</v>
      </c>
      <c r="F30" s="51">
        <f t="shared" si="1"/>
        <v>0</v>
      </c>
      <c r="G30" s="51">
        <f t="shared" si="4"/>
        <v>0</v>
      </c>
      <c r="H30" s="43"/>
      <c r="I30" s="42"/>
    </row>
    <row r="31" spans="1:9" s="23" customFormat="1" ht="15">
      <c r="A31" s="45">
        <v>24</v>
      </c>
      <c r="B31" s="57" t="s">
        <v>63</v>
      </c>
      <c r="C31" s="11">
        <v>1</v>
      </c>
      <c r="D31" s="43"/>
      <c r="E31" s="51">
        <f t="shared" si="3"/>
        <v>0</v>
      </c>
      <c r="F31" s="51">
        <f t="shared" si="1"/>
        <v>0</v>
      </c>
      <c r="G31" s="51">
        <f t="shared" si="4"/>
        <v>0</v>
      </c>
      <c r="H31" s="43"/>
      <c r="I31" s="42"/>
    </row>
    <row r="32" spans="1:9" s="23" customFormat="1" ht="15">
      <c r="A32" s="45">
        <v>25</v>
      </c>
      <c r="B32" s="73" t="s">
        <v>64</v>
      </c>
      <c r="C32" s="11">
        <v>3</v>
      </c>
      <c r="D32" s="43"/>
      <c r="E32" s="51">
        <f t="shared" si="3"/>
        <v>0</v>
      </c>
      <c r="F32" s="51">
        <f t="shared" si="1"/>
        <v>0</v>
      </c>
      <c r="G32" s="51">
        <f t="shared" si="4"/>
        <v>0</v>
      </c>
      <c r="H32" s="43"/>
      <c r="I32" s="42"/>
    </row>
    <row r="33" spans="1:9" s="23" customFormat="1" ht="15">
      <c r="A33" s="45">
        <v>26</v>
      </c>
      <c r="B33" s="57" t="s">
        <v>65</v>
      </c>
      <c r="C33" s="11">
        <v>3</v>
      </c>
      <c r="D33" s="43"/>
      <c r="E33" s="51">
        <f t="shared" si="3"/>
        <v>0</v>
      </c>
      <c r="F33" s="51">
        <f t="shared" si="1"/>
        <v>0</v>
      </c>
      <c r="G33" s="51">
        <f t="shared" si="4"/>
        <v>0</v>
      </c>
      <c r="H33" s="43"/>
      <c r="I33" s="42"/>
    </row>
    <row r="34" spans="1:9" s="23" customFormat="1" ht="15">
      <c r="A34" s="45">
        <v>27</v>
      </c>
      <c r="B34" s="74" t="s">
        <v>10</v>
      </c>
      <c r="C34" s="11">
        <v>4</v>
      </c>
      <c r="D34" s="43"/>
      <c r="E34" s="51">
        <f t="shared" si="3"/>
        <v>0</v>
      </c>
      <c r="F34" s="51">
        <f t="shared" si="1"/>
        <v>0</v>
      </c>
      <c r="G34" s="51">
        <f t="shared" si="4"/>
        <v>0</v>
      </c>
      <c r="H34" s="43"/>
      <c r="I34" s="42"/>
    </row>
    <row r="35" spans="1:9" s="23" customFormat="1" ht="15">
      <c r="A35" s="45">
        <v>28</v>
      </c>
      <c r="B35" s="69" t="s">
        <v>127</v>
      </c>
      <c r="C35" s="11">
        <v>5</v>
      </c>
      <c r="D35" s="43"/>
      <c r="E35" s="51">
        <f t="shared" si="3"/>
        <v>0</v>
      </c>
      <c r="F35" s="51">
        <f t="shared" si="1"/>
        <v>0</v>
      </c>
      <c r="G35" s="51">
        <f t="shared" si="4"/>
        <v>0</v>
      </c>
      <c r="H35" s="43"/>
      <c r="I35" s="42"/>
    </row>
    <row r="36" spans="1:9" s="23" customFormat="1" ht="15">
      <c r="A36" s="45">
        <v>29</v>
      </c>
      <c r="B36" s="73" t="s">
        <v>11</v>
      </c>
      <c r="C36" s="11">
        <v>3</v>
      </c>
      <c r="D36" s="43"/>
      <c r="E36" s="51">
        <f t="shared" si="3"/>
        <v>0</v>
      </c>
      <c r="F36" s="51">
        <f t="shared" si="1"/>
        <v>0</v>
      </c>
      <c r="G36" s="51">
        <f t="shared" si="4"/>
        <v>0</v>
      </c>
      <c r="H36" s="43"/>
      <c r="I36" s="42"/>
    </row>
    <row r="37" spans="1:9" s="23" customFormat="1" ht="15">
      <c r="A37" s="45">
        <v>30</v>
      </c>
      <c r="B37" s="57" t="s">
        <v>12</v>
      </c>
      <c r="C37" s="11">
        <v>1</v>
      </c>
      <c r="D37" s="43"/>
      <c r="E37" s="51">
        <f t="shared" si="3"/>
        <v>0</v>
      </c>
      <c r="F37" s="51">
        <f t="shared" si="1"/>
        <v>0</v>
      </c>
      <c r="G37" s="51">
        <f t="shared" si="4"/>
        <v>0</v>
      </c>
      <c r="H37" s="43"/>
      <c r="I37" s="42"/>
    </row>
    <row r="38" spans="1:9" s="23" customFormat="1" ht="15">
      <c r="A38" s="45">
        <v>31</v>
      </c>
      <c r="B38" s="74" t="s">
        <v>110</v>
      </c>
      <c r="C38" s="11">
        <v>5</v>
      </c>
      <c r="D38" s="43"/>
      <c r="E38" s="51">
        <f t="shared" si="3"/>
        <v>0</v>
      </c>
      <c r="F38" s="51">
        <f t="shared" si="1"/>
        <v>0</v>
      </c>
      <c r="G38" s="51">
        <f t="shared" si="4"/>
        <v>0</v>
      </c>
      <c r="H38" s="43"/>
      <c r="I38" s="42"/>
    </row>
    <row r="39" spans="1:9" s="23" customFormat="1" ht="15">
      <c r="A39" s="45">
        <v>32</v>
      </c>
      <c r="B39" s="57" t="s">
        <v>13</v>
      </c>
      <c r="C39" s="11">
        <v>3</v>
      </c>
      <c r="D39" s="43"/>
      <c r="E39" s="51">
        <f t="shared" si="3"/>
        <v>0</v>
      </c>
      <c r="F39" s="51">
        <f t="shared" si="1"/>
        <v>0</v>
      </c>
      <c r="G39" s="51">
        <f t="shared" si="4"/>
        <v>0</v>
      </c>
      <c r="H39" s="43"/>
      <c r="I39" s="42"/>
    </row>
    <row r="40" spans="1:9" ht="15">
      <c r="A40" s="45">
        <v>33</v>
      </c>
      <c r="B40" s="57" t="s">
        <v>66</v>
      </c>
      <c r="C40" s="11">
        <v>3</v>
      </c>
      <c r="D40" s="64"/>
      <c r="E40" s="51">
        <f t="shared" si="3"/>
        <v>0</v>
      </c>
      <c r="F40" s="51">
        <f t="shared" si="1"/>
        <v>0</v>
      </c>
      <c r="G40" s="51">
        <f t="shared" si="4"/>
        <v>0</v>
      </c>
      <c r="H40" s="64"/>
      <c r="I40" s="65"/>
    </row>
    <row r="41" spans="1:9" ht="15">
      <c r="A41" s="45">
        <v>34</v>
      </c>
      <c r="B41" s="57" t="s">
        <v>67</v>
      </c>
      <c r="C41" s="11">
        <v>5</v>
      </c>
      <c r="D41" s="43"/>
      <c r="E41" s="51">
        <f t="shared" si="3"/>
        <v>0</v>
      </c>
      <c r="F41" s="51">
        <f t="shared" si="1"/>
        <v>0</v>
      </c>
      <c r="G41" s="51">
        <f t="shared" si="4"/>
        <v>0</v>
      </c>
      <c r="H41" s="43"/>
      <c r="I41" s="42"/>
    </row>
    <row r="42" spans="1:9" ht="15">
      <c r="A42" s="45">
        <v>35</v>
      </c>
      <c r="B42" s="69" t="s">
        <v>68</v>
      </c>
      <c r="C42" s="11">
        <v>10</v>
      </c>
      <c r="D42" s="43"/>
      <c r="E42" s="51">
        <f t="shared" si="3"/>
        <v>0</v>
      </c>
      <c r="F42" s="51">
        <f t="shared" si="1"/>
        <v>0</v>
      </c>
      <c r="G42" s="51">
        <f t="shared" si="4"/>
        <v>0</v>
      </c>
      <c r="H42" s="43"/>
      <c r="I42" s="42"/>
    </row>
    <row r="43" spans="1:9" ht="42">
      <c r="A43" s="45">
        <v>36</v>
      </c>
      <c r="B43" s="56" t="s">
        <v>128</v>
      </c>
      <c r="C43" s="11">
        <v>3</v>
      </c>
      <c r="D43" s="43"/>
      <c r="E43" s="51">
        <f t="shared" si="3"/>
        <v>0</v>
      </c>
      <c r="F43" s="51">
        <f t="shared" si="1"/>
        <v>0</v>
      </c>
      <c r="G43" s="51">
        <f t="shared" si="4"/>
        <v>0</v>
      </c>
      <c r="H43" s="43"/>
      <c r="I43" s="42"/>
    </row>
    <row r="44" spans="1:9" ht="98">
      <c r="A44" s="45">
        <v>37</v>
      </c>
      <c r="B44" s="70" t="s">
        <v>129</v>
      </c>
      <c r="C44" s="11">
        <v>1</v>
      </c>
      <c r="D44" s="43"/>
      <c r="E44" s="51">
        <f t="shared" si="3"/>
        <v>0</v>
      </c>
      <c r="F44" s="51">
        <f t="shared" si="1"/>
        <v>0</v>
      </c>
      <c r="G44" s="51">
        <f t="shared" si="4"/>
        <v>0</v>
      </c>
      <c r="H44" s="43"/>
      <c r="I44" s="42"/>
    </row>
    <row r="45" spans="1:9" ht="28">
      <c r="A45" s="45">
        <v>38</v>
      </c>
      <c r="B45" s="70" t="s">
        <v>69</v>
      </c>
      <c r="C45" s="11">
        <v>2</v>
      </c>
      <c r="D45" s="43"/>
      <c r="E45" s="51">
        <f t="shared" si="3"/>
        <v>0</v>
      </c>
      <c r="F45" s="51">
        <f t="shared" si="1"/>
        <v>0</v>
      </c>
      <c r="G45" s="51">
        <f t="shared" si="4"/>
        <v>0</v>
      </c>
      <c r="H45" s="43"/>
      <c r="I45" s="42"/>
    </row>
    <row r="46" spans="1:9" ht="364">
      <c r="A46" s="45">
        <v>39</v>
      </c>
      <c r="B46" s="70" t="s">
        <v>130</v>
      </c>
      <c r="C46" s="11">
        <v>1</v>
      </c>
      <c r="D46" s="43"/>
      <c r="E46" s="51">
        <f t="shared" si="3"/>
        <v>0</v>
      </c>
      <c r="F46" s="51">
        <f t="shared" si="1"/>
        <v>0</v>
      </c>
      <c r="G46" s="51">
        <f t="shared" si="4"/>
        <v>0</v>
      </c>
      <c r="H46" s="43"/>
      <c r="I46" s="42"/>
    </row>
    <row r="47" spans="1:9" ht="56">
      <c r="A47" s="45">
        <v>40</v>
      </c>
      <c r="B47" s="56" t="s">
        <v>70</v>
      </c>
      <c r="C47" s="11">
        <v>2</v>
      </c>
      <c r="D47" s="43"/>
      <c r="E47" s="51">
        <f t="shared" si="3"/>
        <v>0</v>
      </c>
      <c r="F47" s="51">
        <f t="shared" si="1"/>
        <v>0</v>
      </c>
      <c r="G47" s="51">
        <f t="shared" si="4"/>
        <v>0</v>
      </c>
      <c r="H47" s="43"/>
      <c r="I47" s="42"/>
    </row>
    <row r="48" spans="1:9" ht="42.5" thickBot="1">
      <c r="A48" s="45">
        <v>41</v>
      </c>
      <c r="B48" s="56" t="s">
        <v>131</v>
      </c>
      <c r="C48" s="11">
        <v>1</v>
      </c>
      <c r="D48" s="43"/>
      <c r="E48" s="51">
        <f t="shared" si="3"/>
        <v>0</v>
      </c>
      <c r="F48" s="51">
        <f t="shared" si="1"/>
        <v>0</v>
      </c>
      <c r="G48" s="51">
        <f t="shared" si="4"/>
        <v>0</v>
      </c>
      <c r="H48" s="43"/>
      <c r="I48" s="42"/>
    </row>
    <row r="49" spans="1:9" s="18" customFormat="1" ht="15" thickBot="1">
      <c r="A49" s="76" t="s">
        <v>24</v>
      </c>
      <c r="B49" s="77"/>
      <c r="C49" s="77"/>
      <c r="D49" s="78"/>
      <c r="E49" s="24">
        <f>SUM(E8:E48)</f>
        <v>0</v>
      </c>
      <c r="F49" s="24">
        <f aca="true" t="shared" si="5" ref="F49:G49">SUM(F8:F48)</f>
        <v>0</v>
      </c>
      <c r="G49" s="24">
        <f t="shared" si="5"/>
        <v>0</v>
      </c>
      <c r="H49" s="47"/>
      <c r="I49" s="40"/>
    </row>
    <row r="50" spans="1:9" s="18" customFormat="1" ht="15.5">
      <c r="A50" s="25" t="s">
        <v>25</v>
      </c>
      <c r="B50" s="8"/>
      <c r="C50" s="8"/>
      <c r="D50" s="8"/>
      <c r="E50" s="26"/>
      <c r="I50" s="40"/>
    </row>
    <row r="51" spans="1:9" s="18" customFormat="1" ht="15.5">
      <c r="A51" s="25" t="s">
        <v>26</v>
      </c>
      <c r="B51" s="8"/>
      <c r="C51" s="8"/>
      <c r="D51" s="8"/>
      <c r="E51" s="8"/>
      <c r="I51" s="40"/>
    </row>
    <row r="52" spans="1:9" s="18" customFormat="1" ht="15.5">
      <c r="A52" s="25" t="s">
        <v>27</v>
      </c>
      <c r="B52" s="8"/>
      <c r="C52" s="8"/>
      <c r="D52" s="8"/>
      <c r="E52" s="8"/>
      <c r="I52" s="40"/>
    </row>
    <row r="53" spans="1:3" ht="15.5">
      <c r="A53" s="27" t="s">
        <v>34</v>
      </c>
      <c r="C53" s="15"/>
    </row>
    <row r="54" spans="1:3" ht="15.5">
      <c r="A54" s="27" t="s">
        <v>35</v>
      </c>
      <c r="C54" s="15"/>
    </row>
  </sheetData>
  <protectedRanges>
    <protectedRange sqref="H40:I48 D40:D48" name="Oblast1"/>
  </protectedRanges>
  <mergeCells count="1">
    <mergeCell ref="A49:D49"/>
  </mergeCells>
  <printOptions/>
  <pageMargins left="0.7" right="0.7" top="0.787401575" bottom="0.787401575" header="0.3" footer="0.3"/>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Páleník</dc:creator>
  <cp:keywords/>
  <dc:description/>
  <cp:lastModifiedBy>Páleník Robert</cp:lastModifiedBy>
  <cp:lastPrinted>2017-09-06T10:53:35Z</cp:lastPrinted>
  <dcterms:created xsi:type="dcterms:W3CDTF">2016-06-08T12:53:30Z</dcterms:created>
  <dcterms:modified xsi:type="dcterms:W3CDTF">2017-09-14T12:56:09Z</dcterms:modified>
  <cp:category/>
  <cp:version/>
  <cp:contentType/>
  <cp:contentStatus/>
</cp:coreProperties>
</file>