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4370" activeTab="1"/>
  </bookViews>
  <sheets>
    <sheet name="Krycí list" sheetId="2" r:id="rId1"/>
    <sheet name="SO1 silnoproud" sheetId="1" r:id="rId2"/>
  </sheets>
  <externalReferences>
    <externalReference r:id="rId5"/>
  </externalReferences>
  <definedNames>
    <definedName name="cisloobjektu">#REF!</definedName>
    <definedName name="cislostavby">'Krycí list'!$A$5</definedName>
    <definedName name="Datum">'Krycí list'!$B$28</definedName>
    <definedName name="Dodavka">'[1]Rekapitulace'!$G$16</definedName>
    <definedName name="Dodavka0">#REF!</definedName>
    <definedName name="HSV">'[1]Rekapitulace'!$E$16</definedName>
    <definedName name="HSV0">#REF!</definedName>
    <definedName name="HZS">'[1]Rekapitulace'!$I$16</definedName>
    <definedName name="HZS0">#REF!</definedName>
    <definedName name="JKSO">'Krycí list'!$G$2</definedName>
    <definedName name="MJ">#REF!</definedName>
    <definedName name="Mont">'[1]Rekapitulace'!$H$16</definedName>
    <definedName name="Montaz0">#REF!</definedName>
    <definedName name="nazevobjektu">#REF!</definedName>
    <definedName name="nazevstavby">'Krycí list'!$C$5</definedName>
    <definedName name="Objednatel">'Krycí list'!$C$7</definedName>
    <definedName name="_xlnm.Print_Area" localSheetId="0">'Krycí list'!$A$1:$G$45</definedName>
    <definedName name="_xlnm.Print_Area" localSheetId="1">'SO1 silnoproud'!$A$1:$F$318</definedName>
    <definedName name="PocetMJ">'Krycí list'!$G$4</definedName>
    <definedName name="Poznamka">'Krycí list'!$B$37</definedName>
    <definedName name="Projektant">'Krycí list'!$C$6</definedName>
    <definedName name="PSV">'[1]Rekapitulace'!$F$16</definedName>
    <definedName name="PSV0">#REF!</definedName>
    <definedName name="SazbaDPH1">'Krycí list'!$C$31</definedName>
    <definedName name="SazbaDPH2">'Krycí list'!$C$33</definedName>
    <definedName name="Typ">#REF!</definedName>
    <definedName name="VRN">'[1]Rekapitulace'!$H$24</definedName>
    <definedName name="Zakazka">'Krycí list'!$G$8</definedName>
    <definedName name="Zaklad22">'Krycí list'!$F$33</definedName>
    <definedName name="Zaklad5">'Krycí list'!$F$31</definedName>
    <definedName name="Zhotovitel">'Krycí list'!$C$8:$E$8</definedName>
    <definedName name="_xlnm.Print_Titles" localSheetId="1">'SO1 silnoproud'!$1:$7</definedName>
  </definedNames>
  <calcPr calcId="162913"/>
</workbook>
</file>

<file path=xl/sharedStrings.xml><?xml version="1.0" encoding="utf-8"?>
<sst xmlns="http://schemas.openxmlformats.org/spreadsheetml/2006/main" count="669" uniqueCount="357">
  <si>
    <t>D.1.4.6 - SILNOPROUD</t>
  </si>
  <si>
    <t>Č.pol.</t>
  </si>
  <si>
    <t>Název</t>
  </si>
  <si>
    <t>Mj</t>
  </si>
  <si>
    <t>Počet</t>
  </si>
  <si>
    <t>Jedn.cena</t>
  </si>
  <si>
    <t>Cena celkem</t>
  </si>
  <si>
    <t>Elektroinstalační materiál</t>
  </si>
  <si>
    <t>Krabice instalační do sádrokartonu prům.73 x hl.35mm</t>
  </si>
  <si>
    <t>ks</t>
  </si>
  <si>
    <t>Krabice odbočná s víčkem o103x50mm do sádrokartonu</t>
  </si>
  <si>
    <t>Krabice odbočná KO125/1L s víčkem do sádrokartonu</t>
  </si>
  <si>
    <t>Krabice rozvodná KT250/L 234x176x79mm do sádrokartonu</t>
  </si>
  <si>
    <t>Krabice 005.CS.K bezhalogenová IP65</t>
  </si>
  <si>
    <t>Sestava KBT-2 - TĚLO KRABICE DO BETONU, barva ORANŽOVÁ, komplet vč.podpěr, rozpěr, spodků a víka</t>
  </si>
  <si>
    <t>Kabelová krabicová rozvodka se zachováním funkcnosti, prum. 0,8 (0,5 mm2)-4 mm2, 5p. ocelový pl</t>
  </si>
  <si>
    <t>Příchytka pro Euro-Clip a stahovací pásek 27mm sv.šedá</t>
  </si>
  <si>
    <t>Příchytka kabelových svazků 200mm sv.šedá, bezhalogenová</t>
  </si>
  <si>
    <t>KOPOFLEX 50 09050/LD</t>
  </si>
  <si>
    <t>m</t>
  </si>
  <si>
    <t>2323/LPE-2 TRUBKA OHEBNA LPE</t>
  </si>
  <si>
    <t>2329/LPE-2 TRUBKA OHEBNA</t>
  </si>
  <si>
    <t>2336.LPE-2 TRUBKA OHEBNA</t>
  </si>
  <si>
    <t xml:space="preserve">Trubka ohebná 750N 20mm SUPER MONOFLEX 1240 drát </t>
  </si>
  <si>
    <t xml:space="preserve">Trubka ohebná 750N 32mm SUPER MONOFLEX 1232 </t>
  </si>
  <si>
    <t xml:space="preserve">Trubka ohebná 750N 25mm SUPER MONOFLEX 1225 </t>
  </si>
  <si>
    <t>Přístrojová podlah.krabice pro 12 modulů do betonu, pro podl.krytinu tl.3cm komplet</t>
  </si>
  <si>
    <t>Montáž krabice KP 68</t>
  </si>
  <si>
    <t>Montáž krabice KO 97</t>
  </si>
  <si>
    <t>Odvíčkování a zavíčkování krabice - závit</t>
  </si>
  <si>
    <t>Montáž krabice KO 125</t>
  </si>
  <si>
    <t>Montáž krabice KT 250 pod omítku</t>
  </si>
  <si>
    <t>Montáž krabice typ 8102 -vč.svorky a zapojení vodičů</t>
  </si>
  <si>
    <t>Odvíčkování a zavíčkování krabice - 4 šrouby</t>
  </si>
  <si>
    <t>Montáž kompletu krabice KBT-2</t>
  </si>
  <si>
    <t>Montáž krabice KO 97 pod omítku + vysekání</t>
  </si>
  <si>
    <t>Osazení hmoždinky O 8mm ve zdi betonové</t>
  </si>
  <si>
    <t>Montáž trubky instalační KOPOFLEX 50mm do betonu</t>
  </si>
  <si>
    <t>Montáž trubky ohebná el.instalační (pod) typ 23 23mm</t>
  </si>
  <si>
    <t>Montáž trubky ohebná el.instalační (pod) typ 23 29mm</t>
  </si>
  <si>
    <t>Montáž trubky ohebná el.instalační (pod) typ 23 36mm</t>
  </si>
  <si>
    <t>Montáž trubky KOPEX O 36mm na povrchu</t>
  </si>
  <si>
    <t>Montáž trubky KOPEX O 29mm na povrchu</t>
  </si>
  <si>
    <t>Montáž trubky KOPEX O 23mm na povrchu</t>
  </si>
  <si>
    <t>Montáž PK do podlahy komplet, usazení dlažby do víka</t>
  </si>
  <si>
    <t>Hromosvod a uzemnění</t>
  </si>
  <si>
    <t xml:space="preserve">HVI jímač celk.výška 5,7m na trojramenném stojanu s betonovými podstavci komplet </t>
  </si>
  <si>
    <t>Sada připojovacích prvků pro uložení vodičů HVI vně podpůrné trubky kat.č. DEHN 819 148</t>
  </si>
  <si>
    <t>HVI jímač celk.výška 4,2m ukotvený na stěně komplet</t>
  </si>
  <si>
    <t>Sada připojovacích prveku pro vodiče HVI long O 23 mm pro svody</t>
  </si>
  <si>
    <t>Vodič HVI Long šedý 819 132</t>
  </si>
  <si>
    <t xml:space="preserve">Beton.podpěra FBI (253 015) </t>
  </si>
  <si>
    <t>Adapter pro vodiče HVI Long (253 027) na beton.podpěru</t>
  </si>
  <si>
    <t>Podpěra vedení HVI Long (275 252) s dis.plastovou podložkou (276 016)</t>
  </si>
  <si>
    <t>Podpěra vedení KF pro přilepení pruhem krytiny (253030)</t>
  </si>
  <si>
    <t>Vodič AlMgSi 8mm</t>
  </si>
  <si>
    <t>Jímač z Al výška 0,5m tvaru L", přichycený na okružním vedení 2x svorkou MV (392 059) komplet"</t>
  </si>
  <si>
    <t>Distanční tyč GFK světle šedá (106 125)</t>
  </si>
  <si>
    <t>Betonový podstavec C45/55 s madlem a klínkem (102 010)</t>
  </si>
  <si>
    <t>Podložka plast D 370mm černá (102 050) pod beton.podstavec</t>
  </si>
  <si>
    <t>Válcová spojka, Al, pro prům. 16/16mm (385216)</t>
  </si>
  <si>
    <t>Svorka MV, nerez, pro prům. 8-10/16mm (392059)</t>
  </si>
  <si>
    <t>Trubková jímací tyč D 16mm L 1500mm (103410)</t>
  </si>
  <si>
    <t>Upevňovací objímka odlitek Zn/nerez D 16mm (106128)</t>
  </si>
  <si>
    <t>Distanční vzpěra D 16 mm l 705 mm Al PA svorkou D 20 mm, se svorkou MV (105275)</t>
  </si>
  <si>
    <t>UNI-zkušební svorka nerez (459 129)</t>
  </si>
  <si>
    <t>Číselný štítek Al, přiložka O 7-10/pásek 30 (490 110)</t>
  </si>
  <si>
    <t xml:space="preserve">Spojka s příchytkou pro připojení vodičů ke kovovým fasádám a oplechování pomocí šroubů nebo nýtů  (377 100) </t>
  </si>
  <si>
    <t>Plastová patice šedá H 10mm D 37mm (276016)</t>
  </si>
  <si>
    <t>Podpěra vedení pro vodiče HVI/CUI (275252)</t>
  </si>
  <si>
    <t>Podpěra vedení pro vodiče HVI/CUI (276016)</t>
  </si>
  <si>
    <t>Drát 10mm, FeZn, Z350 (350g/m2)</t>
  </si>
  <si>
    <t>Drát 10/13mm, FeZn, Z350 (350g/m2) s plastovou izolací černou</t>
  </si>
  <si>
    <t xml:space="preserve">Pásek 30x4mm, FeZn, Z500 (500g/m2) </t>
  </si>
  <si>
    <t xml:space="preserve">Křížová svorka bez středové destičky pro 2 páskové vodiče se šířkou </t>
  </si>
  <si>
    <t>Křížová svorka se středovou destičkou pro kruh.vývod uzemnění a páskový vodič se šířkou do 30 mm, nerez</t>
  </si>
  <si>
    <t>Přítlačná svorka ocelová pro průměr 6-20 mm nebo pásek 30x3 - 4mm</t>
  </si>
  <si>
    <t>Montáž jímače HVI 5,7m na stojanu komplet</t>
  </si>
  <si>
    <t>Montáž jímače HVI 4,2m na stěně komplet</t>
  </si>
  <si>
    <t>Montáž podpěry</t>
  </si>
  <si>
    <t>Montáž a připojení HVI vedení komplet (jímače, napojení na okružní vedení)</t>
  </si>
  <si>
    <t>kpl</t>
  </si>
  <si>
    <t>Označení svodu štítky smalt.,umělá hmota</t>
  </si>
  <si>
    <t>Montáž svorky hromosvodové do 2 šroubů (SS;SR 03);</t>
  </si>
  <si>
    <t>Montáž svorky hromosvodové nad 2 šrouby(ST;SJ;SK;SZ;SR01;02;SP1))</t>
  </si>
  <si>
    <t>Upevnění jímací tyče do 3m délky</t>
  </si>
  <si>
    <t>Montáž podpěr vedení svodů pro připojení HVI vedení</t>
  </si>
  <si>
    <t>Montáž svodů HVI komplet vč.plošiny a výškových prací</t>
  </si>
  <si>
    <t>Společná ochranná přípojnice MET, napojení komplet (D+M+PPV)</t>
  </si>
  <si>
    <t>Pevné spojení pásových zemničů (nerozeb.)</t>
  </si>
  <si>
    <t>Práce na nátěru zemnícího pásku do 120 mm2 1x vč.žlut.p.</t>
  </si>
  <si>
    <t>Práce na uzemnění  v zemi FeZn do 120 mm2</t>
  </si>
  <si>
    <t>Pospojování uzemnění s mřížovou soustavou v podlaze, položení vedení</t>
  </si>
  <si>
    <t>Kabelové rozvody</t>
  </si>
  <si>
    <t>1-CXKE-R-J 4x25</t>
  </si>
  <si>
    <t>1-CXKE-R-J 3x1.5</t>
  </si>
  <si>
    <t>1-CXKE-R-J 3x2.5</t>
  </si>
  <si>
    <t>1-CXKE-R-J 5x1.5</t>
  </si>
  <si>
    <t>1-CXKE-R-J 5x2.5</t>
  </si>
  <si>
    <t>1-CXKE-R-O 5x1.5</t>
  </si>
  <si>
    <t>1-CXKE-R-O 7x2.5</t>
  </si>
  <si>
    <t>1-CXKH-R 5x16</t>
  </si>
  <si>
    <t>1-CXKH-R 5x6</t>
  </si>
  <si>
    <t>1-CHKE-V-J 3x2.5</t>
  </si>
  <si>
    <t>1-CHKE-V-J 4x10</t>
  </si>
  <si>
    <t>1-CHKE-V-O 4x2.5</t>
  </si>
  <si>
    <t>CYKY 7CX2.5</t>
  </si>
  <si>
    <t>1-CXKE-R-J 19x1.5</t>
  </si>
  <si>
    <t>1-CXKH-R 4x35</t>
  </si>
  <si>
    <t>CYKY  3X185+95</t>
  </si>
  <si>
    <t>CYKY-O 7CX2.5</t>
  </si>
  <si>
    <t>CYKY-J 3X 4</t>
  </si>
  <si>
    <t>Kabel CYKY-J 3x 1,5</t>
  </si>
  <si>
    <t>Kabel CYKY-J 3x 2,5</t>
  </si>
  <si>
    <t>Kabel 1-CYKY-J 4x 25</t>
  </si>
  <si>
    <t>Kabel CYKY-J 5x 1,5</t>
  </si>
  <si>
    <t>CYKY-J 5x 10</t>
  </si>
  <si>
    <t>CYKY-J 5x 16</t>
  </si>
  <si>
    <t>CYKY-J 5x 2.5</t>
  </si>
  <si>
    <t>CYKY-J 5x 25</t>
  </si>
  <si>
    <t>CYKY-J 5x 4</t>
  </si>
  <si>
    <t>CYKY-J 5x 6</t>
  </si>
  <si>
    <t>CYKY-O 5x 1.5</t>
  </si>
  <si>
    <t>CYKY-O 5x 2.5</t>
  </si>
  <si>
    <t>Vodič CYA 10 H07V-K zeleno-žlutá</t>
  </si>
  <si>
    <t xml:space="preserve">Vodič CYA 16 H07V-K zeleno-žlutá </t>
  </si>
  <si>
    <t>Vodič CYA 2,5 H07V-K zeleno-žlutá</t>
  </si>
  <si>
    <t>Vodič CYA 25 H07V-K zeleno-žlutá</t>
  </si>
  <si>
    <t>Vodič CYA 6 H07V-K zeleno-žlutá</t>
  </si>
  <si>
    <t>Vodič CY 16 H07V-R zeleno-žlutá</t>
  </si>
  <si>
    <t>Vodič CY 25 H07V-R zeleno-žlutá</t>
  </si>
  <si>
    <t>1-CXKE-R-J 3x50+25</t>
  </si>
  <si>
    <t>Zatažení kabelu CYKY 3Cx1.5 mm2 750V (PO)</t>
  </si>
  <si>
    <t>Zatažení kabelu CYKY 3Cx2.5 mm2 750V (PO)</t>
  </si>
  <si>
    <t>Zatažení kabelu CYKY 5Cx1,5 mm2 750V (PO)</t>
  </si>
  <si>
    <t>Uložení kabel do 1kg/m do truhlíku</t>
  </si>
  <si>
    <t>Zatažení kabelu CYKY-CYKYm 4Bx16 mm2 750V (PU)</t>
  </si>
  <si>
    <t>Zatažení kabelu CYKY-CYKYm 5Cx6 mm2 750V (PU)</t>
  </si>
  <si>
    <t>Zatažení kabelu CYKY 4Cx10 mm2 750V (PO)</t>
  </si>
  <si>
    <t>Zatažení kabelu CYKY-CYKYm 4Bx2.5 mm2 750V (VU)</t>
  </si>
  <si>
    <t>Zatažení kabelu CYKY-CYKYm 19x1.5 mm2 750V (PU)</t>
  </si>
  <si>
    <t>Zatažení kabelu CYKY-CYKYm 4Cx25 mm2 1kV (PU)</t>
  </si>
  <si>
    <t>Zatažení kabelu CYKY-CYKYm 3Dx185+95 mm2 1kV (PU)</t>
  </si>
  <si>
    <t>Zatažení kabelu CYKY-CYKYm 7x2.5 mm2 750V (PU)</t>
  </si>
  <si>
    <t>Zatažení kabelu CYKY-CYKYm 3Cx4 mm2 750V (PU)</t>
  </si>
  <si>
    <t>Zatažení kabelu CYKY-CYKYm 4Bx25 mm2 1kV (PU)</t>
  </si>
  <si>
    <t>Zatažení kabelu CYKY-CYKYm 4Bx10 mm2 750V (PU)</t>
  </si>
  <si>
    <t>Zatažení kabelu CYKY-CYKYm 5Cx16 mm2 750V (PU)</t>
  </si>
  <si>
    <t>Zatažení kabelu CYKY-CYKYm 4Bx25 mm2 750V (PU)</t>
  </si>
  <si>
    <t>Zatažení kabelu CYKY-CYKYm 5Cx4 mm2 750V (PU)</t>
  </si>
  <si>
    <t>Zatažení kabelu CYKY-CYKYm 3Cx1.5 mm2 750V (PU)</t>
  </si>
  <si>
    <t>Zatažení kabelu CYKY-CYKYm 5Cx2.5 mm2 750V (PU)</t>
  </si>
  <si>
    <t>Zatažení kabelu CY 16 mm2 zelenožlutý (PU)</t>
  </si>
  <si>
    <t>Zatažení kabelu CY 2,5 mm2 zelenožlutý (PU)</t>
  </si>
  <si>
    <t>Zatažení kabelu CYA 6mm2 (PU)</t>
  </si>
  <si>
    <t>Zatažení CY, CYA, CYAF 10mm2 (PU)</t>
  </si>
  <si>
    <t>Zatažení kabelu CYA 25 mm2 zelenožlutý (PU)</t>
  </si>
  <si>
    <t>Zatažení kabelu CXKE-R 3x35+25 mm2 (PU)</t>
  </si>
  <si>
    <t>Kompletační materiál</t>
  </si>
  <si>
    <t>Vypínač řazení 1 komplet viz technické listy</t>
  </si>
  <si>
    <t>Vypínač 2-pólový komplet viz technické listy</t>
  </si>
  <si>
    <t>Vypínač řazení 5 komplet viz technické listy</t>
  </si>
  <si>
    <t>Vypínač řazení 6 komplet viz technické listy</t>
  </si>
  <si>
    <t>Vypínač řazení 6+6 komplet viz technické listy</t>
  </si>
  <si>
    <t>Vypínač řazení 1So s doutnavkou komplet viz technické listy</t>
  </si>
  <si>
    <t>Vypínač řazení 1 IP44 viz technické listy</t>
  </si>
  <si>
    <t>Zásuvka 230V/16A viz technické listy</t>
  </si>
  <si>
    <t>Zásuvka 230V/16A s ochranou před přepětím viz technické listy</t>
  </si>
  <si>
    <t>Zásuvka 230V/16A IP44 viz technické listy</t>
  </si>
  <si>
    <t>Zásuvka USB 2.0 nabíjecí viz technické listy</t>
  </si>
  <si>
    <t>1-rámeček Metal grey/Aluminium viz technické listy</t>
  </si>
  <si>
    <t>2-rámeček Metal grey/Aluminium viz technické listy</t>
  </si>
  <si>
    <t>3-rámeček Metal grey/Aluminium viz technické listy</t>
  </si>
  <si>
    <t>4-rámeček Metal grey/Aluminium viz technické listy</t>
  </si>
  <si>
    <t xml:space="preserve">Montážní rámeček pod přístroje </t>
  </si>
  <si>
    <t>Tlačítko STOP (TOTAL, CENTRAL STOP)</t>
  </si>
  <si>
    <t>Zásuvka 230V/16A profil 45 do podlahové krabice</t>
  </si>
  <si>
    <t>Zásuvka 230V/16A profil 45 s ochranou před přepětím do podlahové krabice</t>
  </si>
  <si>
    <t>Podlahová zásuvka čtvercová IP44, nerez viz technické listy</t>
  </si>
  <si>
    <t>Obslužný sloupek jednostranný, hliník viz tech.listy, kompletní</t>
  </si>
  <si>
    <t>Zapojení spínače nástěnného prostř. obyč. 1-pólový - řazení 1</t>
  </si>
  <si>
    <t>Zapojení spínače nástěnného prostř. obyč. 2-pólový - řazení 2</t>
  </si>
  <si>
    <t>Zapojení ovladače tlač. zapín. 1/0So s orient.doutnavkou</t>
  </si>
  <si>
    <t>Zapojení střídavého přepínače, řazení 6 nást.prost.obyč.</t>
  </si>
  <si>
    <t>Zapojení přepinače řazení 5</t>
  </si>
  <si>
    <t>Zapojení křížového přepínače, řazení 1 nást. prost.vlhké</t>
  </si>
  <si>
    <t>Zapojení zásuvky v krabici prost.obyč. 10/16A 250V 2P+Z</t>
  </si>
  <si>
    <t>Zapojení zásuvky v krabici prost.obyč. 10/16A 250V 2P+Z průb.m.</t>
  </si>
  <si>
    <t>Montáž a zapojení podlahové zásuvky, instalace do podlahy komplet</t>
  </si>
  <si>
    <t>Montáž oblsužného sloupku</t>
  </si>
  <si>
    <t>Nosný materiál</t>
  </si>
  <si>
    <t>Tuhá hrdlovaná elektroinst.trubka PVC průměr 20 mm, mechanická odolnost 320N/5cm, bílá</t>
  </si>
  <si>
    <t>Příchytka pro tuhé trubky 20mm vč.kotvení</t>
  </si>
  <si>
    <t>Tuhá hrdlovaná elektroinst.trubka PVC průměr 20 mm, mechanická odolnost 1250N/5cm, černá</t>
  </si>
  <si>
    <t>Tuhá hrdlovaná elektroinst.trubka PVC průměr 25 mm, mechanická odolnost 320N/5cm, bílá</t>
  </si>
  <si>
    <t>Příchytka pro tuhé trubky 25mm vč.kotvení</t>
  </si>
  <si>
    <t>Tuhá hrdlovaná elektroinst.trubka PVC průměr 25 mm, mechanická odolnost 1250N/5cm, černá</t>
  </si>
  <si>
    <t>Příchytka pro ohebné trubky 25mm vč.kotvení</t>
  </si>
  <si>
    <t xml:space="preserve">Tuhá elektroinst.trubka bezhalogenová PPO prům.20 mm, mechanická odolnost 320N/5cm, černá - požárně odolná trasa </t>
  </si>
  <si>
    <t xml:space="preserve">Tuhá elektroinst.trubka bezhalogenová PPO prům.20 mm, mechanická odolnost 320N/5cm, šedá - požárně odolná trasa </t>
  </si>
  <si>
    <t>Příchytka pro trubky 20mm - klasifikace E90, P90-R, PS90 včetně kotvení do betonu</t>
  </si>
  <si>
    <t xml:space="preserve">Tuhá elektroinst.trubka bezhalogenová PPO prům.25 mm, mechanická odolnost 320N/5cm, černá - požárně odolná trasa </t>
  </si>
  <si>
    <t xml:space="preserve">Tuhá elektroinst.trubka bezhalogenová PPO prům.25 mm, mechanická odolnost 320N/5cm, šedá - požárně odolná trasa </t>
  </si>
  <si>
    <t>Příchytka pro trubky 25mm - klasifikace E90, P90-R, PS90 včetně kotvení do betonu</t>
  </si>
  <si>
    <t xml:space="preserve">Tuhá elektroinst.trubka bezhalogenová PPO prům.32 mm, mechanická odolnost 320N/5cm, černá - požárně odolná trasa </t>
  </si>
  <si>
    <t xml:space="preserve">Tuhá elektroinst.trubka bezhalogenová PPO prům.32 mm, mechanická odolnost 320N/5cm, šedá - požárně odolná trasa </t>
  </si>
  <si>
    <t>Příchytka pro trubky 32mm - klasifikace E90, P90-R, PS90 včetně kotvení do betonu</t>
  </si>
  <si>
    <t>Požárně odolná kab.trasa z lakovaného oceloplech.kab.žlabu 50/62 mm, barva černá, komplet</t>
  </si>
  <si>
    <t>Požárně odolná kab.trasa z lakovaného oceloplech.kab.žlabu 50/125 mm, barva černá, komplet</t>
  </si>
  <si>
    <t>Požárně odolná kab.trasa z lakovaného oceloplech.kab.žlabu 50/250 mm, barva černá, komplet</t>
  </si>
  <si>
    <t>Požárně odolná kab.trasa z lakovaného oceloplech.kab.žlabu 100/500 mm, barva černá, komplet</t>
  </si>
  <si>
    <t>Kab.trasa z oceloplech.kab.žlabu 50/62 mm, ŽZ, komplet</t>
  </si>
  <si>
    <t>Kab.trasa z oceloplech.kab.žlabu 50/125 mm, ŽZ, komplet</t>
  </si>
  <si>
    <t>Kab.trasa z oceloplech.kab.žlabu 50/250 mm, ŽZ, komplet</t>
  </si>
  <si>
    <t>Kab.trasa z oceloplech.kab.žlabu 100/500 mm, ŽZ, komplet</t>
  </si>
  <si>
    <t>Montáž trubky tuhé na povrchu do příchytek</t>
  </si>
  <si>
    <t xml:space="preserve">Montáž trubky bezhalogenové prům.20, na povrchu do příchytek - požárně odolná trasa </t>
  </si>
  <si>
    <t xml:space="preserve">Montáž trubky bezhalogenové prům.25, na povrchu do příchytek - požárně odolná trasa </t>
  </si>
  <si>
    <t xml:space="preserve">Montáž trubky bezhalogenové prům.32, na povrchu do příchytek - požárně odolná trasa </t>
  </si>
  <si>
    <t>Montáž požárně odolné trasy z oceloplech.kab.žlabu 50/62 mm na strop nebo do podledu</t>
  </si>
  <si>
    <t>Montáž požárně odolné trasy z oceloplech.kab.žlabu 50/125 mm na strop nebo do podledu</t>
  </si>
  <si>
    <t>Montáž požárně odolné trasy z oceloplech.kab.žlabu 50/250 mm na strop nebo do podledu</t>
  </si>
  <si>
    <t>Montáž požárně odolné trasy z oceloplech.kab.žlabu 100/500 mm, na strop nebo do podledu</t>
  </si>
  <si>
    <t>Montáž trasy z oceloplech.kab.žlabu 50/62 mm na strop nebo do podledu</t>
  </si>
  <si>
    <t>Montáž trasy z oceloplech.kab.žlabu 50/125 mm na strop nebo do podledu</t>
  </si>
  <si>
    <t>Montáž trasy z oceloplech.kab.žlabu 50/250 mm na strop nebo do podledu</t>
  </si>
  <si>
    <t>Montáž trasy z oceloplech.kab.žlabu 100/500 mm, na strop nebo do podledu</t>
  </si>
  <si>
    <t>Ostatní</t>
  </si>
  <si>
    <t>Protipožární ucpávka otvoru do 10x10cm vč.mont.</t>
  </si>
  <si>
    <t>Ucpávka stoupačky 1m2 vč.mont.</t>
  </si>
  <si>
    <t>Provedení ochrany pospojování v místnosti komplet (M+D+PPV)</t>
  </si>
  <si>
    <t>Napojení volného vývodu jiné profese - 3 vodičový, koordinace</t>
  </si>
  <si>
    <t>Napojení volného vývodu jiné profese - 5 vodičový, koordinace</t>
  </si>
  <si>
    <t>Proměření a vyhledání napojovacích bodů (D+M+PPV)</t>
  </si>
  <si>
    <t>hod</t>
  </si>
  <si>
    <t>Koordinace s ostatními profesemi</t>
  </si>
  <si>
    <t>Drobný elektroinstalační materiál</t>
  </si>
  <si>
    <t>Podíl přidružených výkonů (PPV)</t>
  </si>
  <si>
    <t>Likvidace odpadů komplet</t>
  </si>
  <si>
    <t>Provedení výchozí revize</t>
  </si>
  <si>
    <t>Rozvaděče</t>
  </si>
  <si>
    <t>Typový rozvaděč RELM1 (ČEZ) komplet dvoutarif, 1 nepřímé měření, hl.jistič 3/400A s vyráž.cívkou 230V pro TOTAL STOP do výklenku vývod RH1+RPO viz schéma na
17002"</t>
  </si>
  <si>
    <t>Typový rozvaděč RELM2 (ČEZ) komplet jednotarif, 1 přímé měření, hl.jistič 3/25A, do výklenku  komplet (D+M+PPV)</t>
  </si>
  <si>
    <t>Přípojková skříň SR408 typová, ČEZ, do výklenku, viz schéma napájení  komplet (D+M+PPV)</t>
  </si>
  <si>
    <t>Rozvaděč RH1 viz výkresová dokumentace komplet (D+M+PPV)</t>
  </si>
  <si>
    <t>Rozvaděč RP1 viz výkresová dokumentace komplet (D+M+PPV)</t>
  </si>
  <si>
    <t>Rozvaděč RP2 viz výkresová dokumentace komplet (D+M+PPV)</t>
  </si>
  <si>
    <t>Rozvaděč RP3 viz výkresová dokumentace komplet (D+M+PPV)</t>
  </si>
  <si>
    <t>Rozvaděč RP4 viz výkresová dokumentace komplet (D+M+PPV)</t>
  </si>
  <si>
    <t>Rozvaděč RP5 viz výkresová dokumentace komplet (D+M+PPV)</t>
  </si>
  <si>
    <t>Rozvaděč RP6 viz výkresová dokumentace komplet (D+M+PPV)</t>
  </si>
  <si>
    <t>Rozvaděč RP7 viz výkresová dokumentace komplet (D+M+PPV)</t>
  </si>
  <si>
    <t>Rozvaděč RPO viz výkresová dokumentace komplet (D+M+PPV)</t>
  </si>
  <si>
    <t>Stavební práce</t>
  </si>
  <si>
    <t>Vrtání jádrové do zdiva cihelného do D 100 mm</t>
  </si>
  <si>
    <t>Vrtání otvorů, zdi betonové, do 3 cm, hl. do 30 cm</t>
  </si>
  <si>
    <t>Svítidla</t>
  </si>
  <si>
    <t>Svítidlo L1 - viz katalog svítidel</t>
  </si>
  <si>
    <t>Svítidlo B3N (B30) - viz katalog svítidel</t>
  </si>
  <si>
    <t>Svítidlo B2N (B20) - viz katalog svítidel</t>
  </si>
  <si>
    <t>Svítidlo B1N (B10) - viz katalog svítidel</t>
  </si>
  <si>
    <t>Svítidlo K1N (K10) - viz katalog svítidel</t>
  </si>
  <si>
    <t>Svítidlo A1 - viz katalog svítidel</t>
  </si>
  <si>
    <t>Svítidlo A2 - viz katalog svítidel</t>
  </si>
  <si>
    <t>Svítidlo B1 - viz katalog svítidel</t>
  </si>
  <si>
    <t>Svítidlo B2 - viz katalog svítidel</t>
  </si>
  <si>
    <t>Svítidlo B3 - viz katalog svítidel</t>
  </si>
  <si>
    <t>Svítidlo C1 - viz katalog svítidel</t>
  </si>
  <si>
    <t>Svítidlo C2 - viz katalog svítidel</t>
  </si>
  <si>
    <t>Sv.zdroj svítidla C2 - HO24W/830</t>
  </si>
  <si>
    <t>Svítidlo D1 - viz katalog svítidel</t>
  </si>
  <si>
    <t>Sv.zdroj svítidla D1 - HO80W/840</t>
  </si>
  <si>
    <t>Svítidlo E1 - viz katalog svítidel</t>
  </si>
  <si>
    <t>Sv.zdroj svítidla E1 - DELUX T/E 18 W/830</t>
  </si>
  <si>
    <t>Svítidlo E2 - viz katalog svítidel</t>
  </si>
  <si>
    <t>Sv.zdroj svítidla E2 - DELUX T/E 26 W/830</t>
  </si>
  <si>
    <t>Svítidlo E3 - viz katalog svítidel</t>
  </si>
  <si>
    <t>Sv.zdroj svítidla E3 - DELUX T/E 42 W/830</t>
  </si>
  <si>
    <t>Svítidlo G1 - viz katalog svítidel</t>
  </si>
  <si>
    <t>Svítidlo I2 - viz katalog svítidel</t>
  </si>
  <si>
    <t>Svítidlo K1 - viz katalog svítidel</t>
  </si>
  <si>
    <t>Svítidlo NO1 (N1) - viz katalog svítidel</t>
  </si>
  <si>
    <t>Svítidlo NO2 (N2) - viz katalog svítidel</t>
  </si>
  <si>
    <t>Svítidlo NO3 (N3) - viz katalog svítidel</t>
  </si>
  <si>
    <t>Svítidlo NO4 (N4) - viz katalog svítidel</t>
  </si>
  <si>
    <t>Svítidlo NO7 (N7) - viz katalog svítidel</t>
  </si>
  <si>
    <t>Svítidlo NO8 (N8) - viz katalog svítidel</t>
  </si>
  <si>
    <t>Svítidlo L - viz katalog svítidel</t>
  </si>
  <si>
    <t>Svítidlo R1 - viz katalog svítidel</t>
  </si>
  <si>
    <t>Montáž svítidla nouzového - přisazené/závěsné</t>
  </si>
  <si>
    <t>Montáž svítidla nouzového - nástěnné</t>
  </si>
  <si>
    <t>Montáž svítidla zářiv.stropní přisaz. 1 zdroj+kryt</t>
  </si>
  <si>
    <t>Montáž svítidla zářiv.stropní závěsné 1 zdroj+kryt</t>
  </si>
  <si>
    <t>Montáž svítidla nástěnného 1 zdroj+kryt</t>
  </si>
  <si>
    <t>Montáž svítidla žár.stropní přisaz. 1 zdroj</t>
  </si>
  <si>
    <t>Montáž svítidla zářiv.stropní vestav. 1 zdroj</t>
  </si>
  <si>
    <t>Montáž svítidla stropní závěs. 1 zdroj</t>
  </si>
  <si>
    <t>Montáž přisazeného LED pásku v profilu</t>
  </si>
  <si>
    <t>Montáž refektoru venkovního</t>
  </si>
  <si>
    <t>Vytápění úžlabí a okapních svodů</t>
  </si>
  <si>
    <t>Topný kabel 20W/m - 50m</t>
  </si>
  <si>
    <t>Úchytný materiál pro topné kabely - svody</t>
  </si>
  <si>
    <t>Úchytný materiál pro topné kabely - úžlabí</t>
  </si>
  <si>
    <t>Řídící jednotka pro topné kabely</t>
  </si>
  <si>
    <t>Čidlo teplotně / vlkhostní do okapu</t>
  </si>
  <si>
    <t>Montáž topného kabelu - 50m</t>
  </si>
  <si>
    <t>Montáž a nastavení řídící jednotky</t>
  </si>
  <si>
    <t>Montáž čidla pro topné kabely</t>
  </si>
  <si>
    <t>Zemní práce</t>
  </si>
  <si>
    <t>Vytyčení trati kabelového vedení v zastavěném prostoru</t>
  </si>
  <si>
    <t>km</t>
  </si>
  <si>
    <t>Vyhloubení kabelové rýhy 50cm/šíř. 50cm/hl. zem.tř.4</t>
  </si>
  <si>
    <t>Ruční zához kabelové rýhy 50cm šíř.50cm hl.zem.tř.4</t>
  </si>
  <si>
    <t>Provizorní úprava terénu zem.tř.4</t>
  </si>
  <si>
    <t>m2</t>
  </si>
  <si>
    <t>Celkem bez DPH</t>
  </si>
  <si>
    <t>Celkem vč.DPH</t>
  </si>
  <si>
    <t>Objekt:</t>
  </si>
  <si>
    <t>DPH:</t>
  </si>
  <si>
    <t xml:space="preserve"> </t>
  </si>
  <si>
    <t>Uvedené typy přístrojů a zařízení slouží jako technický vzor pro vypracování cenové nabídky. 
Při nahrazení výrobce či typu musí být zachována požadovaná kvalita a technická specifikace vzorových položek!
CENOVÁ SOUSTAVA VLASTNÍ.</t>
  </si>
  <si>
    <t>Poznámka :</t>
  </si>
  <si>
    <t>vč.DPH</t>
  </si>
  <si>
    <t>CENA ZA OBJEKT CELKEM</t>
  </si>
  <si>
    <t xml:space="preserve">% </t>
  </si>
  <si>
    <t>DPH</t>
  </si>
  <si>
    <t>Základ pro DPH</t>
  </si>
  <si>
    <t xml:space="preserve">%  </t>
  </si>
  <si>
    <t>Podpis:</t>
  </si>
  <si>
    <t>Podpis :</t>
  </si>
  <si>
    <t>Datum :</t>
  </si>
  <si>
    <t>Jméno :</t>
  </si>
  <si>
    <t>Za objednatele</t>
  </si>
  <si>
    <t>Za zhotovitele</t>
  </si>
  <si>
    <t>Vypracoval</t>
  </si>
  <si>
    <t>Cena bez DPH</t>
  </si>
  <si>
    <t>Rozpočty</t>
  </si>
  <si>
    <t>ROZPOČTOVÉ NÁKLADY</t>
  </si>
  <si>
    <t>VERZE ROZPOČTU</t>
  </si>
  <si>
    <t>Rozpočtoval</t>
  </si>
  <si>
    <t>Datum vyhotovení</t>
  </si>
  <si>
    <t>Dodavatel</t>
  </si>
  <si>
    <t xml:space="preserve">Zakázkové číslo </t>
  </si>
  <si>
    <t>Investor</t>
  </si>
  <si>
    <t>Projekční</t>
  </si>
  <si>
    <t>Typ rozpočtu</t>
  </si>
  <si>
    <t>Martin Špaček</t>
  </si>
  <si>
    <t>Projektant</t>
  </si>
  <si>
    <t>Soubor</t>
  </si>
  <si>
    <t>Objekt</t>
  </si>
  <si>
    <t>Název akce</t>
  </si>
  <si>
    <t>POLOŽKOVÝ ROZPOČET</t>
  </si>
  <si>
    <t>KRAJSKÁ KNIHOVNA VYSOČINY BUDOVY KKV, DOKUMENTACE STAVBY</t>
  </si>
  <si>
    <t>SO 01 KNIHOVNA</t>
  </si>
  <si>
    <t>KRAJ VYSOČINA</t>
  </si>
  <si>
    <t>Napojení napájecích zdrojů pisoárů</t>
  </si>
  <si>
    <t>Napojejí napájecího zdroje pro pisoáry, odzkoušení (napáj.zdroje součástí dodávky ZTI)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</si>
</sst>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\ &quot;Kč&quot;"/>
    <numFmt numFmtId="165" formatCode="0.0"/>
    <numFmt numFmtId="166" formatCode="dd/mm/yy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>
      <alignment/>
      <protection/>
    </xf>
  </cellStyleXfs>
  <cellXfs count="16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44" fontId="0" fillId="0" borderId="0" xfId="20" applyFont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4" fontId="0" fillId="0" borderId="10" xfId="20" applyFont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/>
    </xf>
    <xf numFmtId="44" fontId="0" fillId="0" borderId="11" xfId="20" applyFont="1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/>
    </xf>
    <xf numFmtId="44" fontId="0" fillId="0" borderId="12" xfId="20" applyFont="1" applyBorder="1" applyAlignment="1">
      <alignment vertical="top"/>
    </xf>
    <xf numFmtId="0" fontId="0" fillId="0" borderId="0" xfId="0" applyAlignment="1">
      <alignment vertical="center"/>
    </xf>
    <xf numFmtId="0" fontId="16" fillId="33" borderId="13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horizontal="center" vertical="center"/>
    </xf>
    <xf numFmtId="44" fontId="16" fillId="33" borderId="13" xfId="20" applyFont="1" applyFill="1" applyBorder="1" applyAlignment="1">
      <alignment vertical="center"/>
    </xf>
    <xf numFmtId="0" fontId="16" fillId="33" borderId="14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top"/>
    </xf>
    <xf numFmtId="0" fontId="16" fillId="33" borderId="16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 horizontal="center" vertical="top"/>
    </xf>
    <xf numFmtId="44" fontId="16" fillId="33" borderId="16" xfId="20" applyFont="1" applyFill="1" applyBorder="1" applyAlignment="1">
      <alignment vertical="top"/>
    </xf>
    <xf numFmtId="44" fontId="16" fillId="33" borderId="17" xfId="20" applyFont="1" applyFill="1" applyBorder="1" applyAlignment="1">
      <alignment vertical="top"/>
    </xf>
    <xf numFmtId="44" fontId="16" fillId="33" borderId="18" xfId="20" applyFont="1" applyFill="1" applyBorder="1" applyAlignment="1">
      <alignment vertical="center"/>
    </xf>
    <xf numFmtId="0" fontId="16" fillId="0" borderId="12" xfId="0" applyFont="1" applyBorder="1" applyAlignment="1">
      <alignment horizontal="left" vertical="top"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/>
    </xf>
    <xf numFmtId="44" fontId="16" fillId="0" borderId="12" xfId="2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44" fontId="16" fillId="0" borderId="0" xfId="20" applyFont="1" applyBorder="1" applyAlignment="1">
      <alignment vertical="top"/>
    </xf>
    <xf numFmtId="0" fontId="16" fillId="0" borderId="19" xfId="0" applyFont="1" applyBorder="1" applyAlignment="1">
      <alignment vertical="top" wrapText="1"/>
    </xf>
    <xf numFmtId="0" fontId="16" fillId="0" borderId="19" xfId="0" applyFont="1" applyBorder="1" applyAlignment="1">
      <alignment horizontal="center" vertical="top"/>
    </xf>
    <xf numFmtId="44" fontId="16" fillId="0" borderId="19" xfId="20" applyFont="1" applyBorder="1" applyAlignment="1">
      <alignment vertical="top"/>
    </xf>
    <xf numFmtId="0" fontId="16" fillId="0" borderId="20" xfId="0" applyFont="1" applyBorder="1" applyAlignment="1">
      <alignment vertical="top" wrapText="1"/>
    </xf>
    <xf numFmtId="0" fontId="16" fillId="0" borderId="20" xfId="0" applyFont="1" applyBorder="1" applyAlignment="1">
      <alignment horizontal="center" vertical="top"/>
    </xf>
    <xf numFmtId="44" fontId="16" fillId="0" borderId="20" xfId="20" applyFont="1" applyBorder="1" applyAlignment="1">
      <alignment vertical="top"/>
    </xf>
    <xf numFmtId="44" fontId="16" fillId="0" borderId="21" xfId="20" applyFont="1" applyBorder="1" applyAlignment="1">
      <alignment vertical="top"/>
    </xf>
    <xf numFmtId="44" fontId="16" fillId="0" borderId="22" xfId="20" applyFont="1" applyBorder="1" applyAlignment="1">
      <alignment vertical="top"/>
    </xf>
    <xf numFmtId="44" fontId="16" fillId="0" borderId="23" xfId="20" applyFont="1" applyBorder="1" applyAlignment="1">
      <alignment vertical="top"/>
    </xf>
    <xf numFmtId="0" fontId="16" fillId="0" borderId="24" xfId="0" applyFont="1" applyBorder="1" applyAlignment="1">
      <alignment horizontal="left" vertical="top"/>
    </xf>
    <xf numFmtId="0" fontId="16" fillId="0" borderId="25" xfId="0" applyFont="1" applyBorder="1" applyAlignment="1">
      <alignment horizontal="left" vertical="top"/>
    </xf>
    <xf numFmtId="9" fontId="16" fillId="0" borderId="20" xfId="21" applyFont="1" applyBorder="1" applyAlignment="1">
      <alignment horizontal="center" vertical="top"/>
    </xf>
    <xf numFmtId="0" fontId="19" fillId="0" borderId="0" xfId="63">
      <alignment/>
      <protection/>
    </xf>
    <xf numFmtId="0" fontId="19" fillId="0" borderId="25" xfId="63" applyBorder="1" applyAlignment="1">
      <alignment vertical="justify"/>
      <protection/>
    </xf>
    <xf numFmtId="0" fontId="19" fillId="0" borderId="26" xfId="63" applyBorder="1" applyAlignment="1">
      <alignment vertical="justify"/>
      <protection/>
    </xf>
    <xf numFmtId="0" fontId="19" fillId="0" borderId="26" xfId="63" applyBorder="1" applyAlignment="1">
      <alignment/>
      <protection/>
    </xf>
    <xf numFmtId="0" fontId="19" fillId="0" borderId="21" xfId="63" applyBorder="1" applyAlignment="1">
      <alignment/>
      <protection/>
    </xf>
    <xf numFmtId="0" fontId="19" fillId="0" borderId="19" xfId="63" applyBorder="1" applyAlignment="1">
      <alignment/>
      <protection/>
    </xf>
    <xf numFmtId="0" fontId="19" fillId="0" borderId="24" xfId="63" applyBorder="1" applyAlignment="1">
      <alignment/>
      <protection/>
    </xf>
    <xf numFmtId="0" fontId="21" fillId="0" borderId="0" xfId="63" applyFont="1">
      <alignment/>
      <protection/>
    </xf>
    <xf numFmtId="0" fontId="22" fillId="34" borderId="27" xfId="63" applyFont="1" applyFill="1" applyBorder="1">
      <alignment/>
      <protection/>
    </xf>
    <xf numFmtId="0" fontId="22" fillId="34" borderId="28" xfId="63" applyFont="1" applyFill="1" applyBorder="1">
      <alignment/>
      <protection/>
    </xf>
    <xf numFmtId="0" fontId="22" fillId="34" borderId="29" xfId="63" applyFont="1" applyFill="1" applyBorder="1">
      <alignment/>
      <protection/>
    </xf>
    <xf numFmtId="0" fontId="1" fillId="0" borderId="17" xfId="63" applyFont="1" applyBorder="1">
      <alignment/>
      <protection/>
    </xf>
    <xf numFmtId="0" fontId="1" fillId="0" borderId="30" xfId="63" applyFont="1" applyBorder="1">
      <alignment/>
      <protection/>
    </xf>
    <xf numFmtId="165" fontId="1" fillId="0" borderId="17" xfId="63" applyNumberFormat="1" applyFont="1" applyBorder="1" applyAlignment="1">
      <alignment horizontal="right"/>
      <protection/>
    </xf>
    <xf numFmtId="0" fontId="1" fillId="0" borderId="16" xfId="63" applyFont="1" applyBorder="1">
      <alignment/>
      <protection/>
    </xf>
    <xf numFmtId="0" fontId="1" fillId="0" borderId="31" xfId="63" applyFont="1" applyBorder="1">
      <alignment/>
      <protection/>
    </xf>
    <xf numFmtId="0" fontId="1" fillId="0" borderId="32" xfId="63" applyFont="1" applyBorder="1">
      <alignment/>
      <protection/>
    </xf>
    <xf numFmtId="165" fontId="1" fillId="0" borderId="32" xfId="63" applyNumberFormat="1" applyFont="1" applyBorder="1" applyAlignment="1">
      <alignment horizontal="right"/>
      <protection/>
    </xf>
    <xf numFmtId="0" fontId="1" fillId="0" borderId="22" xfId="63" applyFont="1" applyBorder="1">
      <alignment/>
      <protection/>
    </xf>
    <xf numFmtId="0" fontId="1" fillId="0" borderId="0" xfId="63" applyFont="1" applyBorder="1">
      <alignment/>
      <protection/>
    </xf>
    <xf numFmtId="0" fontId="1" fillId="0" borderId="18" xfId="63" applyFont="1" applyBorder="1">
      <alignment/>
      <protection/>
    </xf>
    <xf numFmtId="0" fontId="1" fillId="0" borderId="14" xfId="63" applyFont="1" applyBorder="1">
      <alignment/>
      <protection/>
    </xf>
    <xf numFmtId="0" fontId="1" fillId="0" borderId="26" xfId="63" applyFont="1" applyBorder="1">
      <alignment/>
      <protection/>
    </xf>
    <xf numFmtId="0" fontId="1" fillId="0" borderId="0" xfId="63" applyFont="1" applyFill="1" applyBorder="1">
      <alignment/>
      <protection/>
    </xf>
    <xf numFmtId="0" fontId="1" fillId="0" borderId="33" xfId="63" applyFont="1" applyBorder="1">
      <alignment/>
      <protection/>
    </xf>
    <xf numFmtId="0" fontId="1" fillId="0" borderId="34" xfId="63" applyFont="1" applyBorder="1">
      <alignment/>
      <protection/>
    </xf>
    <xf numFmtId="166" fontId="1" fillId="0" borderId="0" xfId="63" applyNumberFormat="1" applyFont="1" applyBorder="1">
      <alignment/>
      <protection/>
    </xf>
    <xf numFmtId="0" fontId="1" fillId="0" borderId="0" xfId="63" applyFont="1" applyBorder="1" applyAlignment="1">
      <alignment horizontal="right"/>
      <protection/>
    </xf>
    <xf numFmtId="0" fontId="23" fillId="34" borderId="35" xfId="63" applyFont="1" applyFill="1" applyBorder="1">
      <alignment/>
      <protection/>
    </xf>
    <xf numFmtId="0" fontId="23" fillId="34" borderId="14" xfId="63" applyFont="1" applyFill="1" applyBorder="1">
      <alignment/>
      <protection/>
    </xf>
    <xf numFmtId="0" fontId="23" fillId="34" borderId="13" xfId="63" applyFont="1" applyFill="1" applyBorder="1">
      <alignment/>
      <protection/>
    </xf>
    <xf numFmtId="0" fontId="23" fillId="34" borderId="18" xfId="63" applyFont="1" applyFill="1" applyBorder="1">
      <alignment/>
      <protection/>
    </xf>
    <xf numFmtId="0" fontId="23" fillId="34" borderId="36" xfId="63" applyFont="1" applyFill="1" applyBorder="1">
      <alignment/>
      <protection/>
    </xf>
    <xf numFmtId="3" fontId="1" fillId="0" borderId="0" xfId="63" applyNumberFormat="1" applyFont="1" applyBorder="1">
      <alignment/>
      <protection/>
    </xf>
    <xf numFmtId="0" fontId="19" fillId="0" borderId="26" xfId="63" applyBorder="1">
      <alignment/>
      <protection/>
    </xf>
    <xf numFmtId="0" fontId="19" fillId="0" borderId="0" xfId="63" applyFill="1">
      <alignment/>
      <protection/>
    </xf>
    <xf numFmtId="0" fontId="1" fillId="0" borderId="22" xfId="63" applyFont="1" applyFill="1" applyBorder="1" applyAlignment="1">
      <alignment horizontal="centerContinuous"/>
      <protection/>
    </xf>
    <xf numFmtId="0" fontId="1" fillId="0" borderId="0" xfId="63" applyFont="1" applyFill="1" applyBorder="1" applyAlignment="1">
      <alignment horizontal="centerContinuous"/>
      <protection/>
    </xf>
    <xf numFmtId="0" fontId="23" fillId="0" borderId="0" xfId="63" applyFont="1" applyFill="1" applyBorder="1" applyAlignment="1">
      <alignment horizontal="centerContinuous"/>
      <protection/>
    </xf>
    <xf numFmtId="0" fontId="23" fillId="0" borderId="0" xfId="63" applyFont="1" applyFill="1" applyBorder="1" applyAlignment="1">
      <alignment horizontal="left"/>
      <protection/>
    </xf>
    <xf numFmtId="0" fontId="23" fillId="0" borderId="26" xfId="63" applyFont="1" applyFill="1" applyBorder="1" applyAlignment="1">
      <alignment horizontal="left"/>
      <protection/>
    </xf>
    <xf numFmtId="0" fontId="1" fillId="34" borderId="21" xfId="63" applyFont="1" applyFill="1" applyBorder="1" applyAlignment="1">
      <alignment horizontal="centerContinuous"/>
      <protection/>
    </xf>
    <xf numFmtId="0" fontId="1" fillId="34" borderId="19" xfId="63" applyFont="1" applyFill="1" applyBorder="1" applyAlignment="1">
      <alignment horizontal="centerContinuous"/>
      <protection/>
    </xf>
    <xf numFmtId="0" fontId="23" fillId="34" borderId="19" xfId="63" applyFont="1" applyFill="1" applyBorder="1" applyAlignment="1">
      <alignment horizontal="centerContinuous"/>
      <protection/>
    </xf>
    <xf numFmtId="0" fontId="23" fillId="34" borderId="19" xfId="63" applyFont="1" applyFill="1" applyBorder="1" applyAlignment="1">
      <alignment horizontal="left"/>
      <protection/>
    </xf>
    <xf numFmtId="0" fontId="23" fillId="34" borderId="24" xfId="63" applyFont="1" applyFill="1" applyBorder="1" applyAlignment="1">
      <alignment horizontal="left"/>
      <protection/>
    </xf>
    <xf numFmtId="0" fontId="19" fillId="0" borderId="0" xfId="63" applyBorder="1">
      <alignment/>
      <protection/>
    </xf>
    <xf numFmtId="0" fontId="25" fillId="0" borderId="37" xfId="63" applyNumberFormat="1" applyFont="1" applyBorder="1" applyAlignment="1">
      <alignment horizontal="center"/>
      <protection/>
    </xf>
    <xf numFmtId="0" fontId="25" fillId="0" borderId="11" xfId="63" applyFont="1" applyBorder="1" applyAlignment="1">
      <alignment horizontal="left"/>
      <protection/>
    </xf>
    <xf numFmtId="0" fontId="26" fillId="0" borderId="17" xfId="63" applyFont="1" applyBorder="1">
      <alignment/>
      <protection/>
    </xf>
    <xf numFmtId="0" fontId="26" fillId="0" borderId="38" xfId="63" applyFont="1" applyBorder="1">
      <alignment/>
      <protection/>
    </xf>
    <xf numFmtId="3" fontId="19" fillId="0" borderId="0" xfId="63" applyNumberFormat="1">
      <alignment/>
      <protection/>
    </xf>
    <xf numFmtId="14" fontId="26" fillId="0" borderId="39" xfId="63" applyNumberFormat="1" applyFont="1" applyBorder="1" applyAlignment="1">
      <alignment horizontal="center"/>
      <protection/>
    </xf>
    <xf numFmtId="0" fontId="26" fillId="0" borderId="12" xfId="63" applyFont="1" applyBorder="1" applyAlignment="1">
      <alignment/>
      <protection/>
    </xf>
    <xf numFmtId="0" fontId="26" fillId="0" borderId="12" xfId="63" applyFont="1" applyBorder="1">
      <alignment/>
      <protection/>
    </xf>
    <xf numFmtId="0" fontId="26" fillId="0" borderId="40" xfId="63" applyFont="1" applyBorder="1">
      <alignment/>
      <protection/>
    </xf>
    <xf numFmtId="0" fontId="19" fillId="0" borderId="0" xfId="63" applyFont="1" applyFill="1" applyBorder="1" applyAlignment="1">
      <alignment/>
      <protection/>
    </xf>
    <xf numFmtId="0" fontId="26" fillId="0" borderId="39" xfId="63" applyFont="1" applyBorder="1" applyAlignment="1">
      <alignment horizontal="center"/>
      <protection/>
    </xf>
    <xf numFmtId="0" fontId="19" fillId="0" borderId="0" xfId="63" applyNumberFormat="1">
      <alignment/>
      <protection/>
    </xf>
    <xf numFmtId="0" fontId="19" fillId="0" borderId="0" xfId="63" applyNumberFormat="1" applyBorder="1">
      <alignment/>
      <protection/>
    </xf>
    <xf numFmtId="0" fontId="26" fillId="0" borderId="39" xfId="63" applyNumberFormat="1" applyFont="1" applyBorder="1" applyAlignment="1">
      <alignment horizontal="center"/>
      <protection/>
    </xf>
    <xf numFmtId="0" fontId="26" fillId="0" borderId="12" xfId="63" applyNumberFormat="1" applyFont="1" applyBorder="1">
      <alignment/>
      <protection/>
    </xf>
    <xf numFmtId="3" fontId="26" fillId="0" borderId="37" xfId="63" applyNumberFormat="1" applyFont="1" applyFill="1" applyBorder="1" applyAlignment="1">
      <alignment horizontal="left"/>
      <protection/>
    </xf>
    <xf numFmtId="49" fontId="26" fillId="0" borderId="12" xfId="63" applyNumberFormat="1" applyFont="1" applyFill="1" applyBorder="1" applyAlignment="1">
      <alignment horizontal="left"/>
      <protection/>
    </xf>
    <xf numFmtId="0" fontId="23" fillId="0" borderId="0" xfId="63" applyFont="1" applyFill="1" applyBorder="1">
      <alignment/>
      <protection/>
    </xf>
    <xf numFmtId="49" fontId="1" fillId="0" borderId="33" xfId="63" applyNumberFormat="1" applyFont="1" applyFill="1" applyBorder="1">
      <alignment/>
      <protection/>
    </xf>
    <xf numFmtId="49" fontId="23" fillId="0" borderId="26" xfId="63" applyNumberFormat="1" applyFont="1" applyFill="1" applyBorder="1">
      <alignment/>
      <protection/>
    </xf>
    <xf numFmtId="0" fontId="19" fillId="0" borderId="0" xfId="63" applyFill="1" applyAlignment="1">
      <alignment vertical="center"/>
      <protection/>
    </xf>
    <xf numFmtId="0" fontId="25" fillId="0" borderId="39" xfId="63" applyFont="1" applyFill="1" applyBorder="1" applyAlignment="1">
      <alignment vertical="center"/>
      <protection/>
    </xf>
    <xf numFmtId="0" fontId="25" fillId="0" borderId="16" xfId="63" applyFont="1" applyFill="1" applyBorder="1" applyAlignment="1">
      <alignment vertical="center"/>
      <protection/>
    </xf>
    <xf numFmtId="0" fontId="25" fillId="0" borderId="15" xfId="63" applyFont="1" applyFill="1" applyBorder="1" applyAlignment="1">
      <alignment vertical="center"/>
      <protection/>
    </xf>
    <xf numFmtId="0" fontId="26" fillId="0" borderId="17" xfId="63" applyFont="1" applyFill="1" applyBorder="1" applyAlignment="1">
      <alignment vertical="center"/>
      <protection/>
    </xf>
    <xf numFmtId="0" fontId="23" fillId="0" borderId="38" xfId="63" applyFont="1" applyFill="1" applyBorder="1" applyAlignment="1">
      <alignment vertical="center"/>
      <protection/>
    </xf>
    <xf numFmtId="0" fontId="25" fillId="0" borderId="41" xfId="63" applyFont="1" applyFill="1" applyBorder="1" applyAlignment="1">
      <alignment vertical="center"/>
      <protection/>
    </xf>
    <xf numFmtId="0" fontId="25" fillId="0" borderId="42" xfId="63" applyFont="1" applyFill="1" applyBorder="1" applyAlignment="1">
      <alignment vertical="center"/>
      <protection/>
    </xf>
    <xf numFmtId="0" fontId="25" fillId="0" borderId="43" xfId="63" applyFont="1" applyFill="1" applyBorder="1" applyAlignment="1">
      <alignment vertical="center"/>
      <protection/>
    </xf>
    <xf numFmtId="0" fontId="26" fillId="0" borderId="44" xfId="63" applyFont="1" applyFill="1" applyBorder="1" applyAlignment="1">
      <alignment horizontal="centerContinuous" vertical="center"/>
      <protection/>
    </xf>
    <xf numFmtId="0" fontId="23" fillId="0" borderId="45" xfId="63" applyFont="1" applyFill="1" applyBorder="1" applyAlignment="1">
      <alignment horizontal="left" vertical="center"/>
      <protection/>
    </xf>
    <xf numFmtId="0" fontId="27" fillId="0" borderId="24" xfId="0" applyFont="1" applyBorder="1" applyAlignment="1">
      <alignment horizontal="left" vertical="top"/>
    </xf>
    <xf numFmtId="0" fontId="27" fillId="0" borderId="19" xfId="0" applyFont="1" applyBorder="1" applyAlignment="1">
      <alignment vertical="top" wrapText="1"/>
    </xf>
    <xf numFmtId="0" fontId="27" fillId="0" borderId="26" xfId="0" applyFont="1" applyBorder="1" applyAlignment="1">
      <alignment horizontal="left" vertical="top"/>
    </xf>
    <xf numFmtId="0" fontId="27" fillId="0" borderId="0" xfId="0" applyFont="1" applyBorder="1" applyAlignment="1">
      <alignment vertical="top" wrapText="1"/>
    </xf>
    <xf numFmtId="0" fontId="27" fillId="0" borderId="25" xfId="0" applyFont="1" applyBorder="1" applyAlignment="1">
      <alignment horizontal="left" vertical="top"/>
    </xf>
    <xf numFmtId="0" fontId="27" fillId="0" borderId="20" xfId="0" applyFont="1" applyBorder="1" applyAlignment="1">
      <alignment vertical="top" wrapText="1"/>
    </xf>
    <xf numFmtId="44" fontId="0" fillId="35" borderId="11" xfId="20" applyFont="1" applyFill="1" applyBorder="1" applyAlignment="1">
      <alignment vertical="top"/>
    </xf>
    <xf numFmtId="44" fontId="0" fillId="35" borderId="12" xfId="20" applyFont="1" applyFill="1" applyBorder="1" applyAlignment="1">
      <alignment vertical="top"/>
    </xf>
    <xf numFmtId="44" fontId="0" fillId="35" borderId="10" xfId="20" applyFont="1" applyFill="1" applyBorder="1" applyAlignment="1">
      <alignment vertical="top"/>
    </xf>
    <xf numFmtId="44" fontId="1" fillId="0" borderId="0" xfId="20" applyFont="1" applyBorder="1" applyAlignment="1">
      <alignment horizontal="center"/>
    </xf>
    <xf numFmtId="44" fontId="1" fillId="0" borderId="22" xfId="20" applyFont="1" applyBorder="1" applyAlignment="1">
      <alignment horizontal="center"/>
    </xf>
    <xf numFmtId="0" fontId="24" fillId="0" borderId="46" xfId="63" applyFont="1" applyBorder="1" applyAlignment="1">
      <alignment horizontal="center" vertical="center"/>
      <protection/>
    </xf>
    <xf numFmtId="0" fontId="24" fillId="0" borderId="47" xfId="63" applyFont="1" applyBorder="1" applyAlignment="1">
      <alignment horizontal="center" vertical="center"/>
      <protection/>
    </xf>
    <xf numFmtId="0" fontId="24" fillId="0" borderId="48" xfId="63" applyFont="1" applyBorder="1" applyAlignment="1">
      <alignment horizontal="center" vertical="center"/>
      <protection/>
    </xf>
    <xf numFmtId="0" fontId="26" fillId="0" borderId="12" xfId="63" applyFont="1" applyBorder="1" applyAlignment="1">
      <alignment horizontal="left"/>
      <protection/>
    </xf>
    <xf numFmtId="0" fontId="26" fillId="0" borderId="15" xfId="63" applyFont="1" applyBorder="1" applyAlignment="1">
      <alignment horizontal="left"/>
      <protection/>
    </xf>
    <xf numFmtId="0" fontId="26" fillId="0" borderId="16" xfId="63" applyFont="1" applyBorder="1" applyAlignment="1">
      <alignment horizontal="left"/>
      <protection/>
    </xf>
    <xf numFmtId="0" fontId="26" fillId="0" borderId="17" xfId="63" applyFont="1" applyBorder="1" applyAlignment="1">
      <alignment horizontal="left"/>
      <protection/>
    </xf>
    <xf numFmtId="0" fontId="24" fillId="0" borderId="29" xfId="63" applyFont="1" applyBorder="1" applyAlignment="1">
      <alignment horizontal="center" vertical="center"/>
      <protection/>
    </xf>
    <xf numFmtId="0" fontId="24" fillId="0" borderId="28" xfId="63" applyFont="1" applyBorder="1" applyAlignment="1">
      <alignment horizontal="center" vertical="center"/>
      <protection/>
    </xf>
    <xf numFmtId="0" fontId="24" fillId="0" borderId="49" xfId="63" applyFont="1" applyBorder="1" applyAlignment="1">
      <alignment horizontal="center" vertical="center"/>
      <protection/>
    </xf>
    <xf numFmtId="0" fontId="20" fillId="0" borderId="0" xfId="63" applyFont="1" applyBorder="1" applyAlignment="1">
      <alignment horizontal="left" vertical="top" wrapText="1"/>
      <protection/>
    </xf>
    <xf numFmtId="0" fontId="20" fillId="0" borderId="22" xfId="63" applyFont="1" applyBorder="1" applyAlignment="1">
      <alignment horizontal="left" vertical="top" wrapText="1"/>
      <protection/>
    </xf>
    <xf numFmtId="0" fontId="20" fillId="0" borderId="20" xfId="63" applyFont="1" applyBorder="1" applyAlignment="1">
      <alignment horizontal="left" vertical="top" wrapText="1"/>
      <protection/>
    </xf>
    <xf numFmtId="0" fontId="20" fillId="0" borderId="23" xfId="63" applyFont="1" applyBorder="1" applyAlignment="1">
      <alignment horizontal="left" vertical="top" wrapText="1"/>
      <protection/>
    </xf>
    <xf numFmtId="164" fontId="1" fillId="0" borderId="15" xfId="63" applyNumberFormat="1" applyFont="1" applyBorder="1" applyAlignment="1">
      <alignment horizontal="right" indent="2"/>
      <protection/>
    </xf>
    <xf numFmtId="164" fontId="1" fillId="0" borderId="39" xfId="63" applyNumberFormat="1" applyFont="1" applyBorder="1" applyAlignment="1">
      <alignment horizontal="right" indent="2"/>
      <protection/>
    </xf>
    <xf numFmtId="164" fontId="22" fillId="34" borderId="50" xfId="63" applyNumberFormat="1" applyFont="1" applyFill="1" applyBorder="1" applyAlignment="1">
      <alignment horizontal="right" indent="2"/>
      <protection/>
    </xf>
    <xf numFmtId="164" fontId="22" fillId="34" borderId="49" xfId="63" applyNumberFormat="1" applyFont="1" applyFill="1" applyBorder="1" applyAlignment="1">
      <alignment horizontal="right" indent="2"/>
      <protection/>
    </xf>
    <xf numFmtId="0" fontId="19" fillId="0" borderId="0" xfId="63" applyAlignment="1">
      <alignment horizontal="left" wrapText="1"/>
      <protection/>
    </xf>
    <xf numFmtId="0" fontId="18" fillId="33" borderId="0" xfId="0" applyFont="1" applyFill="1" applyAlignment="1">
      <alignment horizontal="center" vertical="center"/>
    </xf>
    <xf numFmtId="0" fontId="28" fillId="33" borderId="15" xfId="0" applyFont="1" applyFill="1" applyBorder="1" applyAlignment="1">
      <alignment horizontal="left" vertical="top"/>
    </xf>
    <xf numFmtId="0" fontId="28" fillId="33" borderId="16" xfId="0" applyFont="1" applyFill="1" applyBorder="1" applyAlignment="1">
      <alignment vertical="top" wrapText="1"/>
    </xf>
    <xf numFmtId="0" fontId="28" fillId="33" borderId="16" xfId="0" applyFont="1" applyFill="1" applyBorder="1" applyAlignment="1">
      <alignment horizontal="center" vertical="top"/>
    </xf>
    <xf numFmtId="44" fontId="28" fillId="33" borderId="16" xfId="20" applyFont="1" applyFill="1" applyBorder="1" applyAlignment="1">
      <alignment vertical="top"/>
    </xf>
    <xf numFmtId="44" fontId="28" fillId="33" borderId="17" xfId="20" applyFont="1" applyFill="1" applyBorder="1" applyAlignment="1">
      <alignment vertical="top"/>
    </xf>
    <xf numFmtId="0" fontId="29" fillId="0" borderId="12" xfId="0" applyFont="1" applyBorder="1" applyAlignment="1">
      <alignment horizontal="left" vertical="top"/>
    </xf>
    <xf numFmtId="0" fontId="29" fillId="0" borderId="12" xfId="0" applyFont="1" applyBorder="1" applyAlignment="1">
      <alignment vertical="top" wrapText="1"/>
    </xf>
    <xf numFmtId="0" fontId="29" fillId="0" borderId="12" xfId="0" applyFont="1" applyBorder="1" applyAlignment="1">
      <alignment horizontal="center" vertical="top"/>
    </xf>
    <xf numFmtId="44" fontId="29" fillId="0" borderId="12" xfId="20" applyFont="1" applyBorder="1" applyAlignment="1">
      <alignment vertical="top"/>
    </xf>
    <xf numFmtId="44" fontId="29" fillId="35" borderId="12" xfId="20" applyFont="1" applyFill="1" applyBorder="1" applyAlignment="1">
      <alignment vertical="top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ázev" xfId="22"/>
    <cellStyle name="Nadpis 1" xfId="23"/>
    <cellStyle name="Nadpis 2" xfId="24"/>
    <cellStyle name="Nadpis 3" xfId="25"/>
    <cellStyle name="Nadpis 4" xfId="26"/>
    <cellStyle name="Správně" xfId="27"/>
    <cellStyle name="Špatně" xfId="28"/>
    <cellStyle name="Neutrální" xfId="29"/>
    <cellStyle name="Vstup" xfId="30"/>
    <cellStyle name="Výstup" xfId="31"/>
    <cellStyle name="Výpočet" xfId="32"/>
    <cellStyle name="Propojená buňka" xfId="33"/>
    <cellStyle name="Kontrolní buňka" xfId="34"/>
    <cellStyle name="Text upozornění" xfId="35"/>
    <cellStyle name="Poznámka" xfId="36"/>
    <cellStyle name="Vysvětlující text" xfId="37"/>
    <cellStyle name="Celkem" xfId="38"/>
    <cellStyle name="Zvýraznění 1" xfId="39"/>
    <cellStyle name="20 % – Zvýraznění1" xfId="40"/>
    <cellStyle name="40 % – Zvýraznění1" xfId="41"/>
    <cellStyle name="60 % – Zvýraznění1" xfId="42"/>
    <cellStyle name="Zvýraznění 2" xfId="43"/>
    <cellStyle name="20 % – Zvýraznění2" xfId="44"/>
    <cellStyle name="40 % – Zvýraznění2" xfId="45"/>
    <cellStyle name="60 % – Zvýraznění2" xfId="46"/>
    <cellStyle name="Zvýraznění 3" xfId="47"/>
    <cellStyle name="20 % – Zvýraznění3" xfId="48"/>
    <cellStyle name="40 % – Zvýraznění3" xfId="49"/>
    <cellStyle name="60 % – Zvýraznění3" xfId="50"/>
    <cellStyle name="Zvýraznění 4" xfId="51"/>
    <cellStyle name="20 % – Zvýraznění4" xfId="52"/>
    <cellStyle name="40 % – Zvýraznění4" xfId="53"/>
    <cellStyle name="60 % – Zvýraznění4" xfId="54"/>
    <cellStyle name="Zvýraznění 5" xfId="55"/>
    <cellStyle name="20 % – Zvýraznění5" xfId="56"/>
    <cellStyle name="40 % – Zvýraznění5" xfId="57"/>
    <cellStyle name="60 % – Zvýraznění5" xfId="58"/>
    <cellStyle name="Zvýraznění 6" xfId="59"/>
    <cellStyle name="20 % – Zvýraznění6" xfId="60"/>
    <cellStyle name="40 % – Zvýraznění6" xfId="61"/>
    <cellStyle name="60 % – Zvýraznění6" xfId="62"/>
    <cellStyle name="Normální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509%20-%20SUP&#352;%20Jihlava%20-%20Helen&#237;n%20-%20DRS%20PC%20u&#269;ebny%20ve%202.NP%20a%20venkovn&#237;ho%20osv&#283;tlen&#237;%20schodi&#353;t&#283;\2_PROJEKCE\2.5_P&#344;EDAN&#193;%20PD\150702_DPS\INVESTOR\E.1%20-%20PC%20U&#268;EBNA\6509%20-%20SUP&#352;%20Jihlava-E.1-02%20-%20v&#253;kaz%20v&#253;m&#283;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24">
          <cell r="H2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zoomScalePageLayoutView="70" workbookViewId="0" topLeftCell="A10">
      <selection activeCell="F13" sqref="F13:G13"/>
    </sheetView>
  </sheetViews>
  <sheetFormatPr defaultColWidth="9.140625" defaultRowHeight="15"/>
  <cols>
    <col min="1" max="1" width="2.00390625" style="46" customWidth="1"/>
    <col min="2" max="2" width="15.00390625" style="46" customWidth="1"/>
    <col min="3" max="3" width="15.8515625" style="46" customWidth="1"/>
    <col min="4" max="4" width="14.57421875" style="46" customWidth="1"/>
    <col min="5" max="5" width="13.57421875" style="46" customWidth="1"/>
    <col min="6" max="6" width="16.57421875" style="46" customWidth="1"/>
    <col min="7" max="7" width="15.28125" style="46" customWidth="1"/>
    <col min="8" max="16384" width="9.140625" style="46" customWidth="1"/>
  </cols>
  <sheetData>
    <row r="1" spans="1:7" ht="24.75" customHeight="1" thickBot="1">
      <c r="A1" s="135" t="s">
        <v>351</v>
      </c>
      <c r="B1" s="136"/>
      <c r="C1" s="136"/>
      <c r="D1" s="136"/>
      <c r="E1" s="136"/>
      <c r="F1" s="136"/>
      <c r="G1" s="137"/>
    </row>
    <row r="2" spans="1:7" s="113" customFormat="1" ht="18.75" customHeight="1">
      <c r="A2" s="123" t="s">
        <v>350</v>
      </c>
      <c r="B2" s="122"/>
      <c r="C2" s="121" t="s">
        <v>352</v>
      </c>
      <c r="D2" s="120"/>
      <c r="E2" s="120"/>
      <c r="F2" s="120"/>
      <c r="G2" s="119"/>
    </row>
    <row r="3" spans="1:7" s="113" customFormat="1" ht="18.75" customHeight="1">
      <c r="A3" s="118" t="s">
        <v>349</v>
      </c>
      <c r="B3" s="117"/>
      <c r="C3" s="116" t="s">
        <v>353</v>
      </c>
      <c r="D3" s="115"/>
      <c r="E3" s="115"/>
      <c r="F3" s="115"/>
      <c r="G3" s="114"/>
    </row>
    <row r="4" spans="1:7" s="113" customFormat="1" ht="18.75" customHeight="1">
      <c r="A4" s="118" t="s">
        <v>348</v>
      </c>
      <c r="B4" s="117"/>
      <c r="C4" s="116" t="s">
        <v>0</v>
      </c>
      <c r="D4" s="115"/>
      <c r="E4" s="115"/>
      <c r="F4" s="115"/>
      <c r="G4" s="114"/>
    </row>
    <row r="5" spans="1:7" s="81" customFormat="1" ht="12.95" customHeight="1">
      <c r="A5" s="112" t="s">
        <v>319</v>
      </c>
      <c r="B5" s="111"/>
      <c r="C5" s="110"/>
      <c r="D5" s="69"/>
      <c r="E5" s="69"/>
      <c r="F5" s="109"/>
      <c r="G5" s="108"/>
    </row>
    <row r="6" spans="1:9" ht="15">
      <c r="A6" s="101" t="s">
        <v>347</v>
      </c>
      <c r="B6" s="100"/>
      <c r="C6" s="138" t="s">
        <v>346</v>
      </c>
      <c r="D6" s="138"/>
      <c r="E6" s="139"/>
      <c r="F6" s="107" t="s">
        <v>345</v>
      </c>
      <c r="G6" s="106" t="s">
        <v>344</v>
      </c>
      <c r="H6" s="105"/>
      <c r="I6" s="104"/>
    </row>
    <row r="7" spans="1:8" ht="15">
      <c r="A7" s="101" t="s">
        <v>343</v>
      </c>
      <c r="B7" s="100"/>
      <c r="C7" s="138" t="s">
        <v>354</v>
      </c>
      <c r="D7" s="138"/>
      <c r="E7" s="138"/>
      <c r="F7" s="99" t="s">
        <v>342</v>
      </c>
      <c r="G7" s="103">
        <v>6571</v>
      </c>
      <c r="H7" s="102"/>
    </row>
    <row r="8" spans="1:57" ht="13.5" customHeight="1">
      <c r="A8" s="101" t="s">
        <v>341</v>
      </c>
      <c r="B8" s="100"/>
      <c r="C8" s="138"/>
      <c r="D8" s="138"/>
      <c r="E8" s="138"/>
      <c r="F8" s="99" t="s">
        <v>340</v>
      </c>
      <c r="G8" s="98">
        <v>43151</v>
      </c>
      <c r="H8" s="92"/>
      <c r="BA8" s="97"/>
      <c r="BB8" s="97"/>
      <c r="BC8" s="97"/>
      <c r="BD8" s="97"/>
      <c r="BE8" s="97"/>
    </row>
    <row r="9" spans="1:8" ht="12.75" customHeight="1">
      <c r="A9" s="96" t="s">
        <v>339</v>
      </c>
      <c r="B9" s="95"/>
      <c r="C9" s="139"/>
      <c r="D9" s="140"/>
      <c r="E9" s="141"/>
      <c r="F9" s="94" t="s">
        <v>338</v>
      </c>
      <c r="G9" s="93">
        <v>1</v>
      </c>
      <c r="H9" s="92"/>
    </row>
    <row r="10" spans="1:8" ht="28.5" customHeight="1" thickBot="1">
      <c r="A10" s="142" t="s">
        <v>337</v>
      </c>
      <c r="B10" s="143"/>
      <c r="C10" s="143"/>
      <c r="D10" s="143"/>
      <c r="E10" s="143"/>
      <c r="F10" s="143"/>
      <c r="G10" s="144"/>
      <c r="H10" s="92"/>
    </row>
    <row r="11" spans="1:7" ht="17.25" customHeight="1">
      <c r="A11" s="91"/>
      <c r="B11" s="90" t="s">
        <v>336</v>
      </c>
      <c r="C11" s="88"/>
      <c r="D11" s="89"/>
      <c r="E11" s="88"/>
      <c r="F11" s="88"/>
      <c r="G11" s="87" t="s">
        <v>335</v>
      </c>
    </row>
    <row r="12" spans="1:7" s="81" customFormat="1" ht="17.25" customHeight="1">
      <c r="A12" s="86"/>
      <c r="B12" s="85"/>
      <c r="C12" s="83"/>
      <c r="D12" s="84"/>
      <c r="E12" s="83"/>
      <c r="F12" s="83"/>
      <c r="G12" s="82"/>
    </row>
    <row r="13" spans="1:7" ht="15.95" customHeight="1">
      <c r="A13" s="80"/>
      <c r="B13" s="65" t="str">
        <f>'SO1 silnoproud'!A5</f>
        <v>D.1.4.6 - SILNOPROUD</v>
      </c>
      <c r="C13" s="79"/>
      <c r="D13" s="65"/>
      <c r="E13" s="79"/>
      <c r="F13" s="133">
        <f>'SO1 silnoproud'!F317</f>
        <v>0</v>
      </c>
      <c r="G13" s="134"/>
    </row>
    <row r="14" spans="1:7" ht="15.95" customHeight="1">
      <c r="A14" s="80"/>
      <c r="B14" s="65"/>
      <c r="C14" s="79"/>
      <c r="D14" s="65"/>
      <c r="E14" s="79"/>
      <c r="F14" s="133"/>
      <c r="G14" s="134"/>
    </row>
    <row r="15" spans="1:7" ht="15.95" customHeight="1">
      <c r="A15" s="80"/>
      <c r="B15" s="65"/>
      <c r="C15" s="79"/>
      <c r="D15" s="65"/>
      <c r="E15" s="79"/>
      <c r="F15" s="133"/>
      <c r="G15" s="134"/>
    </row>
    <row r="16" spans="1:7" ht="15.95" customHeight="1">
      <c r="A16" s="80"/>
      <c r="B16" s="65"/>
      <c r="C16" s="79"/>
      <c r="D16" s="65"/>
      <c r="E16" s="79"/>
      <c r="F16" s="133"/>
      <c r="G16" s="134"/>
    </row>
    <row r="17" spans="1:7" ht="15.95" customHeight="1">
      <c r="A17" s="80"/>
      <c r="B17" s="65"/>
      <c r="C17" s="79"/>
      <c r="D17" s="65"/>
      <c r="E17" s="79"/>
      <c r="F17" s="133"/>
      <c r="G17" s="134"/>
    </row>
    <row r="18" spans="1:7" ht="15.95" customHeight="1">
      <c r="A18" s="80"/>
      <c r="B18" s="65"/>
      <c r="C18" s="79"/>
      <c r="D18" s="65"/>
      <c r="E18" s="79"/>
      <c r="F18" s="133"/>
      <c r="G18" s="134"/>
    </row>
    <row r="19" spans="1:7" ht="15.95" customHeight="1">
      <c r="A19" s="80"/>
      <c r="B19" s="65"/>
      <c r="C19" s="79"/>
      <c r="D19" s="65"/>
      <c r="E19" s="79"/>
      <c r="F19" s="133"/>
      <c r="G19" s="134"/>
    </row>
    <row r="20" spans="1:7" ht="15.95" customHeight="1">
      <c r="A20" s="80"/>
      <c r="B20" s="65"/>
      <c r="C20" s="79"/>
      <c r="D20" s="65"/>
      <c r="E20" s="79"/>
      <c r="F20" s="133"/>
      <c r="G20" s="134"/>
    </row>
    <row r="21" spans="1:7" ht="15.95" customHeight="1">
      <c r="A21" s="80"/>
      <c r="B21" s="65"/>
      <c r="C21" s="79"/>
      <c r="D21" s="65"/>
      <c r="E21" s="79"/>
      <c r="F21" s="133"/>
      <c r="G21" s="134"/>
    </row>
    <row r="22" spans="1:7" ht="15.95" customHeight="1">
      <c r="A22" s="68"/>
      <c r="B22" s="65"/>
      <c r="C22" s="79"/>
      <c r="D22" s="65"/>
      <c r="E22" s="79"/>
      <c r="F22" s="133"/>
      <c r="G22" s="134"/>
    </row>
    <row r="23" spans="1:7" ht="15.95" customHeight="1">
      <c r="A23" s="68"/>
      <c r="B23" s="65"/>
      <c r="C23" s="79"/>
      <c r="D23" s="65"/>
      <c r="E23" s="79"/>
      <c r="F23" s="133"/>
      <c r="G23" s="134"/>
    </row>
    <row r="24" spans="1:7" ht="15.95" customHeight="1">
      <c r="A24" s="68"/>
      <c r="B24" s="65"/>
      <c r="C24" s="79"/>
      <c r="D24" s="65"/>
      <c r="E24" s="79"/>
      <c r="F24" s="133"/>
      <c r="G24" s="134"/>
    </row>
    <row r="25" spans="1:7" ht="15">
      <c r="A25" s="78" t="s">
        <v>334</v>
      </c>
      <c r="B25" s="76"/>
      <c r="C25" s="77"/>
      <c r="D25" s="76" t="s">
        <v>333</v>
      </c>
      <c r="E25" s="76"/>
      <c r="F25" s="75" t="s">
        <v>332</v>
      </c>
      <c r="G25" s="74"/>
    </row>
    <row r="26" spans="1:7" ht="15">
      <c r="A26" s="68" t="s">
        <v>331</v>
      </c>
      <c r="B26" s="65"/>
      <c r="C26" s="70"/>
      <c r="D26" s="65" t="s">
        <v>331</v>
      </c>
      <c r="E26" s="65"/>
      <c r="F26" s="71" t="s">
        <v>331</v>
      </c>
      <c r="G26" s="64"/>
    </row>
    <row r="27" spans="1:7" ht="37.5" customHeight="1">
      <c r="A27" s="68" t="s">
        <v>330</v>
      </c>
      <c r="B27" s="73"/>
      <c r="C27" s="70"/>
      <c r="D27" s="65" t="s">
        <v>330</v>
      </c>
      <c r="E27" s="65"/>
      <c r="F27" s="71" t="s">
        <v>330</v>
      </c>
      <c r="G27" s="64"/>
    </row>
    <row r="28" spans="1:7" ht="15">
      <c r="A28" s="68"/>
      <c r="B28" s="72"/>
      <c r="C28" s="70"/>
      <c r="D28" s="65"/>
      <c r="E28" s="65"/>
      <c r="F28" s="71"/>
      <c r="G28" s="64"/>
    </row>
    <row r="29" spans="1:7" ht="15">
      <c r="A29" s="68" t="s">
        <v>329</v>
      </c>
      <c r="B29" s="65"/>
      <c r="C29" s="70"/>
      <c r="D29" s="71" t="s">
        <v>328</v>
      </c>
      <c r="E29" s="70"/>
      <c r="F29" s="69" t="s">
        <v>328</v>
      </c>
      <c r="G29" s="64"/>
    </row>
    <row r="30" spans="1:7" ht="69" customHeight="1">
      <c r="A30" s="68"/>
      <c r="B30" s="65"/>
      <c r="C30" s="66"/>
      <c r="D30" s="67"/>
      <c r="E30" s="66"/>
      <c r="F30" s="65"/>
      <c r="G30" s="64"/>
    </row>
    <row r="31" spans="1:7" ht="15">
      <c r="A31" s="61" t="s">
        <v>326</v>
      </c>
      <c r="B31" s="58"/>
      <c r="C31" s="63">
        <v>21</v>
      </c>
      <c r="D31" s="58" t="s">
        <v>327</v>
      </c>
      <c r="E31" s="62"/>
      <c r="F31" s="149">
        <f>SUM(F13:G23)</f>
        <v>0</v>
      </c>
      <c r="G31" s="150"/>
    </row>
    <row r="32" spans="1:7" ht="15">
      <c r="A32" s="61" t="s">
        <v>325</v>
      </c>
      <c r="B32" s="58"/>
      <c r="C32" s="63">
        <f>SazbaDPH1</f>
        <v>21</v>
      </c>
      <c r="D32" s="58" t="s">
        <v>324</v>
      </c>
      <c r="E32" s="62"/>
      <c r="F32" s="149">
        <f>ROUND(PRODUCT(F31,C32/100),1)</f>
        <v>0</v>
      </c>
      <c r="G32" s="150"/>
    </row>
    <row r="33" spans="1:7" ht="15">
      <c r="A33" s="61" t="s">
        <v>326</v>
      </c>
      <c r="B33" s="58"/>
      <c r="C33" s="63">
        <v>0</v>
      </c>
      <c r="D33" s="58" t="s">
        <v>324</v>
      </c>
      <c r="E33" s="62"/>
      <c r="F33" s="149">
        <v>0</v>
      </c>
      <c r="G33" s="150"/>
    </row>
    <row r="34" spans="1:7" ht="15">
      <c r="A34" s="61" t="s">
        <v>325</v>
      </c>
      <c r="B34" s="60"/>
      <c r="C34" s="59">
        <f>SazbaDPH2</f>
        <v>0</v>
      </c>
      <c r="D34" s="58" t="s">
        <v>324</v>
      </c>
      <c r="E34" s="57"/>
      <c r="F34" s="149">
        <f>ROUND(PRODUCT(F33,C34/100),1)</f>
        <v>0</v>
      </c>
      <c r="G34" s="150"/>
    </row>
    <row r="35" spans="1:7" s="53" customFormat="1" ht="19.5" customHeight="1" thickBot="1">
      <c r="A35" s="56" t="s">
        <v>323</v>
      </c>
      <c r="B35" s="55"/>
      <c r="C35" s="55"/>
      <c r="D35" s="55" t="s">
        <v>322</v>
      </c>
      <c r="E35" s="54"/>
      <c r="F35" s="151">
        <f>CEILING(SUM(F31:F34),IF(SUM(F31:F34)&gt;=0,1,-1))</f>
        <v>0</v>
      </c>
      <c r="G35" s="152"/>
    </row>
    <row r="36" spans="1:8" ht="15">
      <c r="A36" s="52" t="s">
        <v>321</v>
      </c>
      <c r="B36" s="51"/>
      <c r="C36" s="51"/>
      <c r="D36" s="51"/>
      <c r="E36" s="51"/>
      <c r="F36" s="51"/>
      <c r="G36" s="50"/>
      <c r="H36" s="46" t="s">
        <v>319</v>
      </c>
    </row>
    <row r="37" spans="1:8" ht="14.25" customHeight="1">
      <c r="A37" s="49"/>
      <c r="B37" s="145" t="s">
        <v>320</v>
      </c>
      <c r="C37" s="145"/>
      <c r="D37" s="145"/>
      <c r="E37" s="145"/>
      <c r="F37" s="145"/>
      <c r="G37" s="146"/>
      <c r="H37" s="46" t="s">
        <v>319</v>
      </c>
    </row>
    <row r="38" spans="1:8" ht="12.75" customHeight="1">
      <c r="A38" s="48"/>
      <c r="B38" s="145"/>
      <c r="C38" s="145"/>
      <c r="D38" s="145"/>
      <c r="E38" s="145"/>
      <c r="F38" s="145"/>
      <c r="G38" s="146"/>
      <c r="H38" s="46" t="s">
        <v>319</v>
      </c>
    </row>
    <row r="39" spans="1:8" ht="15">
      <c r="A39" s="48"/>
      <c r="B39" s="145"/>
      <c r="C39" s="145"/>
      <c r="D39" s="145"/>
      <c r="E39" s="145"/>
      <c r="F39" s="145"/>
      <c r="G39" s="146"/>
      <c r="H39" s="46" t="s">
        <v>319</v>
      </c>
    </row>
    <row r="40" spans="1:8" ht="15">
      <c r="A40" s="48"/>
      <c r="B40" s="145"/>
      <c r="C40" s="145"/>
      <c r="D40" s="145"/>
      <c r="E40" s="145"/>
      <c r="F40" s="145"/>
      <c r="G40" s="146"/>
      <c r="H40" s="46" t="s">
        <v>319</v>
      </c>
    </row>
    <row r="41" spans="1:8" ht="15">
      <c r="A41" s="48"/>
      <c r="B41" s="145"/>
      <c r="C41" s="145"/>
      <c r="D41" s="145"/>
      <c r="E41" s="145"/>
      <c r="F41" s="145"/>
      <c r="G41" s="146"/>
      <c r="H41" s="46" t="s">
        <v>319</v>
      </c>
    </row>
    <row r="42" spans="1:8" ht="15">
      <c r="A42" s="48"/>
      <c r="B42" s="145"/>
      <c r="C42" s="145"/>
      <c r="D42" s="145"/>
      <c r="E42" s="145"/>
      <c r="F42" s="145"/>
      <c r="G42" s="146"/>
      <c r="H42" s="46" t="s">
        <v>319</v>
      </c>
    </row>
    <row r="43" spans="1:8" ht="15">
      <c r="A43" s="48"/>
      <c r="B43" s="145"/>
      <c r="C43" s="145"/>
      <c r="D43" s="145"/>
      <c r="E43" s="145"/>
      <c r="F43" s="145"/>
      <c r="G43" s="146"/>
      <c r="H43" s="46" t="s">
        <v>319</v>
      </c>
    </row>
    <row r="44" spans="1:8" ht="15">
      <c r="A44" s="48"/>
      <c r="B44" s="145"/>
      <c r="C44" s="145"/>
      <c r="D44" s="145"/>
      <c r="E44" s="145"/>
      <c r="F44" s="145"/>
      <c r="G44" s="146"/>
      <c r="H44" s="46" t="s">
        <v>319</v>
      </c>
    </row>
    <row r="45" spans="1:8" ht="0.75" customHeight="1" thickBot="1">
      <c r="A45" s="47"/>
      <c r="B45" s="147"/>
      <c r="C45" s="147"/>
      <c r="D45" s="147"/>
      <c r="E45" s="147"/>
      <c r="F45" s="147"/>
      <c r="G45" s="148"/>
      <c r="H45" s="46" t="s">
        <v>319</v>
      </c>
    </row>
    <row r="46" spans="2:7" ht="15">
      <c r="B46" s="153"/>
      <c r="C46" s="153"/>
      <c r="D46" s="153"/>
      <c r="E46" s="153"/>
      <c r="F46" s="153"/>
      <c r="G46" s="153"/>
    </row>
    <row r="47" spans="2:7" ht="15">
      <c r="B47" s="153"/>
      <c r="C47" s="153"/>
      <c r="D47" s="153"/>
      <c r="E47" s="153"/>
      <c r="F47" s="153"/>
      <c r="G47" s="153"/>
    </row>
    <row r="48" spans="2:7" ht="15">
      <c r="B48" s="153"/>
      <c r="C48" s="153"/>
      <c r="D48" s="153"/>
      <c r="E48" s="153"/>
      <c r="F48" s="153"/>
      <c r="G48" s="153"/>
    </row>
    <row r="49" spans="2:7" ht="15">
      <c r="B49" s="153"/>
      <c r="C49" s="153"/>
      <c r="D49" s="153"/>
      <c r="E49" s="153"/>
      <c r="F49" s="153"/>
      <c r="G49" s="153"/>
    </row>
    <row r="50" spans="2:7" ht="15">
      <c r="B50" s="153"/>
      <c r="C50" s="153"/>
      <c r="D50" s="153"/>
      <c r="E50" s="153"/>
      <c r="F50" s="153"/>
      <c r="G50" s="153"/>
    </row>
    <row r="51" spans="2:7" ht="15">
      <c r="B51" s="153"/>
      <c r="C51" s="153"/>
      <c r="D51" s="153"/>
      <c r="E51" s="153"/>
      <c r="F51" s="153"/>
      <c r="G51" s="153"/>
    </row>
    <row r="52" spans="2:7" ht="15">
      <c r="B52" s="153"/>
      <c r="C52" s="153"/>
      <c r="D52" s="153"/>
      <c r="E52" s="153"/>
      <c r="F52" s="153"/>
      <c r="G52" s="153"/>
    </row>
    <row r="53" spans="2:7" ht="15">
      <c r="B53" s="153"/>
      <c r="C53" s="153"/>
      <c r="D53" s="153"/>
      <c r="E53" s="153"/>
      <c r="F53" s="153"/>
      <c r="G53" s="153"/>
    </row>
    <row r="54" spans="2:7" ht="15">
      <c r="B54" s="153"/>
      <c r="C54" s="153"/>
      <c r="D54" s="153"/>
      <c r="E54" s="153"/>
      <c r="F54" s="153"/>
      <c r="G54" s="153"/>
    </row>
    <row r="55" spans="2:7" ht="15">
      <c r="B55" s="153"/>
      <c r="C55" s="153"/>
      <c r="D55" s="153"/>
      <c r="E55" s="153"/>
      <c r="F55" s="153"/>
      <c r="G55" s="153"/>
    </row>
  </sheetData>
  <mergeCells count="34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F19:G19"/>
    <mergeCell ref="F20:G20"/>
    <mergeCell ref="F21:G21"/>
    <mergeCell ref="F22:G22"/>
    <mergeCell ref="F23:G23"/>
    <mergeCell ref="F24:G24"/>
    <mergeCell ref="F31:G31"/>
    <mergeCell ref="F32:G32"/>
    <mergeCell ref="F33:G33"/>
    <mergeCell ref="F35:G35"/>
    <mergeCell ref="F34:G34"/>
    <mergeCell ref="F18:G18"/>
    <mergeCell ref="A1:G1"/>
    <mergeCell ref="C6:E6"/>
    <mergeCell ref="C7:E7"/>
    <mergeCell ref="C8:E8"/>
    <mergeCell ref="C9:E9"/>
    <mergeCell ref="A10:G10"/>
    <mergeCell ref="F13:G13"/>
    <mergeCell ref="F14:G14"/>
    <mergeCell ref="F15:G15"/>
    <mergeCell ref="F16:G16"/>
    <mergeCell ref="F17:G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8"/>
  <sheetViews>
    <sheetView tabSelected="1" workbookViewId="0" topLeftCell="A296">
      <selection activeCell="M309" sqref="M309"/>
    </sheetView>
  </sheetViews>
  <sheetFormatPr defaultColWidth="9.140625" defaultRowHeight="15"/>
  <cols>
    <col min="1" max="1" width="9.140625" style="1" customWidth="1"/>
    <col min="2" max="2" width="30.00390625" style="2" customWidth="1"/>
    <col min="3" max="3" width="9.140625" style="3" customWidth="1"/>
    <col min="4" max="4" width="7.140625" style="3" customWidth="1"/>
    <col min="5" max="5" width="14.28125" style="4" customWidth="1"/>
    <col min="6" max="6" width="17.8515625" style="4" customWidth="1"/>
  </cols>
  <sheetData>
    <row r="1" spans="1:6" ht="15">
      <c r="A1" s="124" t="str">
        <f>'Krycí list'!C2</f>
        <v>KRAJSKÁ KNIHOVNA VYSOČINY BUDOVY KKV, DOKUMENTACE STAVBY</v>
      </c>
      <c r="B1" s="125"/>
      <c r="C1" s="35"/>
      <c r="D1" s="35"/>
      <c r="E1" s="36"/>
      <c r="F1" s="40"/>
    </row>
    <row r="2" spans="1:6" ht="15">
      <c r="A2" s="126" t="s">
        <v>317</v>
      </c>
      <c r="B2" s="127" t="str">
        <f>'Krycí list'!C3</f>
        <v>SO 01 KNIHOVNA</v>
      </c>
      <c r="C2" s="32"/>
      <c r="D2" s="32"/>
      <c r="E2" s="33"/>
      <c r="F2" s="41"/>
    </row>
    <row r="3" spans="1:6" ht="15.75" thickBot="1">
      <c r="A3" s="128" t="str">
        <f>'Krycí list'!C4</f>
        <v>D.1.4.6 - SILNOPROUD</v>
      </c>
      <c r="B3" s="129"/>
      <c r="C3" s="38"/>
      <c r="D3" s="38"/>
      <c r="E3" s="39"/>
      <c r="F3" s="42"/>
    </row>
    <row r="5" spans="1:6" ht="18.75" customHeight="1">
      <c r="A5" s="154" t="s">
        <v>0</v>
      </c>
      <c r="B5" s="154"/>
      <c r="C5" s="154"/>
      <c r="D5" s="154"/>
      <c r="E5" s="154"/>
      <c r="F5" s="154"/>
    </row>
    <row r="7" spans="1:6" ht="15">
      <c r="A7" s="28" t="s">
        <v>1</v>
      </c>
      <c r="B7" s="29" t="s">
        <v>2</v>
      </c>
      <c r="C7" s="30" t="s">
        <v>3</v>
      </c>
      <c r="D7" s="30" t="s">
        <v>4</v>
      </c>
      <c r="E7" s="31" t="s">
        <v>5</v>
      </c>
      <c r="F7" s="31" t="s">
        <v>6</v>
      </c>
    </row>
    <row r="8" spans="1:6" s="17" customFormat="1" ht="18.75" customHeight="1">
      <c r="A8" s="21" t="s">
        <v>7</v>
      </c>
      <c r="B8" s="18"/>
      <c r="C8" s="19"/>
      <c r="D8" s="19"/>
      <c r="E8" s="20"/>
      <c r="F8" s="27"/>
    </row>
    <row r="9" spans="1:6" ht="45">
      <c r="A9" s="9">
        <v>11001</v>
      </c>
      <c r="B9" s="10" t="s">
        <v>8</v>
      </c>
      <c r="C9" s="11" t="s">
        <v>9</v>
      </c>
      <c r="D9" s="11">
        <v>960</v>
      </c>
      <c r="E9" s="130">
        <v>0</v>
      </c>
      <c r="F9" s="12">
        <f>ROUND(E9*D9,1)</f>
        <v>0</v>
      </c>
    </row>
    <row r="10" spans="1:6" ht="30">
      <c r="A10" s="13">
        <v>11002</v>
      </c>
      <c r="B10" s="14" t="s">
        <v>10</v>
      </c>
      <c r="C10" s="15" t="s">
        <v>9</v>
      </c>
      <c r="D10" s="15">
        <v>265</v>
      </c>
      <c r="E10" s="131">
        <v>0</v>
      </c>
      <c r="F10" s="16">
        <f aca="true" t="shared" si="0" ref="F10:F43">ROUND(E10*D10,1)</f>
        <v>0</v>
      </c>
    </row>
    <row r="11" spans="1:6" ht="30">
      <c r="A11" s="13">
        <v>11003</v>
      </c>
      <c r="B11" s="14" t="s">
        <v>11</v>
      </c>
      <c r="C11" s="15" t="s">
        <v>9</v>
      </c>
      <c r="D11" s="15">
        <v>138</v>
      </c>
      <c r="E11" s="131">
        <v>0</v>
      </c>
      <c r="F11" s="16">
        <f t="shared" si="0"/>
        <v>0</v>
      </c>
    </row>
    <row r="12" spans="1:6" ht="30">
      <c r="A12" s="13">
        <v>11004</v>
      </c>
      <c r="B12" s="14" t="s">
        <v>12</v>
      </c>
      <c r="C12" s="15" t="s">
        <v>9</v>
      </c>
      <c r="D12" s="15">
        <v>16</v>
      </c>
      <c r="E12" s="131">
        <v>0</v>
      </c>
      <c r="F12" s="16">
        <f t="shared" si="0"/>
        <v>0</v>
      </c>
    </row>
    <row r="13" spans="1:6" ht="30">
      <c r="A13" s="13">
        <v>11005</v>
      </c>
      <c r="B13" s="14" t="s">
        <v>13</v>
      </c>
      <c r="C13" s="15" t="s">
        <v>9</v>
      </c>
      <c r="D13" s="15">
        <v>390</v>
      </c>
      <c r="E13" s="131">
        <v>0</v>
      </c>
      <c r="F13" s="16">
        <f t="shared" si="0"/>
        <v>0</v>
      </c>
    </row>
    <row r="14" spans="1:6" ht="60">
      <c r="A14" s="13">
        <v>11006</v>
      </c>
      <c r="B14" s="14" t="s">
        <v>14</v>
      </c>
      <c r="C14" s="15" t="s">
        <v>9</v>
      </c>
      <c r="D14" s="15">
        <v>85</v>
      </c>
      <c r="E14" s="131">
        <v>0</v>
      </c>
      <c r="F14" s="16">
        <f t="shared" si="0"/>
        <v>0</v>
      </c>
    </row>
    <row r="15" spans="1:6" ht="60">
      <c r="A15" s="13">
        <v>11007</v>
      </c>
      <c r="B15" s="14" t="s">
        <v>15</v>
      </c>
      <c r="C15" s="15" t="s">
        <v>9</v>
      </c>
      <c r="D15" s="15">
        <v>14</v>
      </c>
      <c r="E15" s="131">
        <v>0</v>
      </c>
      <c r="F15" s="16">
        <f t="shared" si="0"/>
        <v>0</v>
      </c>
    </row>
    <row r="16" spans="1:6" ht="30">
      <c r="A16" s="13">
        <v>11008</v>
      </c>
      <c r="B16" s="14" t="s">
        <v>16</v>
      </c>
      <c r="C16" s="15" t="s">
        <v>9</v>
      </c>
      <c r="D16" s="15">
        <v>3300</v>
      </c>
      <c r="E16" s="131">
        <v>0</v>
      </c>
      <c r="F16" s="16">
        <f t="shared" si="0"/>
        <v>0</v>
      </c>
    </row>
    <row r="17" spans="1:6" ht="30">
      <c r="A17" s="13">
        <v>11009</v>
      </c>
      <c r="B17" s="14" t="s">
        <v>17</v>
      </c>
      <c r="C17" s="15" t="s">
        <v>9</v>
      </c>
      <c r="D17" s="15">
        <v>1400</v>
      </c>
      <c r="E17" s="131">
        <v>0</v>
      </c>
      <c r="F17" s="16">
        <f t="shared" si="0"/>
        <v>0</v>
      </c>
    </row>
    <row r="18" spans="1:6" ht="15">
      <c r="A18" s="13">
        <v>11010</v>
      </c>
      <c r="B18" s="14" t="s">
        <v>18</v>
      </c>
      <c r="C18" s="15" t="s">
        <v>19</v>
      </c>
      <c r="D18" s="15">
        <v>100</v>
      </c>
      <c r="E18" s="131">
        <v>0</v>
      </c>
      <c r="F18" s="16">
        <f t="shared" si="0"/>
        <v>0</v>
      </c>
    </row>
    <row r="19" spans="1:6" ht="30">
      <c r="A19" s="13">
        <v>11011</v>
      </c>
      <c r="B19" s="14" t="s">
        <v>20</v>
      </c>
      <c r="C19" s="15" t="s">
        <v>19</v>
      </c>
      <c r="D19" s="15">
        <v>920</v>
      </c>
      <c r="E19" s="131">
        <v>0</v>
      </c>
      <c r="F19" s="16">
        <f t="shared" si="0"/>
        <v>0</v>
      </c>
    </row>
    <row r="20" spans="1:6" ht="15">
      <c r="A20" s="13">
        <v>11012</v>
      </c>
      <c r="B20" s="14" t="s">
        <v>21</v>
      </c>
      <c r="C20" s="15" t="s">
        <v>19</v>
      </c>
      <c r="D20" s="15">
        <v>560</v>
      </c>
      <c r="E20" s="131">
        <v>0</v>
      </c>
      <c r="F20" s="16">
        <f t="shared" si="0"/>
        <v>0</v>
      </c>
    </row>
    <row r="21" spans="1:6" ht="15">
      <c r="A21" s="13">
        <v>11013</v>
      </c>
      <c r="B21" s="14" t="s">
        <v>22</v>
      </c>
      <c r="C21" s="15" t="s">
        <v>19</v>
      </c>
      <c r="D21" s="15">
        <v>320</v>
      </c>
      <c r="E21" s="131">
        <v>0</v>
      </c>
      <c r="F21" s="16">
        <f t="shared" si="0"/>
        <v>0</v>
      </c>
    </row>
    <row r="22" spans="1:6" ht="30">
      <c r="A22" s="13">
        <v>11014</v>
      </c>
      <c r="B22" s="14" t="s">
        <v>23</v>
      </c>
      <c r="C22" s="15" t="s">
        <v>19</v>
      </c>
      <c r="D22" s="15">
        <v>160</v>
      </c>
      <c r="E22" s="131">
        <v>0</v>
      </c>
      <c r="F22" s="16">
        <f t="shared" si="0"/>
        <v>0</v>
      </c>
    </row>
    <row r="23" spans="1:6" ht="30">
      <c r="A23" s="13">
        <v>11015</v>
      </c>
      <c r="B23" s="14" t="s">
        <v>24</v>
      </c>
      <c r="C23" s="15" t="s">
        <v>19</v>
      </c>
      <c r="D23" s="15">
        <v>590</v>
      </c>
      <c r="E23" s="131">
        <v>0</v>
      </c>
      <c r="F23" s="16">
        <f t="shared" si="0"/>
        <v>0</v>
      </c>
    </row>
    <row r="24" spans="1:6" ht="30">
      <c r="A24" s="13">
        <v>11016</v>
      </c>
      <c r="B24" s="14" t="s">
        <v>25</v>
      </c>
      <c r="C24" s="15" t="s">
        <v>19</v>
      </c>
      <c r="D24" s="15">
        <v>920</v>
      </c>
      <c r="E24" s="131">
        <v>0</v>
      </c>
      <c r="F24" s="16">
        <f t="shared" si="0"/>
        <v>0</v>
      </c>
    </row>
    <row r="25" spans="1:6" ht="45">
      <c r="A25" s="13">
        <v>11017</v>
      </c>
      <c r="B25" s="14" t="s">
        <v>26</v>
      </c>
      <c r="C25" s="15" t="s">
        <v>9</v>
      </c>
      <c r="D25" s="15">
        <v>125</v>
      </c>
      <c r="E25" s="131">
        <v>0</v>
      </c>
      <c r="F25" s="16">
        <f t="shared" si="0"/>
        <v>0</v>
      </c>
    </row>
    <row r="26" spans="1:6" ht="15">
      <c r="A26" s="13">
        <v>11018</v>
      </c>
      <c r="B26" s="14" t="s">
        <v>27</v>
      </c>
      <c r="C26" s="15" t="s">
        <v>9</v>
      </c>
      <c r="D26" s="15">
        <v>960</v>
      </c>
      <c r="E26" s="131">
        <v>0</v>
      </c>
      <c r="F26" s="16">
        <f t="shared" si="0"/>
        <v>0</v>
      </c>
    </row>
    <row r="27" spans="1:6" ht="15">
      <c r="A27" s="13">
        <v>11019</v>
      </c>
      <c r="B27" s="14" t="s">
        <v>28</v>
      </c>
      <c r="C27" s="15" t="s">
        <v>9</v>
      </c>
      <c r="D27" s="15">
        <v>265</v>
      </c>
      <c r="E27" s="131">
        <v>0</v>
      </c>
      <c r="F27" s="16">
        <f t="shared" si="0"/>
        <v>0</v>
      </c>
    </row>
    <row r="28" spans="1:6" ht="30">
      <c r="A28" s="13">
        <v>11020</v>
      </c>
      <c r="B28" s="14" t="s">
        <v>29</v>
      </c>
      <c r="C28" s="15" t="s">
        <v>9</v>
      </c>
      <c r="D28" s="15">
        <v>279</v>
      </c>
      <c r="E28" s="131">
        <v>0</v>
      </c>
      <c r="F28" s="16">
        <f t="shared" si="0"/>
        <v>0</v>
      </c>
    </row>
    <row r="29" spans="1:6" ht="15">
      <c r="A29" s="13">
        <v>11021</v>
      </c>
      <c r="B29" s="14" t="s">
        <v>30</v>
      </c>
      <c r="C29" s="15" t="s">
        <v>9</v>
      </c>
      <c r="D29" s="15">
        <v>138</v>
      </c>
      <c r="E29" s="131">
        <v>0</v>
      </c>
      <c r="F29" s="16">
        <f t="shared" si="0"/>
        <v>0</v>
      </c>
    </row>
    <row r="30" spans="1:6" ht="30">
      <c r="A30" s="13">
        <v>11022</v>
      </c>
      <c r="B30" s="14" t="s">
        <v>31</v>
      </c>
      <c r="C30" s="15" t="s">
        <v>9</v>
      </c>
      <c r="D30" s="15">
        <v>16</v>
      </c>
      <c r="E30" s="131">
        <v>0</v>
      </c>
      <c r="F30" s="16">
        <f t="shared" si="0"/>
        <v>0</v>
      </c>
    </row>
    <row r="31" spans="1:6" ht="30">
      <c r="A31" s="13">
        <v>11023</v>
      </c>
      <c r="B31" s="14" t="s">
        <v>32</v>
      </c>
      <c r="C31" s="15" t="s">
        <v>9</v>
      </c>
      <c r="D31" s="15">
        <v>390</v>
      </c>
      <c r="E31" s="131">
        <v>0</v>
      </c>
      <c r="F31" s="16">
        <f t="shared" si="0"/>
        <v>0</v>
      </c>
    </row>
    <row r="32" spans="1:6" ht="30">
      <c r="A32" s="13">
        <v>11024</v>
      </c>
      <c r="B32" s="14" t="s">
        <v>33</v>
      </c>
      <c r="C32" s="15" t="s">
        <v>9</v>
      </c>
      <c r="D32" s="15">
        <v>544</v>
      </c>
      <c r="E32" s="131">
        <v>0</v>
      </c>
      <c r="F32" s="16">
        <f t="shared" si="0"/>
        <v>0</v>
      </c>
    </row>
    <row r="33" spans="1:6" ht="15">
      <c r="A33" s="13">
        <v>11025</v>
      </c>
      <c r="B33" s="14" t="s">
        <v>34</v>
      </c>
      <c r="C33" s="15" t="s">
        <v>9</v>
      </c>
      <c r="D33" s="15">
        <v>85</v>
      </c>
      <c r="E33" s="131">
        <v>0</v>
      </c>
      <c r="F33" s="16">
        <f t="shared" si="0"/>
        <v>0</v>
      </c>
    </row>
    <row r="34" spans="1:6" ht="30">
      <c r="A34" s="13">
        <v>11026</v>
      </c>
      <c r="B34" s="14" t="s">
        <v>35</v>
      </c>
      <c r="C34" s="15" t="s">
        <v>9</v>
      </c>
      <c r="D34" s="15">
        <v>14</v>
      </c>
      <c r="E34" s="131">
        <v>0</v>
      </c>
      <c r="F34" s="16">
        <f t="shared" si="0"/>
        <v>0</v>
      </c>
    </row>
    <row r="35" spans="1:6" ht="30">
      <c r="A35" s="13">
        <v>11027</v>
      </c>
      <c r="B35" s="14" t="s">
        <v>36</v>
      </c>
      <c r="C35" s="15" t="s">
        <v>9</v>
      </c>
      <c r="D35" s="15">
        <v>4700</v>
      </c>
      <c r="E35" s="131">
        <v>0</v>
      </c>
      <c r="F35" s="16">
        <f t="shared" si="0"/>
        <v>0</v>
      </c>
    </row>
    <row r="36" spans="1:6" ht="30">
      <c r="A36" s="13">
        <v>11028</v>
      </c>
      <c r="B36" s="14" t="s">
        <v>37</v>
      </c>
      <c r="C36" s="15" t="s">
        <v>19</v>
      </c>
      <c r="D36" s="15">
        <v>100</v>
      </c>
      <c r="E36" s="131">
        <v>0</v>
      </c>
      <c r="F36" s="16">
        <f t="shared" si="0"/>
        <v>0</v>
      </c>
    </row>
    <row r="37" spans="1:6" ht="30">
      <c r="A37" s="13">
        <v>11029</v>
      </c>
      <c r="B37" s="14" t="s">
        <v>38</v>
      </c>
      <c r="C37" s="15" t="s">
        <v>19</v>
      </c>
      <c r="D37" s="15">
        <v>920</v>
      </c>
      <c r="E37" s="131">
        <v>0</v>
      </c>
      <c r="F37" s="16">
        <f t="shared" si="0"/>
        <v>0</v>
      </c>
    </row>
    <row r="38" spans="1:6" ht="30">
      <c r="A38" s="13">
        <v>11030</v>
      </c>
      <c r="B38" s="14" t="s">
        <v>39</v>
      </c>
      <c r="C38" s="15" t="s">
        <v>19</v>
      </c>
      <c r="D38" s="15">
        <v>560</v>
      </c>
      <c r="E38" s="131">
        <v>0</v>
      </c>
      <c r="F38" s="16">
        <f t="shared" si="0"/>
        <v>0</v>
      </c>
    </row>
    <row r="39" spans="1:6" ht="30">
      <c r="A39" s="13">
        <v>11031</v>
      </c>
      <c r="B39" s="14" t="s">
        <v>40</v>
      </c>
      <c r="C39" s="15" t="s">
        <v>19</v>
      </c>
      <c r="D39" s="15">
        <v>320</v>
      </c>
      <c r="E39" s="131">
        <v>0</v>
      </c>
      <c r="F39" s="16">
        <f t="shared" si="0"/>
        <v>0</v>
      </c>
    </row>
    <row r="40" spans="1:6" ht="30">
      <c r="A40" s="13">
        <v>11032</v>
      </c>
      <c r="B40" s="14" t="s">
        <v>41</v>
      </c>
      <c r="C40" s="15" t="s">
        <v>19</v>
      </c>
      <c r="D40" s="15">
        <v>160</v>
      </c>
      <c r="E40" s="131">
        <v>0</v>
      </c>
      <c r="F40" s="16">
        <f t="shared" si="0"/>
        <v>0</v>
      </c>
    </row>
    <row r="41" spans="1:6" ht="30">
      <c r="A41" s="13">
        <v>11033</v>
      </c>
      <c r="B41" s="14" t="s">
        <v>42</v>
      </c>
      <c r="C41" s="15" t="s">
        <v>19</v>
      </c>
      <c r="D41" s="15">
        <v>590</v>
      </c>
      <c r="E41" s="131">
        <v>0</v>
      </c>
      <c r="F41" s="16">
        <f t="shared" si="0"/>
        <v>0</v>
      </c>
    </row>
    <row r="42" spans="1:6" ht="30">
      <c r="A42" s="13">
        <v>11034</v>
      </c>
      <c r="B42" s="14" t="s">
        <v>43</v>
      </c>
      <c r="C42" s="15" t="s">
        <v>19</v>
      </c>
      <c r="D42" s="15">
        <v>920</v>
      </c>
      <c r="E42" s="131">
        <v>0</v>
      </c>
      <c r="F42" s="16">
        <f t="shared" si="0"/>
        <v>0</v>
      </c>
    </row>
    <row r="43" spans="1:6" ht="30">
      <c r="A43" s="5">
        <v>11035</v>
      </c>
      <c r="B43" s="6" t="s">
        <v>44</v>
      </c>
      <c r="C43" s="7" t="s">
        <v>9</v>
      </c>
      <c r="D43" s="7">
        <v>125</v>
      </c>
      <c r="E43" s="132">
        <v>0</v>
      </c>
      <c r="F43" s="8">
        <f t="shared" si="0"/>
        <v>0</v>
      </c>
    </row>
    <row r="44" spans="1:6" ht="18.75" customHeight="1">
      <c r="A44" s="22" t="s">
        <v>45</v>
      </c>
      <c r="B44" s="23"/>
      <c r="C44" s="24"/>
      <c r="D44" s="24"/>
      <c r="E44" s="25"/>
      <c r="F44" s="26"/>
    </row>
    <row r="45" spans="1:6" ht="45">
      <c r="A45" s="9">
        <v>12001</v>
      </c>
      <c r="B45" s="10" t="s">
        <v>46</v>
      </c>
      <c r="C45" s="11" t="s">
        <v>9</v>
      </c>
      <c r="D45" s="11">
        <v>4</v>
      </c>
      <c r="E45" s="130">
        <v>0</v>
      </c>
      <c r="F45" s="12">
        <f aca="true" t="shared" si="1" ref="F45:F90">ROUND(E45*D45,1)</f>
        <v>0</v>
      </c>
    </row>
    <row r="46" spans="1:6" ht="60">
      <c r="A46" s="13">
        <v>12002</v>
      </c>
      <c r="B46" s="14" t="s">
        <v>47</v>
      </c>
      <c r="C46" s="15" t="s">
        <v>9</v>
      </c>
      <c r="D46" s="15">
        <v>8</v>
      </c>
      <c r="E46" s="131">
        <v>0</v>
      </c>
      <c r="F46" s="16">
        <f t="shared" si="1"/>
        <v>0</v>
      </c>
    </row>
    <row r="47" spans="1:6" ht="30">
      <c r="A47" s="13">
        <v>12003</v>
      </c>
      <c r="B47" s="14" t="s">
        <v>48</v>
      </c>
      <c r="C47" s="15" t="s">
        <v>9</v>
      </c>
      <c r="D47" s="15">
        <v>1</v>
      </c>
      <c r="E47" s="131">
        <v>0</v>
      </c>
      <c r="F47" s="16">
        <f t="shared" si="1"/>
        <v>0</v>
      </c>
    </row>
    <row r="48" spans="1:6" ht="45">
      <c r="A48" s="13">
        <v>12004</v>
      </c>
      <c r="B48" s="14" t="s">
        <v>49</v>
      </c>
      <c r="C48" s="15" t="s">
        <v>9</v>
      </c>
      <c r="D48" s="15">
        <v>14</v>
      </c>
      <c r="E48" s="131">
        <v>0</v>
      </c>
      <c r="F48" s="16">
        <f t="shared" si="1"/>
        <v>0</v>
      </c>
    </row>
    <row r="49" spans="1:6" ht="15">
      <c r="A49" s="13">
        <v>12005</v>
      </c>
      <c r="B49" s="14" t="s">
        <v>50</v>
      </c>
      <c r="C49" s="15" t="s">
        <v>19</v>
      </c>
      <c r="D49" s="15">
        <v>420</v>
      </c>
      <c r="E49" s="131">
        <v>0</v>
      </c>
      <c r="F49" s="16">
        <f t="shared" si="1"/>
        <v>0</v>
      </c>
    </row>
    <row r="50" spans="1:6" ht="15">
      <c r="A50" s="13">
        <v>12006</v>
      </c>
      <c r="B50" s="14" t="s">
        <v>51</v>
      </c>
      <c r="C50" s="15" t="s">
        <v>9</v>
      </c>
      <c r="D50" s="15">
        <v>255</v>
      </c>
      <c r="E50" s="131">
        <v>0</v>
      </c>
      <c r="F50" s="16">
        <f t="shared" si="1"/>
        <v>0</v>
      </c>
    </row>
    <row r="51" spans="1:6" ht="30">
      <c r="A51" s="13">
        <v>12007</v>
      </c>
      <c r="B51" s="14" t="s">
        <v>52</v>
      </c>
      <c r="C51" s="15" t="s">
        <v>9</v>
      </c>
      <c r="D51" s="15">
        <v>120</v>
      </c>
      <c r="E51" s="131">
        <v>0</v>
      </c>
      <c r="F51" s="16">
        <f t="shared" si="1"/>
        <v>0</v>
      </c>
    </row>
    <row r="52" spans="1:6" ht="45">
      <c r="A52" s="13">
        <v>12008</v>
      </c>
      <c r="B52" s="14" t="s">
        <v>53</v>
      </c>
      <c r="C52" s="15" t="s">
        <v>9</v>
      </c>
      <c r="D52" s="15">
        <v>38</v>
      </c>
      <c r="E52" s="131">
        <v>0</v>
      </c>
      <c r="F52" s="16">
        <f t="shared" si="1"/>
        <v>0</v>
      </c>
    </row>
    <row r="53" spans="1:6" ht="30">
      <c r="A53" s="13">
        <v>12009</v>
      </c>
      <c r="B53" s="14" t="s">
        <v>54</v>
      </c>
      <c r="C53" s="15" t="s">
        <v>9</v>
      </c>
      <c r="D53" s="15">
        <v>160</v>
      </c>
      <c r="E53" s="131">
        <v>0</v>
      </c>
      <c r="F53" s="16">
        <f t="shared" si="1"/>
        <v>0</v>
      </c>
    </row>
    <row r="54" spans="1:6" ht="15">
      <c r="A54" s="13">
        <v>12010</v>
      </c>
      <c r="B54" s="14" t="s">
        <v>55</v>
      </c>
      <c r="C54" s="15" t="s">
        <v>19</v>
      </c>
      <c r="D54" s="15">
        <v>410</v>
      </c>
      <c r="E54" s="131">
        <v>0</v>
      </c>
      <c r="F54" s="16">
        <f t="shared" si="1"/>
        <v>0</v>
      </c>
    </row>
    <row r="55" spans="1:6" ht="60">
      <c r="A55" s="13">
        <v>12011</v>
      </c>
      <c r="B55" s="14" t="s">
        <v>56</v>
      </c>
      <c r="C55" s="15" t="s">
        <v>9</v>
      </c>
      <c r="D55" s="15">
        <v>15</v>
      </c>
      <c r="E55" s="131">
        <v>0</v>
      </c>
      <c r="F55" s="16">
        <f t="shared" si="1"/>
        <v>0</v>
      </c>
    </row>
    <row r="56" spans="1:6" ht="30">
      <c r="A56" s="13">
        <v>12012</v>
      </c>
      <c r="B56" s="14" t="s">
        <v>57</v>
      </c>
      <c r="C56" s="15" t="s">
        <v>19</v>
      </c>
      <c r="D56" s="15">
        <v>66</v>
      </c>
      <c r="E56" s="131">
        <v>0</v>
      </c>
      <c r="F56" s="16">
        <f t="shared" si="1"/>
        <v>0</v>
      </c>
    </row>
    <row r="57" spans="1:6" ht="30">
      <c r="A57" s="13">
        <v>12013</v>
      </c>
      <c r="B57" s="14" t="s">
        <v>58</v>
      </c>
      <c r="C57" s="15" t="s">
        <v>9</v>
      </c>
      <c r="D57" s="15">
        <v>127</v>
      </c>
      <c r="E57" s="131">
        <v>0</v>
      </c>
      <c r="F57" s="16">
        <f t="shared" si="1"/>
        <v>0</v>
      </c>
    </row>
    <row r="58" spans="1:6" ht="30">
      <c r="A58" s="13">
        <v>12014</v>
      </c>
      <c r="B58" s="14" t="s">
        <v>59</v>
      </c>
      <c r="C58" s="15" t="s">
        <v>9</v>
      </c>
      <c r="D58" s="15">
        <v>86</v>
      </c>
      <c r="E58" s="131">
        <v>0</v>
      </c>
      <c r="F58" s="16">
        <f t="shared" si="1"/>
        <v>0</v>
      </c>
    </row>
    <row r="59" spans="1:6" ht="30">
      <c r="A59" s="13">
        <v>12015</v>
      </c>
      <c r="B59" s="14" t="s">
        <v>60</v>
      </c>
      <c r="C59" s="15" t="s">
        <v>9</v>
      </c>
      <c r="D59" s="15">
        <v>41</v>
      </c>
      <c r="E59" s="131">
        <v>0</v>
      </c>
      <c r="F59" s="16">
        <f t="shared" si="1"/>
        <v>0</v>
      </c>
    </row>
    <row r="60" spans="1:6" ht="30">
      <c r="A60" s="13">
        <v>12016</v>
      </c>
      <c r="B60" s="14" t="s">
        <v>61</v>
      </c>
      <c r="C60" s="15" t="s">
        <v>9</v>
      </c>
      <c r="D60" s="15">
        <v>111</v>
      </c>
      <c r="E60" s="131">
        <v>0</v>
      </c>
      <c r="F60" s="16">
        <f t="shared" si="1"/>
        <v>0</v>
      </c>
    </row>
    <row r="61" spans="1:6" ht="30">
      <c r="A61" s="13">
        <v>12017</v>
      </c>
      <c r="B61" s="14" t="s">
        <v>62</v>
      </c>
      <c r="C61" s="15" t="s">
        <v>9</v>
      </c>
      <c r="D61" s="15">
        <v>41</v>
      </c>
      <c r="E61" s="131">
        <v>0</v>
      </c>
      <c r="F61" s="16">
        <f t="shared" si="1"/>
        <v>0</v>
      </c>
    </row>
    <row r="62" spans="1:6" ht="30">
      <c r="A62" s="13">
        <v>12018</v>
      </c>
      <c r="B62" s="14" t="s">
        <v>63</v>
      </c>
      <c r="C62" s="15" t="s">
        <v>9</v>
      </c>
      <c r="D62" s="15">
        <v>25</v>
      </c>
      <c r="E62" s="131">
        <v>0</v>
      </c>
      <c r="F62" s="16">
        <f t="shared" si="1"/>
        <v>0</v>
      </c>
    </row>
    <row r="63" spans="1:6" ht="45">
      <c r="A63" s="13">
        <v>12019</v>
      </c>
      <c r="B63" s="14" t="s">
        <v>64</v>
      </c>
      <c r="C63" s="15" t="s">
        <v>9</v>
      </c>
      <c r="D63" s="15">
        <v>20</v>
      </c>
      <c r="E63" s="131">
        <v>0</v>
      </c>
      <c r="F63" s="16">
        <f t="shared" si="1"/>
        <v>0</v>
      </c>
    </row>
    <row r="64" spans="1:6" ht="30">
      <c r="A64" s="13">
        <v>12020</v>
      </c>
      <c r="B64" s="14" t="s">
        <v>65</v>
      </c>
      <c r="C64" s="15" t="s">
        <v>9</v>
      </c>
      <c r="D64" s="15">
        <v>14</v>
      </c>
      <c r="E64" s="131">
        <v>0</v>
      </c>
      <c r="F64" s="16">
        <f t="shared" si="1"/>
        <v>0</v>
      </c>
    </row>
    <row r="65" spans="1:6" ht="30">
      <c r="A65" s="13">
        <v>12021</v>
      </c>
      <c r="B65" s="14" t="s">
        <v>66</v>
      </c>
      <c r="C65" s="15" t="s">
        <v>9</v>
      </c>
      <c r="D65" s="15">
        <v>14</v>
      </c>
      <c r="E65" s="131">
        <v>0</v>
      </c>
      <c r="F65" s="16">
        <f t="shared" si="1"/>
        <v>0</v>
      </c>
    </row>
    <row r="66" spans="1:6" ht="60">
      <c r="A66" s="13">
        <v>12022</v>
      </c>
      <c r="B66" s="14" t="s">
        <v>67</v>
      </c>
      <c r="C66" s="15" t="s">
        <v>9</v>
      </c>
      <c r="D66" s="15">
        <v>12</v>
      </c>
      <c r="E66" s="131">
        <v>0</v>
      </c>
      <c r="F66" s="16">
        <f t="shared" si="1"/>
        <v>0</v>
      </c>
    </row>
    <row r="67" spans="1:6" ht="30">
      <c r="A67" s="13">
        <v>12023</v>
      </c>
      <c r="B67" s="14" t="s">
        <v>68</v>
      </c>
      <c r="C67" s="15" t="s">
        <v>9</v>
      </c>
      <c r="D67" s="15">
        <v>230</v>
      </c>
      <c r="E67" s="131">
        <v>0</v>
      </c>
      <c r="F67" s="16">
        <f t="shared" si="1"/>
        <v>0</v>
      </c>
    </row>
    <row r="68" spans="1:6" ht="30">
      <c r="A68" s="13">
        <v>12024</v>
      </c>
      <c r="B68" s="14" t="s">
        <v>69</v>
      </c>
      <c r="C68" s="15" t="s">
        <v>9</v>
      </c>
      <c r="D68" s="15">
        <v>230</v>
      </c>
      <c r="E68" s="131">
        <v>0</v>
      </c>
      <c r="F68" s="16">
        <f t="shared" si="1"/>
        <v>0</v>
      </c>
    </row>
    <row r="69" spans="1:6" ht="30">
      <c r="A69" s="13">
        <v>12025</v>
      </c>
      <c r="B69" s="14" t="s">
        <v>70</v>
      </c>
      <c r="C69" s="15" t="s">
        <v>9</v>
      </c>
      <c r="D69" s="15">
        <v>230</v>
      </c>
      <c r="E69" s="131">
        <v>0</v>
      </c>
      <c r="F69" s="16">
        <f t="shared" si="1"/>
        <v>0</v>
      </c>
    </row>
    <row r="70" spans="1:6" ht="30">
      <c r="A70" s="13">
        <v>12026</v>
      </c>
      <c r="B70" s="14" t="s">
        <v>71</v>
      </c>
      <c r="C70" s="15" t="s">
        <v>19</v>
      </c>
      <c r="D70" s="15">
        <v>500</v>
      </c>
      <c r="E70" s="131">
        <v>0</v>
      </c>
      <c r="F70" s="16">
        <f t="shared" si="1"/>
        <v>0</v>
      </c>
    </row>
    <row r="71" spans="1:6" ht="45">
      <c r="A71" s="13">
        <v>12027</v>
      </c>
      <c r="B71" s="14" t="s">
        <v>72</v>
      </c>
      <c r="C71" s="15" t="s">
        <v>19</v>
      </c>
      <c r="D71" s="15">
        <v>50</v>
      </c>
      <c r="E71" s="131">
        <v>0</v>
      </c>
      <c r="F71" s="16">
        <f t="shared" si="1"/>
        <v>0</v>
      </c>
    </row>
    <row r="72" spans="1:6" ht="30">
      <c r="A72" s="13">
        <v>12028</v>
      </c>
      <c r="B72" s="14" t="s">
        <v>73</v>
      </c>
      <c r="C72" s="15" t="s">
        <v>19</v>
      </c>
      <c r="D72" s="15">
        <v>280</v>
      </c>
      <c r="E72" s="131">
        <v>0</v>
      </c>
      <c r="F72" s="16">
        <f t="shared" si="1"/>
        <v>0</v>
      </c>
    </row>
    <row r="73" spans="1:6" ht="45">
      <c r="A73" s="13">
        <v>12029</v>
      </c>
      <c r="B73" s="14" t="s">
        <v>74</v>
      </c>
      <c r="C73" s="15" t="s">
        <v>9</v>
      </c>
      <c r="D73" s="15">
        <v>32</v>
      </c>
      <c r="E73" s="131">
        <v>0</v>
      </c>
      <c r="F73" s="16">
        <f t="shared" si="1"/>
        <v>0</v>
      </c>
    </row>
    <row r="74" spans="1:6" ht="60">
      <c r="A74" s="13">
        <v>12030</v>
      </c>
      <c r="B74" s="14" t="s">
        <v>75</v>
      </c>
      <c r="C74" s="15" t="s">
        <v>9</v>
      </c>
      <c r="D74" s="15">
        <v>85</v>
      </c>
      <c r="E74" s="131">
        <v>0</v>
      </c>
      <c r="F74" s="16">
        <f t="shared" si="1"/>
        <v>0</v>
      </c>
    </row>
    <row r="75" spans="1:6" ht="45">
      <c r="A75" s="13">
        <v>12031</v>
      </c>
      <c r="B75" s="14" t="s">
        <v>76</v>
      </c>
      <c r="C75" s="15" t="s">
        <v>9</v>
      </c>
      <c r="D75" s="15">
        <v>120</v>
      </c>
      <c r="E75" s="131">
        <v>0</v>
      </c>
      <c r="F75" s="16">
        <f t="shared" si="1"/>
        <v>0</v>
      </c>
    </row>
    <row r="76" spans="1:6" ht="30">
      <c r="A76" s="13">
        <v>12032</v>
      </c>
      <c r="B76" s="14" t="s">
        <v>77</v>
      </c>
      <c r="C76" s="15" t="s">
        <v>9</v>
      </c>
      <c r="D76" s="15">
        <v>4</v>
      </c>
      <c r="E76" s="131">
        <v>0</v>
      </c>
      <c r="F76" s="16">
        <f t="shared" si="1"/>
        <v>0</v>
      </c>
    </row>
    <row r="77" spans="1:6" ht="30">
      <c r="A77" s="13">
        <v>12033</v>
      </c>
      <c r="B77" s="14" t="s">
        <v>78</v>
      </c>
      <c r="C77" s="15" t="s">
        <v>9</v>
      </c>
      <c r="D77" s="15">
        <v>1</v>
      </c>
      <c r="E77" s="131">
        <v>0</v>
      </c>
      <c r="F77" s="16">
        <f t="shared" si="1"/>
        <v>0</v>
      </c>
    </row>
    <row r="78" spans="1:6" ht="15">
      <c r="A78" s="13">
        <v>12034</v>
      </c>
      <c r="B78" s="14" t="s">
        <v>79</v>
      </c>
      <c r="C78" s="15" t="s">
        <v>19</v>
      </c>
      <c r="D78" s="15">
        <v>730</v>
      </c>
      <c r="E78" s="131">
        <v>0</v>
      </c>
      <c r="F78" s="16">
        <f t="shared" si="1"/>
        <v>0</v>
      </c>
    </row>
    <row r="79" spans="1:6" ht="45">
      <c r="A79" s="13">
        <v>12035</v>
      </c>
      <c r="B79" s="14" t="s">
        <v>80</v>
      </c>
      <c r="C79" s="15" t="s">
        <v>81</v>
      </c>
      <c r="D79" s="15">
        <v>1</v>
      </c>
      <c r="E79" s="131">
        <v>0</v>
      </c>
      <c r="F79" s="16">
        <f t="shared" si="1"/>
        <v>0</v>
      </c>
    </row>
    <row r="80" spans="1:6" ht="30">
      <c r="A80" s="13">
        <v>12036</v>
      </c>
      <c r="B80" s="14" t="s">
        <v>82</v>
      </c>
      <c r="C80" s="15" t="s">
        <v>9</v>
      </c>
      <c r="D80" s="15">
        <v>14</v>
      </c>
      <c r="E80" s="131">
        <v>0</v>
      </c>
      <c r="F80" s="16">
        <f t="shared" si="1"/>
        <v>0</v>
      </c>
    </row>
    <row r="81" spans="1:6" ht="30">
      <c r="A81" s="13">
        <v>12037</v>
      </c>
      <c r="B81" s="14" t="s">
        <v>83</v>
      </c>
      <c r="C81" s="15" t="s">
        <v>9</v>
      </c>
      <c r="D81" s="15">
        <v>96</v>
      </c>
      <c r="E81" s="131">
        <v>0</v>
      </c>
      <c r="F81" s="16">
        <f t="shared" si="1"/>
        <v>0</v>
      </c>
    </row>
    <row r="82" spans="1:6" ht="60">
      <c r="A82" s="13">
        <v>12038</v>
      </c>
      <c r="B82" s="14" t="s">
        <v>84</v>
      </c>
      <c r="C82" s="15" t="s">
        <v>9</v>
      </c>
      <c r="D82" s="15">
        <v>26</v>
      </c>
      <c r="E82" s="131">
        <v>0</v>
      </c>
      <c r="F82" s="16">
        <f t="shared" si="1"/>
        <v>0</v>
      </c>
    </row>
    <row r="83" spans="1:6" ht="30">
      <c r="A83" s="13">
        <v>12039</v>
      </c>
      <c r="B83" s="14" t="s">
        <v>85</v>
      </c>
      <c r="C83" s="15" t="s">
        <v>9</v>
      </c>
      <c r="D83" s="15">
        <v>41</v>
      </c>
      <c r="E83" s="131">
        <v>0</v>
      </c>
      <c r="F83" s="16">
        <f t="shared" si="1"/>
        <v>0</v>
      </c>
    </row>
    <row r="84" spans="1:6" ht="30">
      <c r="A84" s="13">
        <v>12040</v>
      </c>
      <c r="B84" s="14" t="s">
        <v>86</v>
      </c>
      <c r="C84" s="15" t="s">
        <v>81</v>
      </c>
      <c r="D84" s="15">
        <v>1</v>
      </c>
      <c r="E84" s="131">
        <v>0</v>
      </c>
      <c r="F84" s="16">
        <f t="shared" si="1"/>
        <v>0</v>
      </c>
    </row>
    <row r="85" spans="1:6" ht="30">
      <c r="A85" s="13">
        <v>12041</v>
      </c>
      <c r="B85" s="14" t="s">
        <v>87</v>
      </c>
      <c r="C85" s="15" t="s">
        <v>19</v>
      </c>
      <c r="D85" s="15">
        <v>210</v>
      </c>
      <c r="E85" s="131">
        <v>0</v>
      </c>
      <c r="F85" s="16">
        <f t="shared" si="1"/>
        <v>0</v>
      </c>
    </row>
    <row r="86" spans="1:6" ht="45">
      <c r="A86" s="13">
        <v>12042</v>
      </c>
      <c r="B86" s="14" t="s">
        <v>88</v>
      </c>
      <c r="C86" s="15" t="s">
        <v>9</v>
      </c>
      <c r="D86" s="15">
        <v>1</v>
      </c>
      <c r="E86" s="131">
        <v>0</v>
      </c>
      <c r="F86" s="16">
        <f t="shared" si="1"/>
        <v>0</v>
      </c>
    </row>
    <row r="87" spans="1:6" ht="30">
      <c r="A87" s="13">
        <v>12043</v>
      </c>
      <c r="B87" s="14" t="s">
        <v>89</v>
      </c>
      <c r="C87" s="15" t="s">
        <v>9</v>
      </c>
      <c r="D87" s="15">
        <v>117</v>
      </c>
      <c r="E87" s="131">
        <v>0</v>
      </c>
      <c r="F87" s="16">
        <f t="shared" si="1"/>
        <v>0</v>
      </c>
    </row>
    <row r="88" spans="1:6" ht="30">
      <c r="A88" s="13">
        <v>12044</v>
      </c>
      <c r="B88" s="14" t="s">
        <v>90</v>
      </c>
      <c r="C88" s="15" t="s">
        <v>19</v>
      </c>
      <c r="D88" s="15">
        <v>280</v>
      </c>
      <c r="E88" s="131">
        <v>0</v>
      </c>
      <c r="F88" s="16">
        <f t="shared" si="1"/>
        <v>0</v>
      </c>
    </row>
    <row r="89" spans="1:6" ht="30">
      <c r="A89" s="13">
        <v>12045</v>
      </c>
      <c r="B89" s="14" t="s">
        <v>91</v>
      </c>
      <c r="C89" s="15" t="s">
        <v>19</v>
      </c>
      <c r="D89" s="15">
        <v>280</v>
      </c>
      <c r="E89" s="131">
        <v>0</v>
      </c>
      <c r="F89" s="16">
        <f t="shared" si="1"/>
        <v>0</v>
      </c>
    </row>
    <row r="90" spans="1:6" ht="45">
      <c r="A90" s="5">
        <v>12046</v>
      </c>
      <c r="B90" s="6" t="s">
        <v>92</v>
      </c>
      <c r="C90" s="7" t="s">
        <v>19</v>
      </c>
      <c r="D90" s="7">
        <v>320</v>
      </c>
      <c r="E90" s="132">
        <v>0</v>
      </c>
      <c r="F90" s="8">
        <f t="shared" si="1"/>
        <v>0</v>
      </c>
    </row>
    <row r="91" spans="1:6" ht="18.75" customHeight="1">
      <c r="A91" s="22" t="s">
        <v>93</v>
      </c>
      <c r="B91" s="23"/>
      <c r="C91" s="24"/>
      <c r="D91" s="24"/>
      <c r="E91" s="25"/>
      <c r="F91" s="26"/>
    </row>
    <row r="92" spans="1:6" ht="15">
      <c r="A92" s="9">
        <v>13001</v>
      </c>
      <c r="B92" s="10" t="s">
        <v>94</v>
      </c>
      <c r="C92" s="11" t="s">
        <v>19</v>
      </c>
      <c r="D92" s="11"/>
      <c r="E92" s="130">
        <v>0</v>
      </c>
      <c r="F92" s="12">
        <f aca="true" t="shared" si="2" ref="F92:F155">ROUND(E92*D92,1)</f>
        <v>0</v>
      </c>
    </row>
    <row r="93" spans="1:6" ht="15">
      <c r="A93" s="13">
        <v>13002</v>
      </c>
      <c r="B93" s="14" t="s">
        <v>95</v>
      </c>
      <c r="C93" s="15" t="s">
        <v>19</v>
      </c>
      <c r="D93" s="15">
        <v>3920</v>
      </c>
      <c r="E93" s="131">
        <v>0</v>
      </c>
      <c r="F93" s="16">
        <f t="shared" si="2"/>
        <v>0</v>
      </c>
    </row>
    <row r="94" spans="1:6" ht="15">
      <c r="A94" s="13">
        <v>13003</v>
      </c>
      <c r="B94" s="14" t="s">
        <v>96</v>
      </c>
      <c r="C94" s="15" t="s">
        <v>19</v>
      </c>
      <c r="D94" s="15">
        <v>9560</v>
      </c>
      <c r="E94" s="131">
        <v>0</v>
      </c>
      <c r="F94" s="16">
        <f t="shared" si="2"/>
        <v>0</v>
      </c>
    </row>
    <row r="95" spans="1:6" ht="15">
      <c r="A95" s="13">
        <v>13004</v>
      </c>
      <c r="B95" s="14" t="s">
        <v>97</v>
      </c>
      <c r="C95" s="15" t="s">
        <v>19</v>
      </c>
      <c r="D95" s="15">
        <v>1730</v>
      </c>
      <c r="E95" s="131">
        <v>0</v>
      </c>
      <c r="F95" s="16">
        <f t="shared" si="2"/>
        <v>0</v>
      </c>
    </row>
    <row r="96" spans="1:6" ht="15">
      <c r="A96" s="13">
        <v>13005</v>
      </c>
      <c r="B96" s="14" t="s">
        <v>98</v>
      </c>
      <c r="C96" s="15" t="s">
        <v>19</v>
      </c>
      <c r="D96" s="15">
        <v>30</v>
      </c>
      <c r="E96" s="131">
        <v>0</v>
      </c>
      <c r="F96" s="16">
        <f t="shared" si="2"/>
        <v>0</v>
      </c>
    </row>
    <row r="97" spans="1:6" ht="15">
      <c r="A97" s="13">
        <v>13006</v>
      </c>
      <c r="B97" s="14" t="s">
        <v>99</v>
      </c>
      <c r="C97" s="15" t="s">
        <v>19</v>
      </c>
      <c r="D97" s="15">
        <v>320</v>
      </c>
      <c r="E97" s="131">
        <v>0</v>
      </c>
      <c r="F97" s="16">
        <f t="shared" si="2"/>
        <v>0</v>
      </c>
    </row>
    <row r="98" spans="1:6" ht="15">
      <c r="A98" s="13">
        <v>13007</v>
      </c>
      <c r="B98" s="14" t="s">
        <v>100</v>
      </c>
      <c r="C98" s="15" t="s">
        <v>19</v>
      </c>
      <c r="D98" s="15">
        <v>590</v>
      </c>
      <c r="E98" s="131">
        <v>0</v>
      </c>
      <c r="F98" s="16">
        <f t="shared" si="2"/>
        <v>0</v>
      </c>
    </row>
    <row r="99" spans="1:6" ht="15">
      <c r="A99" s="13">
        <v>13008</v>
      </c>
      <c r="B99" s="14" t="s">
        <v>101</v>
      </c>
      <c r="C99" s="15" t="s">
        <v>19</v>
      </c>
      <c r="D99" s="15">
        <v>160</v>
      </c>
      <c r="E99" s="131">
        <v>0</v>
      </c>
      <c r="F99" s="16">
        <f t="shared" si="2"/>
        <v>0</v>
      </c>
    </row>
    <row r="100" spans="1:6" ht="15">
      <c r="A100" s="13">
        <v>13009</v>
      </c>
      <c r="B100" s="14" t="s">
        <v>102</v>
      </c>
      <c r="C100" s="15" t="s">
        <v>19</v>
      </c>
      <c r="D100" s="15">
        <v>85</v>
      </c>
      <c r="E100" s="131">
        <v>0</v>
      </c>
      <c r="F100" s="16">
        <f t="shared" si="2"/>
        <v>0</v>
      </c>
    </row>
    <row r="101" spans="1:6" ht="15">
      <c r="A101" s="13">
        <v>13010</v>
      </c>
      <c r="B101" s="14" t="s">
        <v>103</v>
      </c>
      <c r="C101" s="15" t="s">
        <v>19</v>
      </c>
      <c r="D101" s="15">
        <v>680</v>
      </c>
      <c r="E101" s="131">
        <v>0</v>
      </c>
      <c r="F101" s="16">
        <f t="shared" si="2"/>
        <v>0</v>
      </c>
    </row>
    <row r="102" spans="1:6" ht="15">
      <c r="A102" s="13">
        <v>13011</v>
      </c>
      <c r="B102" s="14" t="s">
        <v>104</v>
      </c>
      <c r="C102" s="15" t="s">
        <v>19</v>
      </c>
      <c r="D102" s="15">
        <v>90</v>
      </c>
      <c r="E102" s="131">
        <v>0</v>
      </c>
      <c r="F102" s="16">
        <f t="shared" si="2"/>
        <v>0</v>
      </c>
    </row>
    <row r="103" spans="1:6" ht="15">
      <c r="A103" s="13">
        <v>13012</v>
      </c>
      <c r="B103" s="14" t="s">
        <v>105</v>
      </c>
      <c r="C103" s="15" t="s">
        <v>19</v>
      </c>
      <c r="D103" s="15">
        <v>220</v>
      </c>
      <c r="E103" s="131">
        <v>0</v>
      </c>
      <c r="F103" s="16">
        <f t="shared" si="2"/>
        <v>0</v>
      </c>
    </row>
    <row r="104" spans="1:6" ht="15">
      <c r="A104" s="13">
        <v>13013</v>
      </c>
      <c r="B104" s="14" t="s">
        <v>106</v>
      </c>
      <c r="C104" s="15" t="s">
        <v>19</v>
      </c>
      <c r="D104" s="15">
        <v>200</v>
      </c>
      <c r="E104" s="131">
        <v>0</v>
      </c>
      <c r="F104" s="16">
        <f t="shared" si="2"/>
        <v>0</v>
      </c>
    </row>
    <row r="105" spans="1:6" ht="15">
      <c r="A105" s="13">
        <v>13014</v>
      </c>
      <c r="B105" s="14" t="s">
        <v>107</v>
      </c>
      <c r="C105" s="15" t="s">
        <v>19</v>
      </c>
      <c r="D105" s="15">
        <v>140</v>
      </c>
      <c r="E105" s="131">
        <v>0</v>
      </c>
      <c r="F105" s="16">
        <f t="shared" si="2"/>
        <v>0</v>
      </c>
    </row>
    <row r="106" spans="1:6" ht="15">
      <c r="A106" s="13">
        <v>13015</v>
      </c>
      <c r="B106" s="14" t="s">
        <v>108</v>
      </c>
      <c r="C106" s="15" t="s">
        <v>19</v>
      </c>
      <c r="D106" s="15">
        <v>200</v>
      </c>
      <c r="E106" s="131">
        <v>0</v>
      </c>
      <c r="F106" s="16">
        <f t="shared" si="2"/>
        <v>0</v>
      </c>
    </row>
    <row r="107" spans="1:6" ht="15">
      <c r="A107" s="13">
        <v>13016</v>
      </c>
      <c r="B107" s="14" t="s">
        <v>109</v>
      </c>
      <c r="C107" s="15" t="s">
        <v>19</v>
      </c>
      <c r="D107" s="15">
        <v>195</v>
      </c>
      <c r="E107" s="131">
        <v>0</v>
      </c>
      <c r="F107" s="16">
        <f t="shared" si="2"/>
        <v>0</v>
      </c>
    </row>
    <row r="108" spans="1:6" ht="15">
      <c r="A108" s="13">
        <v>13017</v>
      </c>
      <c r="B108" s="14" t="s">
        <v>110</v>
      </c>
      <c r="C108" s="15" t="s">
        <v>19</v>
      </c>
      <c r="D108" s="15">
        <v>1250</v>
      </c>
      <c r="E108" s="131">
        <v>0</v>
      </c>
      <c r="F108" s="16">
        <f t="shared" si="2"/>
        <v>0</v>
      </c>
    </row>
    <row r="109" spans="1:6" ht="15">
      <c r="A109" s="13">
        <v>13018</v>
      </c>
      <c r="B109" s="14" t="s">
        <v>111</v>
      </c>
      <c r="C109" s="15" t="s">
        <v>19</v>
      </c>
      <c r="D109" s="15">
        <v>850</v>
      </c>
      <c r="E109" s="131">
        <v>0</v>
      </c>
      <c r="F109" s="16">
        <f t="shared" si="2"/>
        <v>0</v>
      </c>
    </row>
    <row r="110" spans="1:6" ht="15">
      <c r="A110" s="13">
        <v>13019</v>
      </c>
      <c r="B110" s="14" t="s">
        <v>112</v>
      </c>
      <c r="C110" s="15" t="s">
        <v>19</v>
      </c>
      <c r="D110" s="15">
        <v>2820</v>
      </c>
      <c r="E110" s="131">
        <v>0</v>
      </c>
      <c r="F110" s="16">
        <f t="shared" si="2"/>
        <v>0</v>
      </c>
    </row>
    <row r="111" spans="1:6" ht="15">
      <c r="A111" s="13">
        <v>13020</v>
      </c>
      <c r="B111" s="14" t="s">
        <v>113</v>
      </c>
      <c r="C111" s="15" t="s">
        <v>19</v>
      </c>
      <c r="D111" s="15">
        <v>5150</v>
      </c>
      <c r="E111" s="131">
        <v>0</v>
      </c>
      <c r="F111" s="16">
        <f t="shared" si="2"/>
        <v>0</v>
      </c>
    </row>
    <row r="112" spans="1:6" ht="15">
      <c r="A112" s="13">
        <v>13021</v>
      </c>
      <c r="B112" s="14" t="s">
        <v>114</v>
      </c>
      <c r="C112" s="15" t="s">
        <v>19</v>
      </c>
      <c r="D112" s="15">
        <v>600</v>
      </c>
      <c r="E112" s="131">
        <v>0</v>
      </c>
      <c r="F112" s="16">
        <f t="shared" si="2"/>
        <v>0</v>
      </c>
    </row>
    <row r="113" spans="1:6" ht="15">
      <c r="A113" s="13">
        <v>13022</v>
      </c>
      <c r="B113" s="14" t="s">
        <v>115</v>
      </c>
      <c r="C113" s="15" t="s">
        <v>19</v>
      </c>
      <c r="D113" s="15">
        <v>1100</v>
      </c>
      <c r="E113" s="131">
        <v>0</v>
      </c>
      <c r="F113" s="16">
        <f t="shared" si="2"/>
        <v>0</v>
      </c>
    </row>
    <row r="114" spans="1:6" ht="15">
      <c r="A114" s="13">
        <v>13023</v>
      </c>
      <c r="B114" s="14" t="s">
        <v>116</v>
      </c>
      <c r="C114" s="15" t="s">
        <v>19</v>
      </c>
      <c r="D114" s="15">
        <v>50</v>
      </c>
      <c r="E114" s="131">
        <v>0</v>
      </c>
      <c r="F114" s="16">
        <f t="shared" si="2"/>
        <v>0</v>
      </c>
    </row>
    <row r="115" spans="1:6" ht="15">
      <c r="A115" s="13">
        <v>13024</v>
      </c>
      <c r="B115" s="14" t="s">
        <v>117</v>
      </c>
      <c r="C115" s="15" t="s">
        <v>19</v>
      </c>
      <c r="D115" s="15">
        <v>150</v>
      </c>
      <c r="E115" s="131">
        <v>0</v>
      </c>
      <c r="F115" s="16">
        <f t="shared" si="2"/>
        <v>0</v>
      </c>
    </row>
    <row r="116" spans="1:6" ht="15">
      <c r="A116" s="13">
        <v>13025</v>
      </c>
      <c r="B116" s="14" t="s">
        <v>118</v>
      </c>
      <c r="C116" s="15" t="s">
        <v>19</v>
      </c>
      <c r="D116" s="15">
        <v>120</v>
      </c>
      <c r="E116" s="131">
        <v>0</v>
      </c>
      <c r="F116" s="16">
        <f t="shared" si="2"/>
        <v>0</v>
      </c>
    </row>
    <row r="117" spans="1:6" ht="15">
      <c r="A117" s="13">
        <v>13026</v>
      </c>
      <c r="B117" s="14" t="s">
        <v>119</v>
      </c>
      <c r="C117" s="15" t="s">
        <v>19</v>
      </c>
      <c r="D117" s="15">
        <v>50</v>
      </c>
      <c r="E117" s="131">
        <v>0</v>
      </c>
      <c r="F117" s="16">
        <f t="shared" si="2"/>
        <v>0</v>
      </c>
    </row>
    <row r="118" spans="1:6" ht="15">
      <c r="A118" s="13">
        <v>13027</v>
      </c>
      <c r="B118" s="14" t="s">
        <v>120</v>
      </c>
      <c r="C118" s="15" t="s">
        <v>19</v>
      </c>
      <c r="D118" s="15">
        <v>540</v>
      </c>
      <c r="E118" s="131">
        <v>0</v>
      </c>
      <c r="F118" s="16">
        <f t="shared" si="2"/>
        <v>0</v>
      </c>
    </row>
    <row r="119" spans="1:6" ht="15">
      <c r="A119" s="13">
        <v>13028</v>
      </c>
      <c r="B119" s="14" t="s">
        <v>121</v>
      </c>
      <c r="C119" s="15" t="s">
        <v>19</v>
      </c>
      <c r="D119" s="15">
        <v>380</v>
      </c>
      <c r="E119" s="131">
        <v>0</v>
      </c>
      <c r="F119" s="16">
        <f t="shared" si="2"/>
        <v>0</v>
      </c>
    </row>
    <row r="120" spans="1:6" ht="15">
      <c r="A120" s="13">
        <v>13029</v>
      </c>
      <c r="B120" s="14" t="s">
        <v>122</v>
      </c>
      <c r="C120" s="15" t="s">
        <v>19</v>
      </c>
      <c r="D120" s="15">
        <v>530</v>
      </c>
      <c r="E120" s="131">
        <v>0</v>
      </c>
      <c r="F120" s="16">
        <f t="shared" si="2"/>
        <v>0</v>
      </c>
    </row>
    <row r="121" spans="1:6" ht="15">
      <c r="A121" s="13">
        <v>13030</v>
      </c>
      <c r="B121" s="14" t="s">
        <v>123</v>
      </c>
      <c r="C121" s="15" t="s">
        <v>19</v>
      </c>
      <c r="D121" s="15">
        <v>110</v>
      </c>
      <c r="E121" s="131">
        <v>0</v>
      </c>
      <c r="F121" s="16">
        <f t="shared" si="2"/>
        <v>0</v>
      </c>
    </row>
    <row r="122" spans="1:6" ht="30">
      <c r="A122" s="13">
        <v>13031</v>
      </c>
      <c r="B122" s="14" t="s">
        <v>124</v>
      </c>
      <c r="C122" s="15" t="s">
        <v>19</v>
      </c>
      <c r="D122" s="15">
        <v>100</v>
      </c>
      <c r="E122" s="131">
        <v>0</v>
      </c>
      <c r="F122" s="16">
        <f t="shared" si="2"/>
        <v>0</v>
      </c>
    </row>
    <row r="123" spans="1:6" ht="30">
      <c r="A123" s="13">
        <v>13032</v>
      </c>
      <c r="B123" s="14" t="s">
        <v>125</v>
      </c>
      <c r="C123" s="15" t="s">
        <v>19</v>
      </c>
      <c r="D123" s="15">
        <v>80</v>
      </c>
      <c r="E123" s="131">
        <v>0</v>
      </c>
      <c r="F123" s="16">
        <f t="shared" si="2"/>
        <v>0</v>
      </c>
    </row>
    <row r="124" spans="1:6" ht="30">
      <c r="A124" s="13">
        <v>13033</v>
      </c>
      <c r="B124" s="14" t="s">
        <v>126</v>
      </c>
      <c r="C124" s="15" t="s">
        <v>19</v>
      </c>
      <c r="D124" s="15">
        <v>70</v>
      </c>
      <c r="E124" s="131">
        <v>0</v>
      </c>
      <c r="F124" s="16">
        <f t="shared" si="2"/>
        <v>0</v>
      </c>
    </row>
    <row r="125" spans="1:6" ht="30">
      <c r="A125" s="13">
        <v>13034</v>
      </c>
      <c r="B125" s="14" t="s">
        <v>127</v>
      </c>
      <c r="C125" s="15" t="s">
        <v>19</v>
      </c>
      <c r="D125" s="15">
        <v>860</v>
      </c>
      <c r="E125" s="131">
        <v>0</v>
      </c>
      <c r="F125" s="16">
        <f t="shared" si="2"/>
        <v>0</v>
      </c>
    </row>
    <row r="126" spans="1:6" ht="30">
      <c r="A126" s="13">
        <v>13035</v>
      </c>
      <c r="B126" s="14" t="s">
        <v>128</v>
      </c>
      <c r="C126" s="15" t="s">
        <v>19</v>
      </c>
      <c r="D126" s="15">
        <v>390</v>
      </c>
      <c r="E126" s="131">
        <v>0</v>
      </c>
      <c r="F126" s="16">
        <f t="shared" si="2"/>
        <v>0</v>
      </c>
    </row>
    <row r="127" spans="1:6" ht="15">
      <c r="A127" s="13">
        <v>13036</v>
      </c>
      <c r="B127" s="14" t="s">
        <v>129</v>
      </c>
      <c r="C127" s="15" t="s">
        <v>19</v>
      </c>
      <c r="D127" s="15">
        <v>150</v>
      </c>
      <c r="E127" s="131">
        <v>0</v>
      </c>
      <c r="F127" s="16">
        <f t="shared" si="2"/>
        <v>0</v>
      </c>
    </row>
    <row r="128" spans="1:6" ht="15">
      <c r="A128" s="13">
        <v>13037</v>
      </c>
      <c r="B128" s="14" t="s">
        <v>130</v>
      </c>
      <c r="C128" s="15" t="s">
        <v>19</v>
      </c>
      <c r="D128" s="15">
        <v>450</v>
      </c>
      <c r="E128" s="131">
        <v>0</v>
      </c>
      <c r="F128" s="16">
        <f t="shared" si="2"/>
        <v>0</v>
      </c>
    </row>
    <row r="129" spans="1:6" ht="15">
      <c r="A129" s="13">
        <v>13038</v>
      </c>
      <c r="B129" s="14" t="s">
        <v>131</v>
      </c>
      <c r="C129" s="15" t="s">
        <v>19</v>
      </c>
      <c r="D129" s="15">
        <v>160</v>
      </c>
      <c r="E129" s="131">
        <v>0</v>
      </c>
      <c r="F129" s="16">
        <f t="shared" si="2"/>
        <v>0</v>
      </c>
    </row>
    <row r="130" spans="1:6" ht="30">
      <c r="A130" s="13">
        <v>13039</v>
      </c>
      <c r="B130" s="14" t="s">
        <v>132</v>
      </c>
      <c r="C130" s="15" t="s">
        <v>19</v>
      </c>
      <c r="D130" s="15">
        <v>6740</v>
      </c>
      <c r="E130" s="131">
        <v>0</v>
      </c>
      <c r="F130" s="16">
        <f t="shared" si="2"/>
        <v>0</v>
      </c>
    </row>
    <row r="131" spans="1:6" ht="30">
      <c r="A131" s="13">
        <v>13040</v>
      </c>
      <c r="B131" s="14" t="s">
        <v>133</v>
      </c>
      <c r="C131" s="15" t="s">
        <v>19</v>
      </c>
      <c r="D131" s="15">
        <v>15390</v>
      </c>
      <c r="E131" s="131">
        <v>0</v>
      </c>
      <c r="F131" s="16">
        <f t="shared" si="2"/>
        <v>0</v>
      </c>
    </row>
    <row r="132" spans="1:6" ht="30">
      <c r="A132" s="13">
        <v>13041</v>
      </c>
      <c r="B132" s="14" t="s">
        <v>134</v>
      </c>
      <c r="C132" s="15" t="s">
        <v>19</v>
      </c>
      <c r="D132" s="15">
        <v>3150</v>
      </c>
      <c r="E132" s="131">
        <v>0</v>
      </c>
      <c r="F132" s="16">
        <f t="shared" si="2"/>
        <v>0</v>
      </c>
    </row>
    <row r="133" spans="1:6" ht="30">
      <c r="A133" s="13">
        <v>13042</v>
      </c>
      <c r="B133" s="14" t="s">
        <v>135</v>
      </c>
      <c r="C133" s="15" t="s">
        <v>19</v>
      </c>
      <c r="D133" s="15">
        <v>590</v>
      </c>
      <c r="E133" s="131">
        <v>0</v>
      </c>
      <c r="F133" s="16">
        <f t="shared" si="2"/>
        <v>0</v>
      </c>
    </row>
    <row r="134" spans="1:6" ht="30">
      <c r="A134" s="13">
        <v>13043</v>
      </c>
      <c r="B134" s="14" t="s">
        <v>136</v>
      </c>
      <c r="C134" s="15" t="s">
        <v>19</v>
      </c>
      <c r="D134" s="15">
        <v>160</v>
      </c>
      <c r="E134" s="131">
        <v>0</v>
      </c>
      <c r="F134" s="16">
        <f t="shared" si="2"/>
        <v>0</v>
      </c>
    </row>
    <row r="135" spans="1:6" ht="30">
      <c r="A135" s="13">
        <v>13044</v>
      </c>
      <c r="B135" s="14" t="s">
        <v>137</v>
      </c>
      <c r="C135" s="15" t="s">
        <v>19</v>
      </c>
      <c r="D135" s="15">
        <v>465</v>
      </c>
      <c r="E135" s="131">
        <v>0</v>
      </c>
      <c r="F135" s="16">
        <f t="shared" si="2"/>
        <v>0</v>
      </c>
    </row>
    <row r="136" spans="1:6" ht="30">
      <c r="A136" s="13">
        <v>13045</v>
      </c>
      <c r="B136" s="14" t="s">
        <v>138</v>
      </c>
      <c r="C136" s="15" t="s">
        <v>19</v>
      </c>
      <c r="D136" s="15">
        <v>90</v>
      </c>
      <c r="E136" s="131">
        <v>0</v>
      </c>
      <c r="F136" s="16">
        <f t="shared" si="2"/>
        <v>0</v>
      </c>
    </row>
    <row r="137" spans="1:6" ht="30">
      <c r="A137" s="13">
        <v>13046</v>
      </c>
      <c r="B137" s="14" t="s">
        <v>139</v>
      </c>
      <c r="C137" s="15" t="s">
        <v>19</v>
      </c>
      <c r="D137" s="15">
        <v>220</v>
      </c>
      <c r="E137" s="131">
        <v>0</v>
      </c>
      <c r="F137" s="16">
        <f t="shared" si="2"/>
        <v>0</v>
      </c>
    </row>
    <row r="138" spans="1:6" ht="30">
      <c r="A138" s="13">
        <v>13047</v>
      </c>
      <c r="B138" s="14" t="s">
        <v>140</v>
      </c>
      <c r="C138" s="15" t="s">
        <v>19</v>
      </c>
      <c r="D138" s="15">
        <v>140</v>
      </c>
      <c r="E138" s="131">
        <v>0</v>
      </c>
      <c r="F138" s="16">
        <f t="shared" si="2"/>
        <v>0</v>
      </c>
    </row>
    <row r="139" spans="1:6" ht="30">
      <c r="A139" s="13">
        <v>13048</v>
      </c>
      <c r="B139" s="14" t="s">
        <v>141</v>
      </c>
      <c r="C139" s="15" t="s">
        <v>19</v>
      </c>
      <c r="D139" s="15">
        <v>200</v>
      </c>
      <c r="E139" s="131">
        <v>0</v>
      </c>
      <c r="F139" s="16">
        <f t="shared" si="2"/>
        <v>0</v>
      </c>
    </row>
    <row r="140" spans="1:6" ht="30">
      <c r="A140" s="13">
        <v>13049</v>
      </c>
      <c r="B140" s="14" t="s">
        <v>142</v>
      </c>
      <c r="C140" s="15" t="s">
        <v>19</v>
      </c>
      <c r="D140" s="15">
        <v>195</v>
      </c>
      <c r="E140" s="131">
        <v>0</v>
      </c>
      <c r="F140" s="16">
        <f t="shared" si="2"/>
        <v>0</v>
      </c>
    </row>
    <row r="141" spans="1:6" ht="30">
      <c r="A141" s="13">
        <v>13050</v>
      </c>
      <c r="B141" s="14" t="s">
        <v>143</v>
      </c>
      <c r="C141" s="15" t="s">
        <v>19</v>
      </c>
      <c r="D141" s="15">
        <v>1450</v>
      </c>
      <c r="E141" s="131">
        <v>0</v>
      </c>
      <c r="F141" s="16">
        <f t="shared" si="2"/>
        <v>0</v>
      </c>
    </row>
    <row r="142" spans="1:6" ht="30">
      <c r="A142" s="13">
        <v>13051</v>
      </c>
      <c r="B142" s="14" t="s">
        <v>144</v>
      </c>
      <c r="C142" s="15" t="s">
        <v>19</v>
      </c>
      <c r="D142" s="15">
        <v>850</v>
      </c>
      <c r="E142" s="131">
        <v>0</v>
      </c>
      <c r="F142" s="16">
        <f t="shared" si="2"/>
        <v>0</v>
      </c>
    </row>
    <row r="143" spans="1:6" ht="30">
      <c r="A143" s="13">
        <v>13052</v>
      </c>
      <c r="B143" s="14" t="s">
        <v>145</v>
      </c>
      <c r="C143" s="15" t="s">
        <v>19</v>
      </c>
      <c r="D143" s="15">
        <v>600</v>
      </c>
      <c r="E143" s="131">
        <v>0</v>
      </c>
      <c r="F143" s="16">
        <f t="shared" si="2"/>
        <v>0</v>
      </c>
    </row>
    <row r="144" spans="1:6" ht="30">
      <c r="A144" s="13">
        <v>13053</v>
      </c>
      <c r="B144" s="14" t="s">
        <v>146</v>
      </c>
      <c r="C144" s="15" t="s">
        <v>19</v>
      </c>
      <c r="D144" s="15">
        <v>50</v>
      </c>
      <c r="E144" s="131">
        <v>0</v>
      </c>
      <c r="F144" s="16">
        <f t="shared" si="2"/>
        <v>0</v>
      </c>
    </row>
    <row r="145" spans="1:6" ht="30">
      <c r="A145" s="13">
        <v>13054</v>
      </c>
      <c r="B145" s="14" t="s">
        <v>147</v>
      </c>
      <c r="C145" s="15" t="s">
        <v>19</v>
      </c>
      <c r="D145" s="15">
        <v>150</v>
      </c>
      <c r="E145" s="131">
        <v>0</v>
      </c>
      <c r="F145" s="16">
        <f t="shared" si="2"/>
        <v>0</v>
      </c>
    </row>
    <row r="146" spans="1:6" ht="30">
      <c r="A146" s="13">
        <v>13055</v>
      </c>
      <c r="B146" s="14" t="s">
        <v>148</v>
      </c>
      <c r="C146" s="15" t="s">
        <v>19</v>
      </c>
      <c r="D146" s="15">
        <v>50</v>
      </c>
      <c r="E146" s="131">
        <v>0</v>
      </c>
      <c r="F146" s="16">
        <f t="shared" si="2"/>
        <v>0</v>
      </c>
    </row>
    <row r="147" spans="1:6" ht="30">
      <c r="A147" s="13">
        <v>13056</v>
      </c>
      <c r="B147" s="14" t="s">
        <v>149</v>
      </c>
      <c r="C147" s="15" t="s">
        <v>19</v>
      </c>
      <c r="D147" s="15">
        <v>540</v>
      </c>
      <c r="E147" s="131">
        <v>0</v>
      </c>
      <c r="F147" s="16">
        <f t="shared" si="2"/>
        <v>0</v>
      </c>
    </row>
    <row r="148" spans="1:6" ht="30">
      <c r="A148" s="13">
        <v>13057</v>
      </c>
      <c r="B148" s="14" t="s">
        <v>150</v>
      </c>
      <c r="C148" s="15" t="s">
        <v>19</v>
      </c>
      <c r="D148" s="15">
        <v>530</v>
      </c>
      <c r="E148" s="131">
        <v>0</v>
      </c>
      <c r="F148" s="16">
        <f t="shared" si="2"/>
        <v>0</v>
      </c>
    </row>
    <row r="149" spans="1:6" ht="30">
      <c r="A149" s="13">
        <v>13058</v>
      </c>
      <c r="B149" s="14" t="s">
        <v>151</v>
      </c>
      <c r="C149" s="15" t="s">
        <v>19</v>
      </c>
      <c r="D149" s="15">
        <v>260</v>
      </c>
      <c r="E149" s="131">
        <v>0</v>
      </c>
      <c r="F149" s="16">
        <f t="shared" si="2"/>
        <v>0</v>
      </c>
    </row>
    <row r="150" spans="1:6" ht="30">
      <c r="A150" s="13">
        <v>13059</v>
      </c>
      <c r="B150" s="14" t="s">
        <v>152</v>
      </c>
      <c r="C150" s="15" t="s">
        <v>19</v>
      </c>
      <c r="D150" s="15">
        <v>80</v>
      </c>
      <c r="E150" s="131">
        <v>0</v>
      </c>
      <c r="F150" s="16">
        <f t="shared" si="2"/>
        <v>0</v>
      </c>
    </row>
    <row r="151" spans="1:6" ht="30">
      <c r="A151" s="13">
        <v>13060</v>
      </c>
      <c r="B151" s="14" t="s">
        <v>153</v>
      </c>
      <c r="C151" s="15" t="s">
        <v>19</v>
      </c>
      <c r="D151" s="15">
        <v>70</v>
      </c>
      <c r="E151" s="131">
        <v>0</v>
      </c>
      <c r="F151" s="16">
        <f t="shared" si="2"/>
        <v>0</v>
      </c>
    </row>
    <row r="152" spans="1:6" ht="15">
      <c r="A152" s="13">
        <v>13061</v>
      </c>
      <c r="B152" s="14" t="s">
        <v>154</v>
      </c>
      <c r="C152" s="15" t="s">
        <v>19</v>
      </c>
      <c r="D152" s="15">
        <v>390</v>
      </c>
      <c r="E152" s="131">
        <v>0</v>
      </c>
      <c r="F152" s="16">
        <f t="shared" si="2"/>
        <v>0</v>
      </c>
    </row>
    <row r="153" spans="1:6" ht="30">
      <c r="A153" s="13">
        <v>13062</v>
      </c>
      <c r="B153" s="14" t="s">
        <v>155</v>
      </c>
      <c r="C153" s="15" t="s">
        <v>19</v>
      </c>
      <c r="D153" s="15">
        <v>250</v>
      </c>
      <c r="E153" s="131">
        <v>0</v>
      </c>
      <c r="F153" s="16">
        <f t="shared" si="2"/>
        <v>0</v>
      </c>
    </row>
    <row r="154" spans="1:6" ht="30">
      <c r="A154" s="13">
        <v>13063</v>
      </c>
      <c r="B154" s="14" t="s">
        <v>156</v>
      </c>
      <c r="C154" s="15" t="s">
        <v>19</v>
      </c>
      <c r="D154" s="15">
        <v>1310</v>
      </c>
      <c r="E154" s="131">
        <v>0</v>
      </c>
      <c r="F154" s="16">
        <f t="shared" si="2"/>
        <v>0</v>
      </c>
    </row>
    <row r="155" spans="1:6" ht="30">
      <c r="A155" s="5">
        <v>13064</v>
      </c>
      <c r="B155" s="6" t="s">
        <v>157</v>
      </c>
      <c r="C155" s="7" t="s">
        <v>19</v>
      </c>
      <c r="D155" s="7">
        <v>160</v>
      </c>
      <c r="E155" s="132">
        <v>0</v>
      </c>
      <c r="F155" s="8">
        <f t="shared" si="2"/>
        <v>0</v>
      </c>
    </row>
    <row r="156" spans="1:6" ht="18.75" customHeight="1">
      <c r="A156" s="22" t="s">
        <v>158</v>
      </c>
      <c r="B156" s="23"/>
      <c r="C156" s="24"/>
      <c r="D156" s="24"/>
      <c r="E156" s="25"/>
      <c r="F156" s="26"/>
    </row>
    <row r="157" spans="1:6" ht="30">
      <c r="A157" s="9">
        <v>14001</v>
      </c>
      <c r="B157" s="10" t="s">
        <v>159</v>
      </c>
      <c r="C157" s="11" t="s">
        <v>9</v>
      </c>
      <c r="D157" s="11">
        <v>42</v>
      </c>
      <c r="E157" s="130">
        <v>0</v>
      </c>
      <c r="F157" s="12">
        <f aca="true" t="shared" si="3" ref="F157:F187">ROUND(E157*D157,1)</f>
        <v>0</v>
      </c>
    </row>
    <row r="158" spans="1:6" ht="30">
      <c r="A158" s="13">
        <v>14002</v>
      </c>
      <c r="B158" s="14" t="s">
        <v>160</v>
      </c>
      <c r="C158" s="15" t="s">
        <v>9</v>
      </c>
      <c r="D158" s="15">
        <v>8</v>
      </c>
      <c r="E158" s="131">
        <v>0</v>
      </c>
      <c r="F158" s="16">
        <f t="shared" si="3"/>
        <v>0</v>
      </c>
    </row>
    <row r="159" spans="1:6" ht="30">
      <c r="A159" s="13">
        <v>14003</v>
      </c>
      <c r="B159" s="14" t="s">
        <v>161</v>
      </c>
      <c r="C159" s="15" t="s">
        <v>9</v>
      </c>
      <c r="D159" s="15">
        <v>7</v>
      </c>
      <c r="E159" s="131">
        <v>0</v>
      </c>
      <c r="F159" s="16">
        <f t="shared" si="3"/>
        <v>0</v>
      </c>
    </row>
    <row r="160" spans="1:6" ht="30">
      <c r="A160" s="13">
        <v>14004</v>
      </c>
      <c r="B160" s="14" t="s">
        <v>162</v>
      </c>
      <c r="C160" s="15" t="s">
        <v>9</v>
      </c>
      <c r="D160" s="15">
        <v>16</v>
      </c>
      <c r="E160" s="131">
        <v>0</v>
      </c>
      <c r="F160" s="16">
        <f t="shared" si="3"/>
        <v>0</v>
      </c>
    </row>
    <row r="161" spans="1:6" ht="30">
      <c r="A161" s="13">
        <v>14005</v>
      </c>
      <c r="B161" s="14" t="s">
        <v>163</v>
      </c>
      <c r="C161" s="15" t="s">
        <v>9</v>
      </c>
      <c r="D161" s="15">
        <v>6</v>
      </c>
      <c r="E161" s="131">
        <v>0</v>
      </c>
      <c r="F161" s="16">
        <f t="shared" si="3"/>
        <v>0</v>
      </c>
    </row>
    <row r="162" spans="1:6" ht="45">
      <c r="A162" s="13">
        <v>14006</v>
      </c>
      <c r="B162" s="14" t="s">
        <v>164</v>
      </c>
      <c r="C162" s="15" t="s">
        <v>9</v>
      </c>
      <c r="D162" s="15">
        <v>35</v>
      </c>
      <c r="E162" s="131">
        <v>0</v>
      </c>
      <c r="F162" s="16">
        <f t="shared" si="3"/>
        <v>0</v>
      </c>
    </row>
    <row r="163" spans="1:6" ht="30">
      <c r="A163" s="13">
        <v>14007</v>
      </c>
      <c r="B163" s="14" t="s">
        <v>165</v>
      </c>
      <c r="C163" s="15" t="s">
        <v>9</v>
      </c>
      <c r="D163" s="15">
        <v>2</v>
      </c>
      <c r="E163" s="131">
        <v>0</v>
      </c>
      <c r="F163" s="16">
        <f t="shared" si="3"/>
        <v>0</v>
      </c>
    </row>
    <row r="164" spans="1:6" ht="30">
      <c r="A164" s="13">
        <v>14008</v>
      </c>
      <c r="B164" s="14" t="s">
        <v>166</v>
      </c>
      <c r="C164" s="15" t="s">
        <v>9</v>
      </c>
      <c r="D164" s="15">
        <v>395</v>
      </c>
      <c r="E164" s="131">
        <v>0</v>
      </c>
      <c r="F164" s="16">
        <f t="shared" si="3"/>
        <v>0</v>
      </c>
    </row>
    <row r="165" spans="1:6" ht="45">
      <c r="A165" s="13">
        <v>14009</v>
      </c>
      <c r="B165" s="14" t="s">
        <v>167</v>
      </c>
      <c r="C165" s="15" t="s">
        <v>9</v>
      </c>
      <c r="D165" s="15">
        <v>86</v>
      </c>
      <c r="E165" s="131">
        <v>0</v>
      </c>
      <c r="F165" s="16">
        <f t="shared" si="3"/>
        <v>0</v>
      </c>
    </row>
    <row r="166" spans="1:6" ht="30">
      <c r="A166" s="13">
        <v>14010</v>
      </c>
      <c r="B166" s="14" t="s">
        <v>168</v>
      </c>
      <c r="C166" s="15" t="s">
        <v>9</v>
      </c>
      <c r="D166" s="15">
        <v>44</v>
      </c>
      <c r="E166" s="131">
        <v>0</v>
      </c>
      <c r="F166" s="16">
        <f t="shared" si="3"/>
        <v>0</v>
      </c>
    </row>
    <row r="167" spans="1:6" ht="30">
      <c r="A167" s="13">
        <v>14011</v>
      </c>
      <c r="B167" s="14" t="s">
        <v>169</v>
      </c>
      <c r="C167" s="15" t="s">
        <v>9</v>
      </c>
      <c r="D167" s="15">
        <v>22</v>
      </c>
      <c r="E167" s="131">
        <v>0</v>
      </c>
      <c r="F167" s="16">
        <f t="shared" si="3"/>
        <v>0</v>
      </c>
    </row>
    <row r="168" spans="1:6" ht="45">
      <c r="A168" s="13">
        <v>14012</v>
      </c>
      <c r="B168" s="14" t="s">
        <v>170</v>
      </c>
      <c r="C168" s="15" t="s">
        <v>9</v>
      </c>
      <c r="D168" s="15">
        <v>135</v>
      </c>
      <c r="E168" s="131">
        <v>0</v>
      </c>
      <c r="F168" s="16">
        <f t="shared" si="3"/>
        <v>0</v>
      </c>
    </row>
    <row r="169" spans="1:6" ht="45">
      <c r="A169" s="13">
        <v>14013</v>
      </c>
      <c r="B169" s="14" t="s">
        <v>171</v>
      </c>
      <c r="C169" s="15" t="s">
        <v>9</v>
      </c>
      <c r="D169" s="15">
        <v>53</v>
      </c>
      <c r="E169" s="131">
        <v>0</v>
      </c>
      <c r="F169" s="16">
        <f t="shared" si="3"/>
        <v>0</v>
      </c>
    </row>
    <row r="170" spans="1:6" ht="45">
      <c r="A170" s="13">
        <v>14014</v>
      </c>
      <c r="B170" s="14" t="s">
        <v>172</v>
      </c>
      <c r="C170" s="15" t="s">
        <v>9</v>
      </c>
      <c r="D170" s="15">
        <v>67</v>
      </c>
      <c r="E170" s="131">
        <v>0</v>
      </c>
      <c r="F170" s="16">
        <f t="shared" si="3"/>
        <v>0</v>
      </c>
    </row>
    <row r="171" spans="1:6" ht="45">
      <c r="A171" s="13">
        <v>14015</v>
      </c>
      <c r="B171" s="14" t="s">
        <v>173</v>
      </c>
      <c r="C171" s="15" t="s">
        <v>9</v>
      </c>
      <c r="D171" s="15">
        <v>57</v>
      </c>
      <c r="E171" s="131">
        <v>0</v>
      </c>
      <c r="F171" s="16">
        <f t="shared" si="3"/>
        <v>0</v>
      </c>
    </row>
    <row r="172" spans="1:6" ht="15">
      <c r="A172" s="13">
        <v>14016</v>
      </c>
      <c r="B172" s="14" t="s">
        <v>174</v>
      </c>
      <c r="C172" s="15" t="s">
        <v>9</v>
      </c>
      <c r="D172" s="15">
        <v>547</v>
      </c>
      <c r="E172" s="131">
        <v>0</v>
      </c>
      <c r="F172" s="16">
        <f t="shared" si="3"/>
        <v>0</v>
      </c>
    </row>
    <row r="173" spans="1:6" ht="30">
      <c r="A173" s="13">
        <v>14017</v>
      </c>
      <c r="B173" s="14" t="s">
        <v>175</v>
      </c>
      <c r="C173" s="15" t="s">
        <v>9</v>
      </c>
      <c r="D173" s="15">
        <v>2</v>
      </c>
      <c r="E173" s="131">
        <v>0</v>
      </c>
      <c r="F173" s="16">
        <f t="shared" si="3"/>
        <v>0</v>
      </c>
    </row>
    <row r="174" spans="1:6" ht="30">
      <c r="A174" s="13">
        <v>14018</v>
      </c>
      <c r="B174" s="14" t="s">
        <v>176</v>
      </c>
      <c r="C174" s="15" t="s">
        <v>9</v>
      </c>
      <c r="D174" s="15">
        <v>632</v>
      </c>
      <c r="E174" s="131">
        <v>0</v>
      </c>
      <c r="F174" s="16">
        <f t="shared" si="3"/>
        <v>0</v>
      </c>
    </row>
    <row r="175" spans="1:6" ht="45">
      <c r="A175" s="13">
        <v>14019</v>
      </c>
      <c r="B175" s="14" t="s">
        <v>177</v>
      </c>
      <c r="C175" s="15" t="s">
        <v>9</v>
      </c>
      <c r="D175" s="15">
        <v>68</v>
      </c>
      <c r="E175" s="131">
        <v>0</v>
      </c>
      <c r="F175" s="16">
        <f t="shared" si="3"/>
        <v>0</v>
      </c>
    </row>
    <row r="176" spans="1:6" ht="30">
      <c r="A176" s="13">
        <v>14020</v>
      </c>
      <c r="B176" s="14" t="s">
        <v>178</v>
      </c>
      <c r="C176" s="15" t="s">
        <v>9</v>
      </c>
      <c r="D176" s="15">
        <v>100</v>
      </c>
      <c r="E176" s="131">
        <v>0</v>
      </c>
      <c r="F176" s="16">
        <f t="shared" si="3"/>
        <v>0</v>
      </c>
    </row>
    <row r="177" spans="1:6" ht="30">
      <c r="A177" s="13">
        <v>14021</v>
      </c>
      <c r="B177" s="14" t="s">
        <v>179</v>
      </c>
      <c r="C177" s="15" t="s">
        <v>9</v>
      </c>
      <c r="D177" s="15">
        <v>6</v>
      </c>
      <c r="E177" s="131">
        <v>0</v>
      </c>
      <c r="F177" s="16">
        <f t="shared" si="3"/>
        <v>0</v>
      </c>
    </row>
    <row r="178" spans="1:6" ht="30">
      <c r="A178" s="13">
        <v>14022</v>
      </c>
      <c r="B178" s="14" t="s">
        <v>180</v>
      </c>
      <c r="C178" s="15" t="s">
        <v>9</v>
      </c>
      <c r="D178" s="15">
        <v>42</v>
      </c>
      <c r="E178" s="131">
        <v>0</v>
      </c>
      <c r="F178" s="16">
        <f t="shared" si="3"/>
        <v>0</v>
      </c>
    </row>
    <row r="179" spans="1:6" ht="30">
      <c r="A179" s="13">
        <v>14023</v>
      </c>
      <c r="B179" s="14" t="s">
        <v>181</v>
      </c>
      <c r="C179" s="15" t="s">
        <v>9</v>
      </c>
      <c r="D179" s="15">
        <v>8</v>
      </c>
      <c r="E179" s="131">
        <v>0</v>
      </c>
      <c r="F179" s="16">
        <f t="shared" si="3"/>
        <v>0</v>
      </c>
    </row>
    <row r="180" spans="1:6" ht="30">
      <c r="A180" s="13">
        <v>14024</v>
      </c>
      <c r="B180" s="14" t="s">
        <v>182</v>
      </c>
      <c r="C180" s="15" t="s">
        <v>9</v>
      </c>
      <c r="D180" s="15">
        <v>35</v>
      </c>
      <c r="E180" s="131">
        <v>0</v>
      </c>
      <c r="F180" s="16">
        <f t="shared" si="3"/>
        <v>0</v>
      </c>
    </row>
    <row r="181" spans="1:6" ht="30">
      <c r="A181" s="13">
        <v>14025</v>
      </c>
      <c r="B181" s="14" t="s">
        <v>183</v>
      </c>
      <c r="C181" s="15" t="s">
        <v>9</v>
      </c>
      <c r="D181" s="15">
        <v>22</v>
      </c>
      <c r="E181" s="131">
        <v>0</v>
      </c>
      <c r="F181" s="16">
        <f t="shared" si="3"/>
        <v>0</v>
      </c>
    </row>
    <row r="182" spans="1:6" ht="15">
      <c r="A182" s="13">
        <v>14026</v>
      </c>
      <c r="B182" s="14" t="s">
        <v>184</v>
      </c>
      <c r="C182" s="15" t="s">
        <v>9</v>
      </c>
      <c r="D182" s="15">
        <v>7</v>
      </c>
      <c r="E182" s="131">
        <v>0</v>
      </c>
      <c r="F182" s="16">
        <f t="shared" si="3"/>
        <v>0</v>
      </c>
    </row>
    <row r="183" spans="1:6" ht="30">
      <c r="A183" s="13">
        <v>14027</v>
      </c>
      <c r="B183" s="14" t="s">
        <v>185</v>
      </c>
      <c r="C183" s="15" t="s">
        <v>9</v>
      </c>
      <c r="D183" s="15">
        <v>2</v>
      </c>
      <c r="E183" s="131">
        <v>0</v>
      </c>
      <c r="F183" s="16">
        <f t="shared" si="3"/>
        <v>0</v>
      </c>
    </row>
    <row r="184" spans="1:6" ht="30">
      <c r="A184" s="13">
        <v>14028</v>
      </c>
      <c r="B184" s="14" t="s">
        <v>186</v>
      </c>
      <c r="C184" s="15" t="s">
        <v>9</v>
      </c>
      <c r="D184" s="15">
        <v>130</v>
      </c>
      <c r="E184" s="131">
        <v>0</v>
      </c>
      <c r="F184" s="16">
        <f t="shared" si="3"/>
        <v>0</v>
      </c>
    </row>
    <row r="185" spans="1:6" ht="45">
      <c r="A185" s="13">
        <v>14029</v>
      </c>
      <c r="B185" s="14" t="s">
        <v>187</v>
      </c>
      <c r="C185" s="15" t="s">
        <v>9</v>
      </c>
      <c r="D185" s="15">
        <v>417</v>
      </c>
      <c r="E185" s="131">
        <v>0</v>
      </c>
      <c r="F185" s="16">
        <f t="shared" si="3"/>
        <v>0</v>
      </c>
    </row>
    <row r="186" spans="1:6" ht="45">
      <c r="A186" s="13">
        <v>14030</v>
      </c>
      <c r="B186" s="14" t="s">
        <v>188</v>
      </c>
      <c r="C186" s="15" t="s">
        <v>9</v>
      </c>
      <c r="D186" s="15">
        <v>100</v>
      </c>
      <c r="E186" s="131">
        <v>0</v>
      </c>
      <c r="F186" s="16">
        <f t="shared" si="3"/>
        <v>0</v>
      </c>
    </row>
    <row r="187" spans="1:6" ht="15">
      <c r="A187" s="5">
        <v>14031</v>
      </c>
      <c r="B187" s="6" t="s">
        <v>189</v>
      </c>
      <c r="C187" s="7" t="s">
        <v>9</v>
      </c>
      <c r="D187" s="7">
        <v>6</v>
      </c>
      <c r="E187" s="132">
        <v>0</v>
      </c>
      <c r="F187" s="8">
        <f t="shared" si="3"/>
        <v>0</v>
      </c>
    </row>
    <row r="188" spans="1:6" ht="18.75" customHeight="1">
      <c r="A188" s="22" t="s">
        <v>190</v>
      </c>
      <c r="B188" s="23"/>
      <c r="C188" s="24"/>
      <c r="D188" s="24"/>
      <c r="E188" s="25"/>
      <c r="F188" s="26"/>
    </row>
    <row r="189" spans="1:6" ht="60">
      <c r="A189" s="9">
        <v>15001</v>
      </c>
      <c r="B189" s="10" t="s">
        <v>191</v>
      </c>
      <c r="C189" s="11" t="s">
        <v>19</v>
      </c>
      <c r="D189" s="11">
        <v>310</v>
      </c>
      <c r="E189" s="130">
        <v>0</v>
      </c>
      <c r="F189" s="12">
        <f aca="true" t="shared" si="4" ref="F189:F224">ROUND(E189*D189,1)</f>
        <v>0</v>
      </c>
    </row>
    <row r="190" spans="1:6" ht="30">
      <c r="A190" s="13">
        <v>15002</v>
      </c>
      <c r="B190" s="14" t="s">
        <v>192</v>
      </c>
      <c r="C190" s="15" t="s">
        <v>9</v>
      </c>
      <c r="D190" s="15">
        <v>735</v>
      </c>
      <c r="E190" s="131">
        <v>0</v>
      </c>
      <c r="F190" s="16">
        <f t="shared" si="4"/>
        <v>0</v>
      </c>
    </row>
    <row r="191" spans="1:6" ht="60">
      <c r="A191" s="13">
        <v>15003</v>
      </c>
      <c r="B191" s="14" t="s">
        <v>193</v>
      </c>
      <c r="C191" s="15" t="s">
        <v>19</v>
      </c>
      <c r="D191" s="15">
        <v>180</v>
      </c>
      <c r="E191" s="131">
        <v>0</v>
      </c>
      <c r="F191" s="16">
        <f t="shared" si="4"/>
        <v>0</v>
      </c>
    </row>
    <row r="192" spans="1:6" ht="60">
      <c r="A192" s="13">
        <v>15004</v>
      </c>
      <c r="B192" s="14" t="s">
        <v>194</v>
      </c>
      <c r="C192" s="15" t="s">
        <v>19</v>
      </c>
      <c r="D192" s="15">
        <v>90</v>
      </c>
      <c r="E192" s="131">
        <v>0</v>
      </c>
      <c r="F192" s="16">
        <f t="shared" si="4"/>
        <v>0</v>
      </c>
    </row>
    <row r="193" spans="1:6" ht="30">
      <c r="A193" s="13">
        <v>15005</v>
      </c>
      <c r="B193" s="14" t="s">
        <v>195</v>
      </c>
      <c r="C193" s="15" t="s">
        <v>9</v>
      </c>
      <c r="D193" s="15">
        <v>135</v>
      </c>
      <c r="E193" s="131">
        <v>0</v>
      </c>
      <c r="F193" s="16">
        <f t="shared" si="4"/>
        <v>0</v>
      </c>
    </row>
    <row r="194" spans="1:6" ht="60">
      <c r="A194" s="13">
        <v>15006</v>
      </c>
      <c r="B194" s="14" t="s">
        <v>196</v>
      </c>
      <c r="C194" s="15" t="s">
        <v>19</v>
      </c>
      <c r="D194" s="15">
        <v>70</v>
      </c>
      <c r="E194" s="131">
        <v>0</v>
      </c>
      <c r="F194" s="16">
        <f t="shared" si="4"/>
        <v>0</v>
      </c>
    </row>
    <row r="195" spans="1:6" ht="30">
      <c r="A195" s="13">
        <v>15007</v>
      </c>
      <c r="B195" s="14" t="s">
        <v>197</v>
      </c>
      <c r="C195" s="15" t="s">
        <v>9</v>
      </c>
      <c r="D195" s="15">
        <v>105</v>
      </c>
      <c r="E195" s="131">
        <v>0</v>
      </c>
      <c r="F195" s="16">
        <f t="shared" si="4"/>
        <v>0</v>
      </c>
    </row>
    <row r="196" spans="1:6" ht="75">
      <c r="A196" s="13">
        <v>15008</v>
      </c>
      <c r="B196" s="14" t="s">
        <v>198</v>
      </c>
      <c r="C196" s="15" t="s">
        <v>19</v>
      </c>
      <c r="D196" s="15">
        <v>1190</v>
      </c>
      <c r="E196" s="131">
        <v>0</v>
      </c>
      <c r="F196" s="16">
        <f t="shared" si="4"/>
        <v>0</v>
      </c>
    </row>
    <row r="197" spans="1:6" ht="75">
      <c r="A197" s="13">
        <v>15009</v>
      </c>
      <c r="B197" s="14" t="s">
        <v>199</v>
      </c>
      <c r="C197" s="15" t="s">
        <v>19</v>
      </c>
      <c r="D197" s="15">
        <v>30</v>
      </c>
      <c r="E197" s="131">
        <v>0</v>
      </c>
      <c r="F197" s="16">
        <f t="shared" si="4"/>
        <v>0</v>
      </c>
    </row>
    <row r="198" spans="1:6" ht="45">
      <c r="A198" s="13">
        <v>15010</v>
      </c>
      <c r="B198" s="14" t="s">
        <v>200</v>
      </c>
      <c r="C198" s="15" t="s">
        <v>9</v>
      </c>
      <c r="D198" s="15">
        <v>2080</v>
      </c>
      <c r="E198" s="131">
        <v>0</v>
      </c>
      <c r="F198" s="16">
        <f t="shared" si="4"/>
        <v>0</v>
      </c>
    </row>
    <row r="199" spans="1:6" ht="75">
      <c r="A199" s="13">
        <v>15011</v>
      </c>
      <c r="B199" s="14" t="s">
        <v>201</v>
      </c>
      <c r="C199" s="15" t="s">
        <v>19</v>
      </c>
      <c r="D199" s="15">
        <v>180</v>
      </c>
      <c r="E199" s="131">
        <v>0</v>
      </c>
      <c r="F199" s="16">
        <f t="shared" si="4"/>
        <v>0</v>
      </c>
    </row>
    <row r="200" spans="1:6" ht="75">
      <c r="A200" s="13">
        <v>15012</v>
      </c>
      <c r="B200" s="14" t="s">
        <v>202</v>
      </c>
      <c r="C200" s="15" t="s">
        <v>19</v>
      </c>
      <c r="D200" s="15">
        <v>0</v>
      </c>
      <c r="E200" s="131">
        <v>0</v>
      </c>
      <c r="F200" s="16">
        <f t="shared" si="4"/>
        <v>0</v>
      </c>
    </row>
    <row r="201" spans="1:6" ht="45">
      <c r="A201" s="13">
        <v>15013</v>
      </c>
      <c r="B201" s="14" t="s">
        <v>203</v>
      </c>
      <c r="C201" s="15" t="s">
        <v>9</v>
      </c>
      <c r="D201" s="15">
        <v>310</v>
      </c>
      <c r="E201" s="131">
        <v>0</v>
      </c>
      <c r="F201" s="16">
        <f t="shared" si="4"/>
        <v>0</v>
      </c>
    </row>
    <row r="202" spans="1:6" ht="75">
      <c r="A202" s="13">
        <v>15014</v>
      </c>
      <c r="B202" s="14" t="s">
        <v>204</v>
      </c>
      <c r="C202" s="15" t="s">
        <v>19</v>
      </c>
      <c r="D202" s="15">
        <v>0</v>
      </c>
      <c r="E202" s="131">
        <v>0</v>
      </c>
      <c r="F202" s="16">
        <f t="shared" si="4"/>
        <v>0</v>
      </c>
    </row>
    <row r="203" spans="1:6" ht="75">
      <c r="A203" s="13">
        <v>15015</v>
      </c>
      <c r="B203" s="14" t="s">
        <v>205</v>
      </c>
      <c r="C203" s="15" t="s">
        <v>19</v>
      </c>
      <c r="D203" s="15">
        <v>0</v>
      </c>
      <c r="E203" s="131">
        <v>0</v>
      </c>
      <c r="F203" s="16">
        <f t="shared" si="4"/>
        <v>0</v>
      </c>
    </row>
    <row r="204" spans="1:6" ht="45">
      <c r="A204" s="13">
        <v>15016</v>
      </c>
      <c r="B204" s="14" t="s">
        <v>206</v>
      </c>
      <c r="C204" s="15" t="s">
        <v>9</v>
      </c>
      <c r="D204" s="15">
        <v>0</v>
      </c>
      <c r="E204" s="131">
        <v>0</v>
      </c>
      <c r="F204" s="16">
        <f t="shared" si="4"/>
        <v>0</v>
      </c>
    </row>
    <row r="205" spans="1:6" ht="60">
      <c r="A205" s="13">
        <v>15017</v>
      </c>
      <c r="B205" s="14" t="s">
        <v>207</v>
      </c>
      <c r="C205" s="15" t="s">
        <v>19</v>
      </c>
      <c r="D205" s="15">
        <v>510</v>
      </c>
      <c r="E205" s="131">
        <v>0</v>
      </c>
      <c r="F205" s="16">
        <f t="shared" si="4"/>
        <v>0</v>
      </c>
    </row>
    <row r="206" spans="1:6" ht="60">
      <c r="A206" s="13">
        <v>15018</v>
      </c>
      <c r="B206" s="14" t="s">
        <v>208</v>
      </c>
      <c r="C206" s="15" t="s">
        <v>19</v>
      </c>
      <c r="D206" s="15">
        <v>165</v>
      </c>
      <c r="E206" s="131">
        <v>0</v>
      </c>
      <c r="F206" s="16">
        <f t="shared" si="4"/>
        <v>0</v>
      </c>
    </row>
    <row r="207" spans="1:6" ht="60">
      <c r="A207" s="13">
        <v>15019</v>
      </c>
      <c r="B207" s="14" t="s">
        <v>209</v>
      </c>
      <c r="C207" s="15" t="s">
        <v>19</v>
      </c>
      <c r="D207" s="15">
        <v>410</v>
      </c>
      <c r="E207" s="131">
        <v>0</v>
      </c>
      <c r="F207" s="16">
        <f t="shared" si="4"/>
        <v>0</v>
      </c>
    </row>
    <row r="208" spans="1:6" ht="60">
      <c r="A208" s="13">
        <v>15020</v>
      </c>
      <c r="B208" s="14" t="s">
        <v>210</v>
      </c>
      <c r="C208" s="15" t="s">
        <v>19</v>
      </c>
      <c r="D208" s="15">
        <v>210</v>
      </c>
      <c r="E208" s="131">
        <v>0</v>
      </c>
      <c r="F208" s="16">
        <f t="shared" si="4"/>
        <v>0</v>
      </c>
    </row>
    <row r="209" spans="1:6" ht="45">
      <c r="A209" s="13">
        <v>15021</v>
      </c>
      <c r="B209" s="14" t="s">
        <v>211</v>
      </c>
      <c r="C209" s="15" t="s">
        <v>19</v>
      </c>
      <c r="D209" s="15">
        <v>290</v>
      </c>
      <c r="E209" s="131">
        <v>0</v>
      </c>
      <c r="F209" s="16">
        <f t="shared" si="4"/>
        <v>0</v>
      </c>
    </row>
    <row r="210" spans="1:6" ht="45">
      <c r="A210" s="13">
        <v>15022</v>
      </c>
      <c r="B210" s="14" t="s">
        <v>212</v>
      </c>
      <c r="C210" s="15" t="s">
        <v>19</v>
      </c>
      <c r="D210" s="15">
        <v>290</v>
      </c>
      <c r="E210" s="131">
        <v>0</v>
      </c>
      <c r="F210" s="16">
        <f t="shared" si="4"/>
        <v>0</v>
      </c>
    </row>
    <row r="211" spans="1:6" ht="45">
      <c r="A211" s="13">
        <v>15023</v>
      </c>
      <c r="B211" s="14" t="s">
        <v>213</v>
      </c>
      <c r="C211" s="15" t="s">
        <v>19</v>
      </c>
      <c r="D211" s="15">
        <v>240</v>
      </c>
      <c r="E211" s="131">
        <v>0</v>
      </c>
      <c r="F211" s="16">
        <f t="shared" si="4"/>
        <v>0</v>
      </c>
    </row>
    <row r="212" spans="1:6" ht="45">
      <c r="A212" s="13">
        <v>15024</v>
      </c>
      <c r="B212" s="14" t="s">
        <v>214</v>
      </c>
      <c r="C212" s="15" t="s">
        <v>19</v>
      </c>
      <c r="D212" s="15">
        <v>70</v>
      </c>
      <c r="E212" s="131">
        <v>0</v>
      </c>
      <c r="F212" s="16">
        <f t="shared" si="4"/>
        <v>0</v>
      </c>
    </row>
    <row r="213" spans="1:6" ht="30">
      <c r="A213" s="13">
        <v>15025</v>
      </c>
      <c r="B213" s="14" t="s">
        <v>215</v>
      </c>
      <c r="C213" s="15" t="s">
        <v>19</v>
      </c>
      <c r="D213" s="15">
        <v>650</v>
      </c>
      <c r="E213" s="131">
        <v>0</v>
      </c>
      <c r="F213" s="16">
        <f t="shared" si="4"/>
        <v>0</v>
      </c>
    </row>
    <row r="214" spans="1:6" ht="45">
      <c r="A214" s="13">
        <v>15026</v>
      </c>
      <c r="B214" s="14" t="s">
        <v>216</v>
      </c>
      <c r="C214" s="15" t="s">
        <v>19</v>
      </c>
      <c r="D214" s="15">
        <v>1220</v>
      </c>
      <c r="E214" s="131">
        <v>0</v>
      </c>
      <c r="F214" s="16">
        <f t="shared" si="4"/>
        <v>0</v>
      </c>
    </row>
    <row r="215" spans="1:6" ht="45">
      <c r="A215" s="13">
        <v>15027</v>
      </c>
      <c r="B215" s="14" t="s">
        <v>217</v>
      </c>
      <c r="C215" s="15" t="s">
        <v>19</v>
      </c>
      <c r="D215" s="15">
        <v>180</v>
      </c>
      <c r="E215" s="131">
        <v>0</v>
      </c>
      <c r="F215" s="16">
        <f t="shared" si="4"/>
        <v>0</v>
      </c>
    </row>
    <row r="216" spans="1:6" ht="45">
      <c r="A216" s="13">
        <v>15028</v>
      </c>
      <c r="B216" s="14" t="s">
        <v>218</v>
      </c>
      <c r="C216" s="15" t="s">
        <v>19</v>
      </c>
      <c r="D216" s="15"/>
      <c r="E216" s="131">
        <v>0</v>
      </c>
      <c r="F216" s="16">
        <f t="shared" si="4"/>
        <v>0</v>
      </c>
    </row>
    <row r="217" spans="1:6" ht="45">
      <c r="A217" s="13">
        <v>15029</v>
      </c>
      <c r="B217" s="14" t="s">
        <v>219</v>
      </c>
      <c r="C217" s="15" t="s">
        <v>19</v>
      </c>
      <c r="D217" s="15">
        <v>510</v>
      </c>
      <c r="E217" s="131">
        <v>0</v>
      </c>
      <c r="F217" s="16">
        <f t="shared" si="4"/>
        <v>0</v>
      </c>
    </row>
    <row r="218" spans="1:6" ht="45">
      <c r="A218" s="13">
        <v>15030</v>
      </c>
      <c r="B218" s="14" t="s">
        <v>220</v>
      </c>
      <c r="C218" s="15" t="s">
        <v>19</v>
      </c>
      <c r="D218" s="15">
        <v>165</v>
      </c>
      <c r="E218" s="131">
        <v>0</v>
      </c>
      <c r="F218" s="16">
        <f t="shared" si="4"/>
        <v>0</v>
      </c>
    </row>
    <row r="219" spans="1:6" ht="45">
      <c r="A219" s="13">
        <v>15031</v>
      </c>
      <c r="B219" s="14" t="s">
        <v>221</v>
      </c>
      <c r="C219" s="15" t="s">
        <v>19</v>
      </c>
      <c r="D219" s="15">
        <v>410</v>
      </c>
      <c r="E219" s="131">
        <v>0</v>
      </c>
      <c r="F219" s="16">
        <f t="shared" si="4"/>
        <v>0</v>
      </c>
    </row>
    <row r="220" spans="1:6" ht="45">
      <c r="A220" s="13">
        <v>15032</v>
      </c>
      <c r="B220" s="14" t="s">
        <v>222</v>
      </c>
      <c r="C220" s="15" t="s">
        <v>19</v>
      </c>
      <c r="D220" s="15">
        <v>210</v>
      </c>
      <c r="E220" s="131">
        <v>0</v>
      </c>
      <c r="F220" s="16">
        <f t="shared" si="4"/>
        <v>0</v>
      </c>
    </row>
    <row r="221" spans="1:6" ht="45">
      <c r="A221" s="13">
        <v>15033</v>
      </c>
      <c r="B221" s="14" t="s">
        <v>223</v>
      </c>
      <c r="C221" s="15" t="s">
        <v>19</v>
      </c>
      <c r="D221" s="15">
        <v>290</v>
      </c>
      <c r="E221" s="131">
        <v>0</v>
      </c>
      <c r="F221" s="16">
        <f t="shared" si="4"/>
        <v>0</v>
      </c>
    </row>
    <row r="222" spans="1:6" ht="45">
      <c r="A222" s="13">
        <v>15034</v>
      </c>
      <c r="B222" s="14" t="s">
        <v>224</v>
      </c>
      <c r="C222" s="15" t="s">
        <v>19</v>
      </c>
      <c r="D222" s="15">
        <v>290</v>
      </c>
      <c r="E222" s="131">
        <v>0</v>
      </c>
      <c r="F222" s="16">
        <f t="shared" si="4"/>
        <v>0</v>
      </c>
    </row>
    <row r="223" spans="1:6" ht="45">
      <c r="A223" s="13">
        <v>15035</v>
      </c>
      <c r="B223" s="14" t="s">
        <v>225</v>
      </c>
      <c r="C223" s="15" t="s">
        <v>19</v>
      </c>
      <c r="D223" s="15">
        <v>240</v>
      </c>
      <c r="E223" s="131">
        <v>0</v>
      </c>
      <c r="F223" s="16">
        <f t="shared" si="4"/>
        <v>0</v>
      </c>
    </row>
    <row r="224" spans="1:6" ht="45">
      <c r="A224" s="5">
        <v>15036</v>
      </c>
      <c r="B224" s="6" t="s">
        <v>226</v>
      </c>
      <c r="C224" s="7" t="s">
        <v>19</v>
      </c>
      <c r="D224" s="7">
        <v>70</v>
      </c>
      <c r="E224" s="132">
        <v>0</v>
      </c>
      <c r="F224" s="8">
        <f t="shared" si="4"/>
        <v>0</v>
      </c>
    </row>
    <row r="225" spans="1:6" ht="18.75" customHeight="1">
      <c r="A225" s="22" t="s">
        <v>227</v>
      </c>
      <c r="B225" s="23"/>
      <c r="C225" s="24"/>
      <c r="D225" s="24"/>
      <c r="E225" s="25"/>
      <c r="F225" s="26"/>
    </row>
    <row r="226" spans="1:6" ht="30">
      <c r="A226" s="9">
        <v>16001</v>
      </c>
      <c r="B226" s="10" t="s">
        <v>228</v>
      </c>
      <c r="C226" s="11" t="s">
        <v>9</v>
      </c>
      <c r="D226" s="11">
        <v>168</v>
      </c>
      <c r="E226" s="130">
        <v>0</v>
      </c>
      <c r="F226" s="12">
        <f aca="true" t="shared" si="5" ref="F226:F236">ROUND(E226*D226,1)</f>
        <v>0</v>
      </c>
    </row>
    <row r="227" spans="1:6" ht="30">
      <c r="A227" s="13">
        <v>16002</v>
      </c>
      <c r="B227" s="14" t="s">
        <v>229</v>
      </c>
      <c r="C227" s="15" t="s">
        <v>9</v>
      </c>
      <c r="D227" s="15">
        <v>24</v>
      </c>
      <c r="E227" s="131">
        <v>0</v>
      </c>
      <c r="F227" s="16">
        <f t="shared" si="5"/>
        <v>0</v>
      </c>
    </row>
    <row r="228" spans="1:6" ht="30">
      <c r="A228" s="13">
        <v>16003</v>
      </c>
      <c r="B228" s="14" t="s">
        <v>230</v>
      </c>
      <c r="C228" s="15" t="s">
        <v>81</v>
      </c>
      <c r="D228" s="15">
        <v>12</v>
      </c>
      <c r="E228" s="131">
        <v>0</v>
      </c>
      <c r="F228" s="16">
        <f t="shared" si="5"/>
        <v>0</v>
      </c>
    </row>
    <row r="229" spans="1:6" ht="45">
      <c r="A229" s="13">
        <v>16004</v>
      </c>
      <c r="B229" s="14" t="s">
        <v>231</v>
      </c>
      <c r="C229" s="15" t="s">
        <v>9</v>
      </c>
      <c r="D229" s="15">
        <v>21</v>
      </c>
      <c r="E229" s="131">
        <v>0</v>
      </c>
      <c r="F229" s="16">
        <f t="shared" si="5"/>
        <v>0</v>
      </c>
    </row>
    <row r="230" spans="1:6" ht="45">
      <c r="A230" s="13">
        <v>16005</v>
      </c>
      <c r="B230" s="14" t="s">
        <v>232</v>
      </c>
      <c r="C230" s="15" t="s">
        <v>9</v>
      </c>
      <c r="D230" s="15">
        <v>176</v>
      </c>
      <c r="E230" s="131">
        <v>0</v>
      </c>
      <c r="F230" s="16">
        <f t="shared" si="5"/>
        <v>0</v>
      </c>
    </row>
    <row r="231" spans="1:6" ht="30">
      <c r="A231" s="13">
        <v>16006</v>
      </c>
      <c r="B231" s="14" t="s">
        <v>233</v>
      </c>
      <c r="C231" s="15" t="s">
        <v>234</v>
      </c>
      <c r="D231" s="15">
        <v>25</v>
      </c>
      <c r="E231" s="131">
        <v>0</v>
      </c>
      <c r="F231" s="16">
        <f t="shared" si="5"/>
        <v>0</v>
      </c>
    </row>
    <row r="232" spans="1:6" ht="30">
      <c r="A232" s="13">
        <v>16007</v>
      </c>
      <c r="B232" s="14" t="s">
        <v>235</v>
      </c>
      <c r="C232" s="15" t="s">
        <v>234</v>
      </c>
      <c r="D232" s="15">
        <v>120</v>
      </c>
      <c r="E232" s="131">
        <v>0</v>
      </c>
      <c r="F232" s="16">
        <f t="shared" si="5"/>
        <v>0</v>
      </c>
    </row>
    <row r="233" spans="1:6" ht="30">
      <c r="A233" s="13">
        <v>16008</v>
      </c>
      <c r="B233" s="14" t="s">
        <v>236</v>
      </c>
      <c r="C233" s="15" t="s">
        <v>81</v>
      </c>
      <c r="D233" s="15">
        <v>1</v>
      </c>
      <c r="E233" s="131">
        <v>0</v>
      </c>
      <c r="F233" s="16">
        <f t="shared" si="5"/>
        <v>0</v>
      </c>
    </row>
    <row r="234" spans="1:6" ht="30">
      <c r="A234" s="13">
        <v>16009</v>
      </c>
      <c r="B234" s="14" t="s">
        <v>237</v>
      </c>
      <c r="C234" s="15" t="s">
        <v>81</v>
      </c>
      <c r="D234" s="15">
        <v>1</v>
      </c>
      <c r="E234" s="131">
        <v>0</v>
      </c>
      <c r="F234" s="16">
        <f t="shared" si="5"/>
        <v>0</v>
      </c>
    </row>
    <row r="235" spans="1:6" ht="15">
      <c r="A235" s="13">
        <v>16010</v>
      </c>
      <c r="B235" s="14" t="s">
        <v>238</v>
      </c>
      <c r="C235" s="15" t="s">
        <v>81</v>
      </c>
      <c r="D235" s="15">
        <v>1</v>
      </c>
      <c r="E235" s="131">
        <v>0</v>
      </c>
      <c r="F235" s="16">
        <f t="shared" si="5"/>
        <v>0</v>
      </c>
    </row>
    <row r="236" spans="1:6" ht="15">
      <c r="A236" s="5">
        <v>16011</v>
      </c>
      <c r="B236" s="6" t="s">
        <v>239</v>
      </c>
      <c r="C236" s="7" t="s">
        <v>81</v>
      </c>
      <c r="D236" s="7">
        <v>1</v>
      </c>
      <c r="E236" s="132">
        <v>0</v>
      </c>
      <c r="F236" s="8">
        <f t="shared" si="5"/>
        <v>0</v>
      </c>
    </row>
    <row r="237" spans="1:6" ht="18.75" customHeight="1">
      <c r="A237" s="22" t="s">
        <v>240</v>
      </c>
      <c r="B237" s="23"/>
      <c r="C237" s="24"/>
      <c r="D237" s="24"/>
      <c r="E237" s="25"/>
      <c r="F237" s="26"/>
    </row>
    <row r="238" spans="1:6" ht="105">
      <c r="A238" s="9">
        <v>17001</v>
      </c>
      <c r="B238" s="10" t="s">
        <v>241</v>
      </c>
      <c r="C238" s="11" t="s">
        <v>9</v>
      </c>
      <c r="D238" s="11">
        <v>1</v>
      </c>
      <c r="E238" s="130">
        <v>0</v>
      </c>
      <c r="F238" s="12">
        <f aca="true" t="shared" si="6" ref="F238:F249">ROUND(E238*D238,1)</f>
        <v>0</v>
      </c>
    </row>
    <row r="239" spans="1:6" ht="60">
      <c r="A239" s="13">
        <v>17002</v>
      </c>
      <c r="B239" s="14" t="s">
        <v>242</v>
      </c>
      <c r="C239" s="15" t="s">
        <v>9</v>
      </c>
      <c r="D239" s="15">
        <v>1</v>
      </c>
      <c r="E239" s="131">
        <v>0</v>
      </c>
      <c r="F239" s="16">
        <f t="shared" si="6"/>
        <v>0</v>
      </c>
    </row>
    <row r="240" spans="1:6" ht="45">
      <c r="A240" s="13">
        <v>17003</v>
      </c>
      <c r="B240" s="14" t="s">
        <v>243</v>
      </c>
      <c r="C240" s="15" t="s">
        <v>9</v>
      </c>
      <c r="D240" s="15">
        <v>1</v>
      </c>
      <c r="E240" s="131">
        <v>0</v>
      </c>
      <c r="F240" s="16">
        <f t="shared" si="6"/>
        <v>0</v>
      </c>
    </row>
    <row r="241" spans="1:6" ht="45">
      <c r="A241" s="13">
        <v>17004</v>
      </c>
      <c r="B241" s="14" t="s">
        <v>244</v>
      </c>
      <c r="C241" s="15" t="s">
        <v>9</v>
      </c>
      <c r="D241" s="15">
        <v>1</v>
      </c>
      <c r="E241" s="131">
        <v>0</v>
      </c>
      <c r="F241" s="16">
        <f t="shared" si="6"/>
        <v>0</v>
      </c>
    </row>
    <row r="242" spans="1:6" ht="45">
      <c r="A242" s="13">
        <v>17005</v>
      </c>
      <c r="B242" s="14" t="s">
        <v>245</v>
      </c>
      <c r="C242" s="15" t="s">
        <v>9</v>
      </c>
      <c r="D242" s="15">
        <v>1</v>
      </c>
      <c r="E242" s="131">
        <v>0</v>
      </c>
      <c r="F242" s="16">
        <f t="shared" si="6"/>
        <v>0</v>
      </c>
    </row>
    <row r="243" spans="1:6" ht="45">
      <c r="A243" s="13">
        <v>17006</v>
      </c>
      <c r="B243" s="14" t="s">
        <v>246</v>
      </c>
      <c r="C243" s="15" t="s">
        <v>9</v>
      </c>
      <c r="D243" s="15">
        <v>1</v>
      </c>
      <c r="E243" s="131">
        <v>0</v>
      </c>
      <c r="F243" s="16">
        <f t="shared" si="6"/>
        <v>0</v>
      </c>
    </row>
    <row r="244" spans="1:6" ht="45">
      <c r="A244" s="13">
        <v>17007</v>
      </c>
      <c r="B244" s="14" t="s">
        <v>247</v>
      </c>
      <c r="C244" s="15" t="s">
        <v>9</v>
      </c>
      <c r="D244" s="15">
        <v>1</v>
      </c>
      <c r="E244" s="131">
        <v>0</v>
      </c>
      <c r="F244" s="16">
        <f t="shared" si="6"/>
        <v>0</v>
      </c>
    </row>
    <row r="245" spans="1:6" ht="45">
      <c r="A245" s="13">
        <v>17008</v>
      </c>
      <c r="B245" s="14" t="s">
        <v>248</v>
      </c>
      <c r="C245" s="15" t="s">
        <v>9</v>
      </c>
      <c r="D245" s="15">
        <v>1</v>
      </c>
      <c r="E245" s="131">
        <v>0</v>
      </c>
      <c r="F245" s="16">
        <f t="shared" si="6"/>
        <v>0</v>
      </c>
    </row>
    <row r="246" spans="1:6" ht="45">
      <c r="A246" s="13">
        <v>17009</v>
      </c>
      <c r="B246" s="14" t="s">
        <v>249</v>
      </c>
      <c r="C246" s="15" t="s">
        <v>9</v>
      </c>
      <c r="D246" s="15">
        <v>1</v>
      </c>
      <c r="E246" s="131">
        <v>0</v>
      </c>
      <c r="F246" s="16">
        <f t="shared" si="6"/>
        <v>0</v>
      </c>
    </row>
    <row r="247" spans="1:6" ht="45">
      <c r="A247" s="13">
        <v>17010</v>
      </c>
      <c r="B247" s="14" t="s">
        <v>250</v>
      </c>
      <c r="C247" s="15" t="s">
        <v>9</v>
      </c>
      <c r="D247" s="15">
        <v>1</v>
      </c>
      <c r="E247" s="131">
        <v>0</v>
      </c>
      <c r="F247" s="16">
        <f t="shared" si="6"/>
        <v>0</v>
      </c>
    </row>
    <row r="248" spans="1:6" ht="45">
      <c r="A248" s="13">
        <v>17011</v>
      </c>
      <c r="B248" s="14" t="s">
        <v>251</v>
      </c>
      <c r="C248" s="15" t="s">
        <v>9</v>
      </c>
      <c r="D248" s="15">
        <v>1</v>
      </c>
      <c r="E248" s="131">
        <v>0</v>
      </c>
      <c r="F248" s="16">
        <f t="shared" si="6"/>
        <v>0</v>
      </c>
    </row>
    <row r="249" spans="1:6" ht="45">
      <c r="A249" s="5">
        <v>17012</v>
      </c>
      <c r="B249" s="6" t="s">
        <v>252</v>
      </c>
      <c r="C249" s="7" t="s">
        <v>9</v>
      </c>
      <c r="D249" s="7">
        <v>1</v>
      </c>
      <c r="E249" s="132">
        <v>0</v>
      </c>
      <c r="F249" s="8">
        <f t="shared" si="6"/>
        <v>0</v>
      </c>
    </row>
    <row r="250" spans="1:6" ht="18.75" customHeight="1">
      <c r="A250" s="22" t="s">
        <v>253</v>
      </c>
      <c r="B250" s="23"/>
      <c r="C250" s="24"/>
      <c r="D250" s="24"/>
      <c r="E250" s="25"/>
      <c r="F250" s="26"/>
    </row>
    <row r="251" spans="1:6" ht="30">
      <c r="A251" s="9">
        <v>18001</v>
      </c>
      <c r="B251" s="10" t="s">
        <v>254</v>
      </c>
      <c r="C251" s="11" t="s">
        <v>19</v>
      </c>
      <c r="D251" s="11">
        <v>25</v>
      </c>
      <c r="E251" s="130">
        <v>0</v>
      </c>
      <c r="F251" s="12">
        <f aca="true" t="shared" si="7" ref="F251:F252">ROUND(E251*D251,1)</f>
        <v>0</v>
      </c>
    </row>
    <row r="252" spans="1:6" ht="30">
      <c r="A252" s="5">
        <v>18002</v>
      </c>
      <c r="B252" s="6" t="s">
        <v>255</v>
      </c>
      <c r="C252" s="7" t="s">
        <v>9</v>
      </c>
      <c r="D252" s="7">
        <v>198</v>
      </c>
      <c r="E252" s="132">
        <v>0</v>
      </c>
      <c r="F252" s="8">
        <f t="shared" si="7"/>
        <v>0</v>
      </c>
    </row>
    <row r="253" spans="1:6" ht="18.75" customHeight="1">
      <c r="A253" s="22" t="s">
        <v>256</v>
      </c>
      <c r="B253" s="23"/>
      <c r="C253" s="24"/>
      <c r="D253" s="24"/>
      <c r="E253" s="25"/>
      <c r="F253" s="26"/>
    </row>
    <row r="254" spans="1:6" ht="15">
      <c r="A254" s="9">
        <v>19001</v>
      </c>
      <c r="B254" s="10" t="s">
        <v>257</v>
      </c>
      <c r="C254" s="11" t="s">
        <v>9</v>
      </c>
      <c r="D254" s="11">
        <v>21</v>
      </c>
      <c r="E254" s="130">
        <v>0</v>
      </c>
      <c r="F254" s="12">
        <f aca="true" t="shared" si="8" ref="F254:F295">ROUND(E254*D254,1)</f>
        <v>0</v>
      </c>
    </row>
    <row r="255" spans="1:6" ht="30">
      <c r="A255" s="13">
        <v>19002</v>
      </c>
      <c r="B255" s="14" t="s">
        <v>258</v>
      </c>
      <c r="C255" s="15" t="s">
        <v>9</v>
      </c>
      <c r="D255" s="15">
        <v>5</v>
      </c>
      <c r="E255" s="131">
        <v>0</v>
      </c>
      <c r="F255" s="16">
        <f t="shared" si="8"/>
        <v>0</v>
      </c>
    </row>
    <row r="256" spans="1:6" ht="30">
      <c r="A256" s="13">
        <v>19003</v>
      </c>
      <c r="B256" s="14" t="s">
        <v>259</v>
      </c>
      <c r="C256" s="15" t="s">
        <v>9</v>
      </c>
      <c r="D256" s="15">
        <v>51</v>
      </c>
      <c r="E256" s="131">
        <v>0</v>
      </c>
      <c r="F256" s="16">
        <f t="shared" si="8"/>
        <v>0</v>
      </c>
    </row>
    <row r="257" spans="1:6" ht="30">
      <c r="A257" s="13">
        <v>19004</v>
      </c>
      <c r="B257" s="14" t="s">
        <v>260</v>
      </c>
      <c r="C257" s="15" t="s">
        <v>9</v>
      </c>
      <c r="D257" s="15">
        <v>1</v>
      </c>
      <c r="E257" s="131">
        <v>0</v>
      </c>
      <c r="F257" s="16">
        <f t="shared" si="8"/>
        <v>0</v>
      </c>
    </row>
    <row r="258" spans="1:6" ht="30">
      <c r="A258" s="13">
        <v>19005</v>
      </c>
      <c r="B258" s="14" t="s">
        <v>261</v>
      </c>
      <c r="C258" s="15" t="s">
        <v>9</v>
      </c>
      <c r="D258" s="15">
        <v>10</v>
      </c>
      <c r="E258" s="131">
        <v>0</v>
      </c>
      <c r="F258" s="16">
        <f t="shared" si="8"/>
        <v>0</v>
      </c>
    </row>
    <row r="259" spans="1:6" ht="15">
      <c r="A259" s="13">
        <v>19006</v>
      </c>
      <c r="B259" s="14" t="s">
        <v>262</v>
      </c>
      <c r="C259" s="15" t="s">
        <v>9</v>
      </c>
      <c r="D259" s="15">
        <v>34</v>
      </c>
      <c r="E259" s="131">
        <v>0</v>
      </c>
      <c r="F259" s="16">
        <f t="shared" si="8"/>
        <v>0</v>
      </c>
    </row>
    <row r="260" spans="1:6" ht="15">
      <c r="A260" s="13">
        <v>19007</v>
      </c>
      <c r="B260" s="14" t="s">
        <v>263</v>
      </c>
      <c r="C260" s="15" t="s">
        <v>9</v>
      </c>
      <c r="D260" s="15">
        <v>292</v>
      </c>
      <c r="E260" s="131">
        <v>0</v>
      </c>
      <c r="F260" s="16">
        <f t="shared" si="8"/>
        <v>0</v>
      </c>
    </row>
    <row r="261" spans="1:6" ht="15">
      <c r="A261" s="13">
        <v>19008</v>
      </c>
      <c r="B261" s="14" t="s">
        <v>264</v>
      </c>
      <c r="C261" s="15" t="s">
        <v>9</v>
      </c>
      <c r="D261" s="15">
        <v>13</v>
      </c>
      <c r="E261" s="131">
        <v>0</v>
      </c>
      <c r="F261" s="16">
        <f t="shared" si="8"/>
        <v>0</v>
      </c>
    </row>
    <row r="262" spans="1:6" ht="15">
      <c r="A262" s="13">
        <v>19009</v>
      </c>
      <c r="B262" s="14" t="s">
        <v>265</v>
      </c>
      <c r="C262" s="15" t="s">
        <v>9</v>
      </c>
      <c r="D262" s="15">
        <v>196</v>
      </c>
      <c r="E262" s="131">
        <v>0</v>
      </c>
      <c r="F262" s="16">
        <f t="shared" si="8"/>
        <v>0</v>
      </c>
    </row>
    <row r="263" spans="1:6" ht="15">
      <c r="A263" s="13">
        <v>19010</v>
      </c>
      <c r="B263" s="14" t="s">
        <v>266</v>
      </c>
      <c r="C263" s="15" t="s">
        <v>9</v>
      </c>
      <c r="D263" s="15">
        <v>43</v>
      </c>
      <c r="E263" s="131">
        <v>0</v>
      </c>
      <c r="F263" s="16">
        <f t="shared" si="8"/>
        <v>0</v>
      </c>
    </row>
    <row r="264" spans="1:6" ht="15">
      <c r="A264" s="13">
        <v>19011</v>
      </c>
      <c r="B264" s="14" t="s">
        <v>267</v>
      </c>
      <c r="C264" s="15" t="s">
        <v>9</v>
      </c>
      <c r="D264" s="15">
        <v>2</v>
      </c>
      <c r="E264" s="131">
        <v>0</v>
      </c>
      <c r="F264" s="16">
        <f t="shared" si="8"/>
        <v>0</v>
      </c>
    </row>
    <row r="265" spans="1:6" ht="15">
      <c r="A265" s="13">
        <v>19012</v>
      </c>
      <c r="B265" s="14" t="s">
        <v>268</v>
      </c>
      <c r="C265" s="15" t="s">
        <v>9</v>
      </c>
      <c r="D265" s="15">
        <v>23</v>
      </c>
      <c r="E265" s="131">
        <v>0</v>
      </c>
      <c r="F265" s="16">
        <f t="shared" si="8"/>
        <v>0</v>
      </c>
    </row>
    <row r="266" spans="1:6" ht="15">
      <c r="A266" s="13">
        <v>19013</v>
      </c>
      <c r="B266" s="14" t="s">
        <v>269</v>
      </c>
      <c r="C266" s="15" t="s">
        <v>9</v>
      </c>
      <c r="D266" s="15">
        <v>23</v>
      </c>
      <c r="E266" s="131">
        <v>0</v>
      </c>
      <c r="F266" s="16">
        <f t="shared" si="8"/>
        <v>0</v>
      </c>
    </row>
    <row r="267" spans="1:6" ht="15">
      <c r="A267" s="13">
        <v>19014</v>
      </c>
      <c r="B267" s="14" t="s">
        <v>270</v>
      </c>
      <c r="C267" s="15" t="s">
        <v>9</v>
      </c>
      <c r="D267" s="15">
        <v>2</v>
      </c>
      <c r="E267" s="131">
        <v>0</v>
      </c>
      <c r="F267" s="16">
        <f t="shared" si="8"/>
        <v>0</v>
      </c>
    </row>
    <row r="268" spans="1:6" ht="30">
      <c r="A268" s="13">
        <v>19015</v>
      </c>
      <c r="B268" s="14" t="s">
        <v>271</v>
      </c>
      <c r="C268" s="15" t="s">
        <v>9</v>
      </c>
      <c r="D268" s="15">
        <v>2</v>
      </c>
      <c r="E268" s="131">
        <v>0</v>
      </c>
      <c r="F268" s="16">
        <f t="shared" si="8"/>
        <v>0</v>
      </c>
    </row>
    <row r="269" spans="1:6" ht="15">
      <c r="A269" s="13">
        <v>19016</v>
      </c>
      <c r="B269" s="14" t="s">
        <v>272</v>
      </c>
      <c r="C269" s="15" t="s">
        <v>9</v>
      </c>
      <c r="D269" s="15">
        <v>76</v>
      </c>
      <c r="E269" s="131">
        <v>0</v>
      </c>
      <c r="F269" s="16">
        <f t="shared" si="8"/>
        <v>0</v>
      </c>
    </row>
    <row r="270" spans="1:6" ht="30">
      <c r="A270" s="13">
        <v>19017</v>
      </c>
      <c r="B270" s="14" t="s">
        <v>273</v>
      </c>
      <c r="C270" s="15" t="s">
        <v>9</v>
      </c>
      <c r="D270" s="15">
        <v>76</v>
      </c>
      <c r="E270" s="131">
        <v>0</v>
      </c>
      <c r="F270" s="16">
        <f t="shared" si="8"/>
        <v>0</v>
      </c>
    </row>
    <row r="271" spans="1:6" ht="15">
      <c r="A271" s="13">
        <v>19018</v>
      </c>
      <c r="B271" s="14" t="s">
        <v>274</v>
      </c>
      <c r="C271" s="15" t="s">
        <v>9</v>
      </c>
      <c r="D271" s="15">
        <v>58</v>
      </c>
      <c r="E271" s="131">
        <v>0</v>
      </c>
      <c r="F271" s="16">
        <f t="shared" si="8"/>
        <v>0</v>
      </c>
    </row>
    <row r="272" spans="1:6" ht="30">
      <c r="A272" s="13">
        <v>19019</v>
      </c>
      <c r="B272" s="14" t="s">
        <v>275</v>
      </c>
      <c r="C272" s="15" t="s">
        <v>9</v>
      </c>
      <c r="D272" s="15">
        <v>58</v>
      </c>
      <c r="E272" s="131">
        <v>0</v>
      </c>
      <c r="F272" s="16">
        <f t="shared" si="8"/>
        <v>0</v>
      </c>
    </row>
    <row r="273" spans="1:6" ht="15">
      <c r="A273" s="13">
        <v>19020</v>
      </c>
      <c r="B273" s="14" t="s">
        <v>276</v>
      </c>
      <c r="C273" s="15" t="s">
        <v>9</v>
      </c>
      <c r="D273" s="15">
        <v>99</v>
      </c>
      <c r="E273" s="131">
        <v>0</v>
      </c>
      <c r="F273" s="16">
        <f t="shared" si="8"/>
        <v>0</v>
      </c>
    </row>
    <row r="274" spans="1:6" ht="30">
      <c r="A274" s="13">
        <v>19021</v>
      </c>
      <c r="B274" s="14" t="s">
        <v>277</v>
      </c>
      <c r="C274" s="15" t="s">
        <v>9</v>
      </c>
      <c r="D274" s="15">
        <v>99</v>
      </c>
      <c r="E274" s="131">
        <v>0</v>
      </c>
      <c r="F274" s="16">
        <f t="shared" si="8"/>
        <v>0</v>
      </c>
    </row>
    <row r="275" spans="1:6" ht="15">
      <c r="A275" s="13">
        <v>19022</v>
      </c>
      <c r="B275" s="14" t="s">
        <v>278</v>
      </c>
      <c r="C275" s="15" t="s">
        <v>9</v>
      </c>
      <c r="D275" s="15">
        <v>24</v>
      </c>
      <c r="E275" s="131">
        <v>0</v>
      </c>
      <c r="F275" s="16">
        <f t="shared" si="8"/>
        <v>0</v>
      </c>
    </row>
    <row r="276" spans="1:6" ht="15">
      <c r="A276" s="13">
        <v>19023</v>
      </c>
      <c r="B276" s="14" t="s">
        <v>279</v>
      </c>
      <c r="C276" s="15" t="s">
        <v>9</v>
      </c>
      <c r="D276" s="15">
        <v>17</v>
      </c>
      <c r="E276" s="131">
        <v>0</v>
      </c>
      <c r="F276" s="16">
        <f t="shared" si="8"/>
        <v>0</v>
      </c>
    </row>
    <row r="277" spans="1:6" ht="15">
      <c r="A277" s="13">
        <v>19024</v>
      </c>
      <c r="B277" s="14" t="s">
        <v>280</v>
      </c>
      <c r="C277" s="15" t="s">
        <v>9</v>
      </c>
      <c r="D277" s="15">
        <v>46</v>
      </c>
      <c r="E277" s="131">
        <v>0</v>
      </c>
      <c r="F277" s="16">
        <f t="shared" si="8"/>
        <v>0</v>
      </c>
    </row>
    <row r="278" spans="1:6" ht="30">
      <c r="A278" s="13">
        <v>19025</v>
      </c>
      <c r="B278" s="14" t="s">
        <v>281</v>
      </c>
      <c r="C278" s="15" t="s">
        <v>9</v>
      </c>
      <c r="D278" s="15">
        <v>26</v>
      </c>
      <c r="E278" s="131">
        <v>0</v>
      </c>
      <c r="F278" s="16">
        <f t="shared" si="8"/>
        <v>0</v>
      </c>
    </row>
    <row r="279" spans="1:6" ht="30">
      <c r="A279" s="13">
        <v>19026</v>
      </c>
      <c r="B279" s="14" t="s">
        <v>282</v>
      </c>
      <c r="C279" s="15" t="s">
        <v>9</v>
      </c>
      <c r="D279" s="15">
        <v>16</v>
      </c>
      <c r="E279" s="131">
        <v>0</v>
      </c>
      <c r="F279" s="16">
        <f t="shared" si="8"/>
        <v>0</v>
      </c>
    </row>
    <row r="280" spans="1:6" ht="30">
      <c r="A280" s="13">
        <v>19027</v>
      </c>
      <c r="B280" s="14" t="s">
        <v>283</v>
      </c>
      <c r="C280" s="15" t="s">
        <v>9</v>
      </c>
      <c r="D280" s="15">
        <v>24</v>
      </c>
      <c r="E280" s="131">
        <v>0</v>
      </c>
      <c r="F280" s="16">
        <f t="shared" si="8"/>
        <v>0</v>
      </c>
    </row>
    <row r="281" spans="1:6" ht="30">
      <c r="A281" s="13">
        <v>19028</v>
      </c>
      <c r="B281" s="14" t="s">
        <v>284</v>
      </c>
      <c r="C281" s="15" t="s">
        <v>9</v>
      </c>
      <c r="D281" s="15">
        <v>6</v>
      </c>
      <c r="E281" s="131">
        <v>0</v>
      </c>
      <c r="F281" s="16">
        <f t="shared" si="8"/>
        <v>0</v>
      </c>
    </row>
    <row r="282" spans="1:6" ht="30">
      <c r="A282" s="13">
        <v>19029</v>
      </c>
      <c r="B282" s="14" t="s">
        <v>285</v>
      </c>
      <c r="C282" s="15" t="s">
        <v>9</v>
      </c>
      <c r="D282" s="15">
        <v>59</v>
      </c>
      <c r="E282" s="131">
        <v>0</v>
      </c>
      <c r="F282" s="16">
        <f t="shared" si="8"/>
        <v>0</v>
      </c>
    </row>
    <row r="283" spans="1:6" ht="30">
      <c r="A283" s="13">
        <v>19030</v>
      </c>
      <c r="B283" s="14" t="s">
        <v>286</v>
      </c>
      <c r="C283" s="15" t="s">
        <v>9</v>
      </c>
      <c r="D283" s="15">
        <v>5</v>
      </c>
      <c r="E283" s="131">
        <v>0</v>
      </c>
      <c r="F283" s="16">
        <f t="shared" si="8"/>
        <v>0</v>
      </c>
    </row>
    <row r="284" spans="1:6" ht="15">
      <c r="A284" s="13">
        <v>19031</v>
      </c>
      <c r="B284" s="14" t="s">
        <v>287</v>
      </c>
      <c r="C284" s="15" t="s">
        <v>9</v>
      </c>
      <c r="D284" s="15">
        <v>4</v>
      </c>
      <c r="E284" s="131">
        <v>0</v>
      </c>
      <c r="F284" s="16">
        <f t="shared" si="8"/>
        <v>0</v>
      </c>
    </row>
    <row r="285" spans="1:6" ht="15">
      <c r="A285" s="13">
        <v>19032</v>
      </c>
      <c r="B285" s="14" t="s">
        <v>288</v>
      </c>
      <c r="C285" s="15" t="s">
        <v>9</v>
      </c>
      <c r="D285" s="15">
        <v>1</v>
      </c>
      <c r="E285" s="131">
        <v>0</v>
      </c>
      <c r="F285" s="16">
        <f t="shared" si="8"/>
        <v>0</v>
      </c>
    </row>
    <row r="286" spans="1:6" ht="30">
      <c r="A286" s="13">
        <v>19033</v>
      </c>
      <c r="B286" s="14" t="s">
        <v>289</v>
      </c>
      <c r="C286" s="15" t="s">
        <v>9</v>
      </c>
      <c r="D286" s="15">
        <v>106</v>
      </c>
      <c r="E286" s="131">
        <v>0</v>
      </c>
      <c r="F286" s="16">
        <f t="shared" si="8"/>
        <v>0</v>
      </c>
    </row>
    <row r="287" spans="1:6" ht="30">
      <c r="A287" s="13">
        <v>19034</v>
      </c>
      <c r="B287" s="14" t="s">
        <v>290</v>
      </c>
      <c r="C287" s="15" t="s">
        <v>9</v>
      </c>
      <c r="D287" s="15">
        <v>30</v>
      </c>
      <c r="E287" s="131">
        <v>0</v>
      </c>
      <c r="F287" s="16">
        <f t="shared" si="8"/>
        <v>0</v>
      </c>
    </row>
    <row r="288" spans="1:6" ht="30">
      <c r="A288" s="13">
        <v>19035</v>
      </c>
      <c r="B288" s="14" t="s">
        <v>291</v>
      </c>
      <c r="C288" s="15" t="s">
        <v>9</v>
      </c>
      <c r="D288" s="15">
        <v>81</v>
      </c>
      <c r="E288" s="131">
        <v>0</v>
      </c>
      <c r="F288" s="16">
        <f t="shared" si="8"/>
        <v>0</v>
      </c>
    </row>
    <row r="289" spans="1:6" ht="30">
      <c r="A289" s="13">
        <v>19036</v>
      </c>
      <c r="B289" s="14" t="s">
        <v>292</v>
      </c>
      <c r="C289" s="15" t="s">
        <v>9</v>
      </c>
      <c r="D289" s="15">
        <v>2</v>
      </c>
      <c r="E289" s="131">
        <v>0</v>
      </c>
      <c r="F289" s="16">
        <f t="shared" si="8"/>
        <v>0</v>
      </c>
    </row>
    <row r="290" spans="1:6" ht="30">
      <c r="A290" s="13">
        <v>19037</v>
      </c>
      <c r="B290" s="14" t="s">
        <v>293</v>
      </c>
      <c r="C290" s="15" t="s">
        <v>9</v>
      </c>
      <c r="D290" s="15">
        <v>17</v>
      </c>
      <c r="E290" s="131">
        <v>0</v>
      </c>
      <c r="F290" s="16">
        <f t="shared" si="8"/>
        <v>0</v>
      </c>
    </row>
    <row r="291" spans="1:6" ht="30">
      <c r="A291" s="13">
        <v>19038</v>
      </c>
      <c r="B291" s="14" t="s">
        <v>294</v>
      </c>
      <c r="C291" s="15" t="s">
        <v>9</v>
      </c>
      <c r="D291" s="15">
        <v>326</v>
      </c>
      <c r="E291" s="131">
        <v>0</v>
      </c>
      <c r="F291" s="16">
        <f t="shared" si="8"/>
        <v>0</v>
      </c>
    </row>
    <row r="292" spans="1:6" ht="30">
      <c r="A292" s="13">
        <v>19039</v>
      </c>
      <c r="B292" s="14" t="s">
        <v>295</v>
      </c>
      <c r="C292" s="15" t="s">
        <v>9</v>
      </c>
      <c r="D292" s="15">
        <v>334</v>
      </c>
      <c r="E292" s="131">
        <v>0</v>
      </c>
      <c r="F292" s="16">
        <f t="shared" si="8"/>
        <v>0</v>
      </c>
    </row>
    <row r="293" spans="1:6" ht="30">
      <c r="A293" s="13">
        <v>19040</v>
      </c>
      <c r="B293" s="14" t="s">
        <v>296</v>
      </c>
      <c r="C293" s="15" t="s">
        <v>9</v>
      </c>
      <c r="D293" s="15">
        <v>233</v>
      </c>
      <c r="E293" s="131">
        <v>0</v>
      </c>
      <c r="F293" s="16">
        <f t="shared" si="8"/>
        <v>0</v>
      </c>
    </row>
    <row r="294" spans="1:6" ht="30">
      <c r="A294" s="13">
        <v>19041</v>
      </c>
      <c r="B294" s="14" t="s">
        <v>297</v>
      </c>
      <c r="C294" s="15" t="s">
        <v>9</v>
      </c>
      <c r="D294" s="15">
        <v>24</v>
      </c>
      <c r="E294" s="131">
        <v>0</v>
      </c>
      <c r="F294" s="16">
        <f t="shared" si="8"/>
        <v>0</v>
      </c>
    </row>
    <row r="295" spans="1:6" ht="15">
      <c r="A295" s="5">
        <v>19042</v>
      </c>
      <c r="B295" s="6" t="s">
        <v>298</v>
      </c>
      <c r="C295" s="7" t="s">
        <v>9</v>
      </c>
      <c r="D295" s="7">
        <v>1</v>
      </c>
      <c r="E295" s="132">
        <v>0</v>
      </c>
      <c r="F295" s="8">
        <f t="shared" si="8"/>
        <v>0</v>
      </c>
    </row>
    <row r="296" spans="1:6" ht="18.75" customHeight="1">
      <c r="A296" s="22" t="s">
        <v>299</v>
      </c>
      <c r="B296" s="23"/>
      <c r="C296" s="24"/>
      <c r="D296" s="24"/>
      <c r="E296" s="25"/>
      <c r="F296" s="26"/>
    </row>
    <row r="297" spans="1:6" ht="15">
      <c r="A297" s="9">
        <v>20001</v>
      </c>
      <c r="B297" s="10" t="s">
        <v>300</v>
      </c>
      <c r="C297" s="11" t="s">
        <v>9</v>
      </c>
      <c r="D297" s="11">
        <v>10</v>
      </c>
      <c r="E297" s="130">
        <v>0</v>
      </c>
      <c r="F297" s="12">
        <f aca="true" t="shared" si="9" ref="F297:F304">ROUND(E297*D297,1)</f>
        <v>0</v>
      </c>
    </row>
    <row r="298" spans="1:6" ht="30">
      <c r="A298" s="13">
        <v>20002</v>
      </c>
      <c r="B298" s="14" t="s">
        <v>301</v>
      </c>
      <c r="C298" s="15" t="s">
        <v>19</v>
      </c>
      <c r="D298" s="15">
        <v>260</v>
      </c>
      <c r="E298" s="131">
        <v>0</v>
      </c>
      <c r="F298" s="16">
        <f t="shared" si="9"/>
        <v>0</v>
      </c>
    </row>
    <row r="299" spans="1:6" ht="30">
      <c r="A299" s="13">
        <v>20003</v>
      </c>
      <c r="B299" s="14" t="s">
        <v>302</v>
      </c>
      <c r="C299" s="15" t="s">
        <v>19</v>
      </c>
      <c r="D299" s="15">
        <v>240</v>
      </c>
      <c r="E299" s="131">
        <v>0</v>
      </c>
      <c r="F299" s="16">
        <f t="shared" si="9"/>
        <v>0</v>
      </c>
    </row>
    <row r="300" spans="1:6" ht="15">
      <c r="A300" s="13">
        <v>20004</v>
      </c>
      <c r="B300" s="14" t="s">
        <v>303</v>
      </c>
      <c r="C300" s="15" t="s">
        <v>9</v>
      </c>
      <c r="D300" s="15">
        <v>1</v>
      </c>
      <c r="E300" s="131">
        <v>0</v>
      </c>
      <c r="F300" s="16">
        <f t="shared" si="9"/>
        <v>0</v>
      </c>
    </row>
    <row r="301" spans="1:6" ht="30">
      <c r="A301" s="13">
        <v>20005</v>
      </c>
      <c r="B301" s="14" t="s">
        <v>304</v>
      </c>
      <c r="C301" s="15" t="s">
        <v>9</v>
      </c>
      <c r="D301" s="15">
        <v>2</v>
      </c>
      <c r="E301" s="131">
        <v>0</v>
      </c>
      <c r="F301" s="16">
        <f t="shared" si="9"/>
        <v>0</v>
      </c>
    </row>
    <row r="302" spans="1:6" ht="15">
      <c r="A302" s="13">
        <v>20006</v>
      </c>
      <c r="B302" s="14" t="s">
        <v>305</v>
      </c>
      <c r="C302" s="15" t="s">
        <v>9</v>
      </c>
      <c r="D302" s="15">
        <v>10</v>
      </c>
      <c r="E302" s="131">
        <v>0</v>
      </c>
      <c r="F302" s="16">
        <f t="shared" si="9"/>
        <v>0</v>
      </c>
    </row>
    <row r="303" spans="1:6" ht="30">
      <c r="A303" s="13">
        <v>20007</v>
      </c>
      <c r="B303" s="14" t="s">
        <v>306</v>
      </c>
      <c r="C303" s="15" t="s">
        <v>9</v>
      </c>
      <c r="D303" s="15">
        <v>1</v>
      </c>
      <c r="E303" s="131">
        <v>0</v>
      </c>
      <c r="F303" s="16">
        <f t="shared" si="9"/>
        <v>0</v>
      </c>
    </row>
    <row r="304" spans="1:6" ht="15">
      <c r="A304" s="5">
        <v>20008</v>
      </c>
      <c r="B304" s="6" t="s">
        <v>307</v>
      </c>
      <c r="C304" s="7" t="s">
        <v>9</v>
      </c>
      <c r="D304" s="7">
        <v>2</v>
      </c>
      <c r="E304" s="132">
        <v>0</v>
      </c>
      <c r="F304" s="8">
        <f t="shared" si="9"/>
        <v>0</v>
      </c>
    </row>
    <row r="305" spans="1:6" ht="18.75" customHeight="1">
      <c r="A305" s="22" t="s">
        <v>308</v>
      </c>
      <c r="B305" s="23"/>
      <c r="C305" s="24"/>
      <c r="D305" s="24"/>
      <c r="E305" s="25"/>
      <c r="F305" s="26"/>
    </row>
    <row r="306" spans="1:6" ht="30">
      <c r="A306" s="9">
        <v>21001</v>
      </c>
      <c r="B306" s="14" t="s">
        <v>309</v>
      </c>
      <c r="C306" s="15" t="s">
        <v>310</v>
      </c>
      <c r="D306" s="15">
        <v>0.23</v>
      </c>
      <c r="E306" s="131">
        <v>0</v>
      </c>
      <c r="F306" s="16">
        <f aca="true" t="shared" si="10" ref="F306:F309">ROUND(E306*D306,1)</f>
        <v>0</v>
      </c>
    </row>
    <row r="307" spans="1:6" ht="30">
      <c r="A307" s="9">
        <v>21002</v>
      </c>
      <c r="B307" s="14" t="s">
        <v>311</v>
      </c>
      <c r="C307" s="15" t="s">
        <v>19</v>
      </c>
      <c r="D307" s="15">
        <v>230</v>
      </c>
      <c r="E307" s="131">
        <v>0</v>
      </c>
      <c r="F307" s="16">
        <f t="shared" si="10"/>
        <v>0</v>
      </c>
    </row>
    <row r="308" spans="1:6" ht="30">
      <c r="A308" s="9">
        <v>21003</v>
      </c>
      <c r="B308" s="14" t="s">
        <v>312</v>
      </c>
      <c r="C308" s="15" t="s">
        <v>19</v>
      </c>
      <c r="D308" s="15">
        <v>230</v>
      </c>
      <c r="E308" s="131">
        <v>0</v>
      </c>
      <c r="F308" s="16">
        <f t="shared" si="10"/>
        <v>0</v>
      </c>
    </row>
    <row r="309" spans="1:6" ht="30">
      <c r="A309" s="9">
        <v>21004</v>
      </c>
      <c r="B309" s="14" t="s">
        <v>313</v>
      </c>
      <c r="C309" s="15" t="s">
        <v>314</v>
      </c>
      <c r="D309" s="15">
        <v>115</v>
      </c>
      <c r="E309" s="131">
        <v>0</v>
      </c>
      <c r="F309" s="16">
        <f t="shared" si="10"/>
        <v>0</v>
      </c>
    </row>
    <row r="310" spans="1:6" ht="15">
      <c r="A310" s="155" t="s">
        <v>355</v>
      </c>
      <c r="B310" s="156"/>
      <c r="C310" s="157"/>
      <c r="D310" s="157"/>
      <c r="E310" s="158"/>
      <c r="F310" s="159"/>
    </row>
    <row r="311" spans="1:6" ht="15">
      <c r="A311" s="160">
        <v>22001</v>
      </c>
      <c r="B311" s="161" t="s">
        <v>112</v>
      </c>
      <c r="C311" s="162" t="s">
        <v>19</v>
      </c>
      <c r="D311" s="162">
        <v>25</v>
      </c>
      <c r="E311" s="164">
        <v>0</v>
      </c>
      <c r="F311" s="163">
        <f aca="true" t="shared" si="11" ref="F311:F314">ROUND(E311*D311,1)</f>
        <v>0</v>
      </c>
    </row>
    <row r="312" spans="1:6" ht="30">
      <c r="A312" s="160">
        <v>22002</v>
      </c>
      <c r="B312" s="161" t="s">
        <v>132</v>
      </c>
      <c r="C312" s="162" t="s">
        <v>19</v>
      </c>
      <c r="D312" s="162">
        <v>25</v>
      </c>
      <c r="E312" s="164">
        <v>0</v>
      </c>
      <c r="F312" s="163">
        <f t="shared" si="11"/>
        <v>0</v>
      </c>
    </row>
    <row r="313" spans="1:6" ht="30">
      <c r="A313" s="160">
        <v>22003</v>
      </c>
      <c r="B313" s="161" t="s">
        <v>16</v>
      </c>
      <c r="C313" s="162" t="s">
        <v>9</v>
      </c>
      <c r="D313" s="162">
        <v>80</v>
      </c>
      <c r="E313" s="164">
        <v>0</v>
      </c>
      <c r="F313" s="163">
        <f t="shared" si="11"/>
        <v>0</v>
      </c>
    </row>
    <row r="314" spans="1:6" ht="60">
      <c r="A314" s="160">
        <v>22004</v>
      </c>
      <c r="B314" s="161" t="s">
        <v>356</v>
      </c>
      <c r="C314" s="162" t="s">
        <v>9</v>
      </c>
      <c r="D314" s="162">
        <v>3</v>
      </c>
      <c r="E314" s="164">
        <v>0</v>
      </c>
      <c r="F314" s="163">
        <f t="shared" si="11"/>
        <v>0</v>
      </c>
    </row>
    <row r="316" ht="15.75" thickBot="1"/>
    <row r="317" spans="1:6" ht="15">
      <c r="A317" s="43" t="s">
        <v>315</v>
      </c>
      <c r="B317" s="34"/>
      <c r="C317" s="35"/>
      <c r="D317" s="35"/>
      <c r="E317" s="36"/>
      <c r="F317" s="40">
        <f>SUM(F9:F314)</f>
        <v>0</v>
      </c>
    </row>
    <row r="318" spans="1:6" ht="15.75" thickBot="1">
      <c r="A318" s="44" t="s">
        <v>316</v>
      </c>
      <c r="B318" s="37"/>
      <c r="C318" s="38" t="s">
        <v>318</v>
      </c>
      <c r="D318" s="45">
        <v>0.21</v>
      </c>
      <c r="E318" s="39"/>
      <c r="F318" s="42">
        <f>F317*(1+D318)</f>
        <v>0</v>
      </c>
    </row>
  </sheetData>
  <mergeCells count="1">
    <mergeCell ref="A5:F5"/>
  </mergeCells>
  <printOptions/>
  <pageMargins left="0.7086614173228347" right="0.7086614173228347" top="0.7874015748031497" bottom="0.7874015748031497" header="0.31496062992125984" footer="0.31496062992125984"/>
  <pageSetup cellComments="atEnd" fitToHeight="0" fitToWidth="1" horizontalDpi="600" verticalDpi="600" orientation="portrait" paperSize="9" scale="99" r:id="rId1"/>
  <headerFooter>
    <oddFooter>&amp;CStránka &amp;P z &amp;N</oddFooter>
  </headerFooter>
  <rowBreaks count="1" manualBreakCount="1">
    <brk id="3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spacek</dc:creator>
  <cp:keywords/>
  <dc:description/>
  <cp:lastModifiedBy>Uživatel systému Windows</cp:lastModifiedBy>
  <cp:lastPrinted>2018-02-22T04:57:15Z</cp:lastPrinted>
  <dcterms:created xsi:type="dcterms:W3CDTF">2018-02-22T04:04:08Z</dcterms:created>
  <dcterms:modified xsi:type="dcterms:W3CDTF">2018-03-26T10:39:34Z</dcterms:modified>
  <cp:category/>
  <cp:version/>
  <cp:contentType/>
  <cp:contentStatus/>
</cp:coreProperties>
</file>