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190" tabRatio="740" activeTab="0"/>
  </bookViews>
  <sheets>
    <sheet name="TL_1 (CN)" sheetId="11" r:id="rId1"/>
    <sheet name="TL_2 (e-Learn)" sheetId="3" r:id="rId2"/>
    <sheet name="TL_3 (ERK)" sheetId="4" r:id="rId3"/>
    <sheet name="TL_4 (FM)" sheetId="5" r:id="rId4"/>
    <sheet name="TL_5 (HelpD)" sheetId="6" r:id="rId5"/>
    <sheet name="TL_6 (Meta)" sheetId="7" r:id="rId6"/>
    <sheet name="TL_7 (Proces)" sheetId="8" r:id="rId7"/>
    <sheet name="TL_8 (PrivCloud)" sheetId="9" r:id="rId8"/>
    <sheet name="Body_R" sheetId="10" r:id="rId9"/>
  </sheets>
  <externalReferences>
    <externalReference r:id="rId12"/>
  </externalReferences>
  <definedNames>
    <definedName name="Metadatový_editor" localSheetId="8">'[1]tech.list_nepovinne_funkce-all'!$G$1:$G$2</definedName>
    <definedName name="Metadatový_editor" localSheetId="0">#REF!</definedName>
    <definedName name="Metadatový_editor" localSheetId="1">#REF!</definedName>
    <definedName name="Metadatový_editor" localSheetId="2">#REF!</definedName>
    <definedName name="Metadatový_editor" localSheetId="3">#REF!</definedName>
    <definedName name="Metadatový_editor" localSheetId="4">#REF!</definedName>
    <definedName name="Metadatový_editor" localSheetId="5">#REF!</definedName>
    <definedName name="Metadatový_editor" localSheetId="6">#REF!</definedName>
    <definedName name="Metadatový_editor" localSheetId="7">#REF!</definedName>
    <definedName name="Metadatový_editor">#REF!</definedName>
    <definedName name="P1_" localSheetId="0">'TL_1 (CN)'!$F$1:$F$3</definedName>
    <definedName name="P1_" localSheetId="1">'TL_2 (e-Learn)'!$F$1:$F$3</definedName>
    <definedName name="P1_" localSheetId="2">'TL_3 (ERK)'!$F$1:$F$3</definedName>
    <definedName name="P1_" localSheetId="3">'TL_4 (FM)'!$F$1:$F$3</definedName>
    <definedName name="P1_" localSheetId="4">'TL_5 (HelpD)'!$F$1:$F$3</definedName>
    <definedName name="P1_" localSheetId="5">'TL_6 (Meta)'!$F$1:$F$3</definedName>
    <definedName name="P1_" localSheetId="6">'TL_7 (Proces)'!$F$1:$F$3</definedName>
    <definedName name="P1_" localSheetId="7">'TL_8 (PrivCloud)'!$F$1:$F$3</definedName>
    <definedName name="P1_">#REF!</definedName>
    <definedName name="_xlnm.Print_Titles" localSheetId="0">'TL_1 (CN)'!$4:$7</definedName>
    <definedName name="_xlnm.Print_Titles" localSheetId="1">'TL_2 (e-Learn)'!$4:$7</definedName>
    <definedName name="_xlnm.Print_Titles" localSheetId="2">'TL_3 (ERK)'!$4:$7</definedName>
    <definedName name="_xlnm.Print_Titles" localSheetId="3">'TL_4 (FM)'!$4:$7</definedName>
    <definedName name="_xlnm.Print_Titles" localSheetId="4">'TL_5 (HelpD)'!$4:$7</definedName>
    <definedName name="_xlnm.Print_Titles" localSheetId="5">'TL_6 (Meta)'!$4:$7</definedName>
    <definedName name="_xlnm.Print_Titles" localSheetId="6">'TL_7 (Proces)'!$4:$7</definedName>
    <definedName name="_xlnm.Print_Titles" localSheetId="7">'TL_8 (PrivCloud)'!$4:$7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<sst xmlns="http://schemas.openxmlformats.org/spreadsheetml/2006/main" count="1905" uniqueCount="490">
  <si>
    <t>Dodavatel vyplní zeleně podbarvená pole, tj.:</t>
  </si>
  <si>
    <t>Podmínky a pokyny pro vyplnění:</t>
  </si>
  <si>
    <t>ME25</t>
  </si>
  <si>
    <t>ME22</t>
  </si>
  <si>
    <t>ME12</t>
  </si>
  <si>
    <t>HD29_2</t>
  </si>
  <si>
    <t xml:space="preserve">Integrace s Microsoft Outlooku 2010 a vyšší </t>
  </si>
  <si>
    <t>HD01_2</t>
  </si>
  <si>
    <t>FM25</t>
  </si>
  <si>
    <t>FM20</t>
  </si>
  <si>
    <t xml:space="preserve">ASW podporuje vytváření a editaci vektorových grafických prvků pro zakreslení objektů reálného světa </t>
  </si>
  <si>
    <t>ERK20</t>
  </si>
  <si>
    <t>ERK17</t>
  </si>
  <si>
    <t>ASW umožňuje filtrování a třídění přehledových tabulek dat dle zvolených kritérií na úrovni příslušného uživatele a oprávnění bez nutného zásahu Dodavatele</t>
  </si>
  <si>
    <t>ERK16</t>
  </si>
  <si>
    <t>ASW umožňuje definovat vlastní tiskové sestavy bez nutného zásahu Dodavatele</t>
  </si>
  <si>
    <t>ERK10</t>
  </si>
  <si>
    <t xml:space="preserve">ASW umožňuje v rámci uživatelských práv resp. jednotlivých procesních kroků definovat  položky </t>
  </si>
  <si>
    <t>EL17</t>
  </si>
  <si>
    <t>EL15</t>
  </si>
  <si>
    <t>N32</t>
  </si>
  <si>
    <t>Tvorba uživatelských reportů a statistik bez programování</t>
  </si>
  <si>
    <t>N29</t>
  </si>
  <si>
    <t>Superadmin role a) notifikace uživatelům b) možnost přihlásit se na uživatele (pod jeho právy)</t>
  </si>
  <si>
    <t>N19</t>
  </si>
  <si>
    <t>Responsivní rozhraní (web+mobil)</t>
  </si>
  <si>
    <t>N18</t>
  </si>
  <si>
    <t>Zákl. funkcionalita na mob. zařízení</t>
  </si>
  <si>
    <t>N12</t>
  </si>
  <si>
    <t>N11</t>
  </si>
  <si>
    <t>N02a</t>
  </si>
  <si>
    <t>Autorizace IDM -  aplikace si synchronizuje data přes API IDM</t>
  </si>
  <si>
    <t>N01</t>
  </si>
  <si>
    <t>Autentizace SSO KV</t>
  </si>
  <si>
    <t>Private Cloud</t>
  </si>
  <si>
    <t>Nové služby procesního řízení</t>
  </si>
  <si>
    <t>Metadatový editor</t>
  </si>
  <si>
    <t>Facility management</t>
  </si>
  <si>
    <t>Elektronická řídící kontrola</t>
  </si>
  <si>
    <t>HelpDesk</t>
  </si>
  <si>
    <t>Kód požadavku</t>
  </si>
  <si>
    <t>Požadavky - zkrácený text</t>
  </si>
  <si>
    <t>Část veřejné zakázky:</t>
  </si>
  <si>
    <t>ne</t>
  </si>
  <si>
    <t>Veřejná zakázka: Technologické centrum Kraje Vysočina 2016 – služby TCK</t>
  </si>
  <si>
    <t>ano</t>
  </si>
  <si>
    <t>Příloha č. 7 zadávací dokumentace</t>
  </si>
  <si>
    <t>Správa uživatelů, oprávnění a rolí</t>
  </si>
  <si>
    <t>N03</t>
  </si>
  <si>
    <t>Webová aplikace bez dalších komponent</t>
  </si>
  <si>
    <t>N04</t>
  </si>
  <si>
    <t>Provoz v Rowanetu při výpadku Internetu</t>
  </si>
  <si>
    <t>N05</t>
  </si>
  <si>
    <t>Prohlížeče (IE/Edg, Chrome, FF) a platformy (Win, Lin, Andr, Mac)</t>
  </si>
  <si>
    <t>N06</t>
  </si>
  <si>
    <t>Bezp. protokoly (HTTPS, SFTP, SSL)</t>
  </si>
  <si>
    <t>N07</t>
  </si>
  <si>
    <t>Penetrační testy OWASP</t>
  </si>
  <si>
    <t>N10</t>
  </si>
  <si>
    <t xml:space="preserve">Multitenantnost a jednotná adm. správa (superadmin) </t>
  </si>
  <si>
    <t>Podporuje autonomní databáze pro jednotlivé subjekty</t>
  </si>
  <si>
    <t>Platforma VMWARE</t>
  </si>
  <si>
    <t>N13</t>
  </si>
  <si>
    <t>Windows 2012 a vyšší</t>
  </si>
  <si>
    <t>N14</t>
  </si>
  <si>
    <t>MSSQL 2008 a vyšší</t>
  </si>
  <si>
    <t>N15</t>
  </si>
  <si>
    <t>Integrace s jiný apl. (WS SOAP)</t>
  </si>
  <si>
    <t>N16</t>
  </si>
  <si>
    <t>Výměna dat s jinými apl. (XML)</t>
  </si>
  <si>
    <t>N17</t>
  </si>
  <si>
    <t>Vzdálená aktualizace bez nutnosti jakýchliv inst. na koncových zař.</t>
  </si>
  <si>
    <t>N20</t>
  </si>
  <si>
    <t>Licence pro 2 prostředí (PROD+TEST)</t>
  </si>
  <si>
    <t>N22</t>
  </si>
  <si>
    <t>Dokumentace v CZ (odborné věci možno v AJ)</t>
  </si>
  <si>
    <t>N23</t>
  </si>
  <si>
    <t>Kontext. nápověda v CZ</t>
  </si>
  <si>
    <t>N24</t>
  </si>
  <si>
    <t>Pořízení dat 1x, žádný dupl. vstup dat</t>
  </si>
  <si>
    <t>N25</t>
  </si>
  <si>
    <t>Zálohování a arch. za provozu</t>
  </si>
  <si>
    <t>N26</t>
  </si>
  <si>
    <t>Zálohování a arch. pracovníky z OI</t>
  </si>
  <si>
    <t>N27</t>
  </si>
  <si>
    <t>Export DB a odchod organizace z hostingu do svého prostředí</t>
  </si>
  <si>
    <t>N30</t>
  </si>
  <si>
    <t>Logování a historizace všech operací</t>
  </si>
  <si>
    <t>N31</t>
  </si>
  <si>
    <t>Jazyk uživatelského prostředí</t>
  </si>
  <si>
    <t>N33</t>
  </si>
  <si>
    <t>Administrátor organizace</t>
  </si>
  <si>
    <t>N34</t>
  </si>
  <si>
    <t>Typ požadavku</t>
  </si>
  <si>
    <t>P2</t>
  </si>
  <si>
    <t>P1</t>
  </si>
  <si>
    <t>N</t>
  </si>
  <si>
    <t>R</t>
  </si>
  <si>
    <t>nepožaduje se</t>
  </si>
  <si>
    <t>Popis nabízeného způsobu splnění povinných (P1 a P2) / nepovinných funkčních požadavků (R), kde dodavatel uvedl "ano"</t>
  </si>
  <si>
    <t xml:space="preserve">Technický list: splnění povinných (typ "P1" a "P2") a nepovinných (typ "R") funkčních požadavků </t>
  </si>
  <si>
    <t>U nepovinných požadavků typu "R" dodavatel vybere ze seznamu ano / ne, tj. zda funkcionalitu splňuje nebo ne.</t>
  </si>
  <si>
    <t>U nepovinných požadavků typu "R" dodavatel garantuje splnění požadavku, pokud uvede "ano", a to  v době ukončení implementace</t>
  </si>
  <si>
    <t>U nepovinných požadavků typu "R"  v případě, že dodavatel nevybere ze seznamu žádnou možnost (ano/ne) má se zato, že nabídka požadavek (funkcionalitu) nesplňuje</t>
  </si>
  <si>
    <t>Poznámky:
P1=Povinné - musí splňovat nejpozději v době podání nabídky (jejich předvedení může být ze strany zadavatele požadováno od vybraného dodavatele jako podmínka uzavření smlouvy) 
P2=Povinné - může být dostupné až v době dokončení implementace
R=Rozšiřující požadavky jsou nepovinné a závazek jejich naplnění v době ukončení implementace bude hodnocen jako kvalitativní výhoda (v rámci hodnocení nabídky v procesu veřejné zakázky)
N=Nepožaduje se</t>
  </si>
  <si>
    <t>e-Learning</t>
  </si>
  <si>
    <t>Počet splněných požadavků typu "R"= ano (pro účely hodnocení nabídky)</t>
  </si>
  <si>
    <t>EL01</t>
  </si>
  <si>
    <t>ASW disponuje jednoduchým, efektivním a intuitivním uživatelským rozhraním</t>
  </si>
  <si>
    <t>EL02</t>
  </si>
  <si>
    <t>EL03</t>
  </si>
  <si>
    <t>ASW umožňuje systém řízení uživatelských přístupů k jednotlivým kurzům na základě uživatelských oprávnění včetně schopnosti přebírání organizační struktury</t>
  </si>
  <si>
    <t>EL04</t>
  </si>
  <si>
    <t>EL05</t>
  </si>
  <si>
    <t>ASW umožňuje zařadit uživatele/uživatelské skupiny/organizační jednotky/funkční místa do předepsaného kurzu a informovat o tom uživatele pomocí e-mailové notifikace.</t>
  </si>
  <si>
    <t>EL06</t>
  </si>
  <si>
    <t>ASW umožňuje zadat časové omezení přístupu uživatele ke kurzu, tj. od kdy do kdy je kurz uživateli resp. skupině uživatelů přístupný</t>
  </si>
  <si>
    <t>EL07</t>
  </si>
  <si>
    <t>EL08</t>
  </si>
  <si>
    <t>EL09</t>
  </si>
  <si>
    <t>ASW umožňuje přehlednou nabídku kurzů včetně informace o obsahu, zaměření a dostupnosti kurzu pro daného aktuálně přihlášeného uživatele</t>
  </si>
  <si>
    <t>EL10</t>
  </si>
  <si>
    <t>ASW umožňuje třídění a zařazení kurzů do kategorií</t>
  </si>
  <si>
    <t>EL11</t>
  </si>
  <si>
    <t>EL12</t>
  </si>
  <si>
    <t>ASW podporuje jednorázové i opakované absolvování testů včetně jejich vyhodnocení a poskytnutí zpětné vazby uživateli</t>
  </si>
  <si>
    <t>EL13</t>
  </si>
  <si>
    <t>EL14</t>
  </si>
  <si>
    <t>ASW u testů musí podporovat režim opakovaného provádění testů se zobrazením odpovědí u úloh, které byly v předchozích pokusech zodpovězeny správně / špatně</t>
  </si>
  <si>
    <t>ASW podporuje formáty AICC a SCORM (Shareable Content Object Reference Model) pro import / export e-learning kurzů</t>
  </si>
  <si>
    <t>EL16</t>
  </si>
  <si>
    <t>ASW podporuje vkládání a prezentování souborů do e-learningových kurzů, a to minimálně formáty: MS Word, MS Excel, MS PowerPoint, PDF, JPEG, BMP, PNG, Flash, WMA,MP3, WMV, AVI, MPEG</t>
  </si>
  <si>
    <t>EL19</t>
  </si>
  <si>
    <t>EL20</t>
  </si>
  <si>
    <t>Možnost omezení kurzů i jejich částí, které mohou být sdíleny mezi jednotlivými tenanty (organizacemi), možnost definice podmínek, za jakých mohou být kurzy či jejich části sdíleny</t>
  </si>
  <si>
    <t>EL21</t>
  </si>
  <si>
    <t>EL22</t>
  </si>
  <si>
    <t>EL23</t>
  </si>
  <si>
    <t>EL24</t>
  </si>
  <si>
    <t>EL25</t>
  </si>
  <si>
    <t>EL26</t>
  </si>
  <si>
    <t>EL27</t>
  </si>
  <si>
    <t>ASW umožňuje přehlednou kontrolu vzdělávacího procesu – přehledy o absolvování testů, výukových cyklů apod.</t>
  </si>
  <si>
    <t xml:space="preserve">ASW umožňuje současný přístup minimálně 100 aktivních účastníků kurzů. Za aktivního účastníka kurzu je považován takový uživatel, který v daném okamžiku zobrazuje stránku, vyplňuje test apod. </t>
  </si>
  <si>
    <t>ASW umožňuje práci s typovými rolemi, a to především následujícími: Tvůrce obsahu, Konzument obsahu, Studijní referent, Tutor, Vedoucí/manažer</t>
  </si>
  <si>
    <t xml:space="preserve">ASW umožňuje vytvářet kalendáře/katalog kurzů včetně chronologického/pravidelného zpřístupňování kurzů. ASW umožňuje nastavit notifikace do kalendáře uživatele </t>
  </si>
  <si>
    <t>ASW nabízí funkci „aktuality“, kdy je uživatel po přihlášení informován o změnách, novinkách atd.</t>
  </si>
  <si>
    <t xml:space="preserve">ASW podporuje vygenerování a vydání osvědčení/certifikátu o absolvování kurzu v elektronické podobě (PDF) včetně jeho automatického zaslání po absolvování kurzu na email studenta. </t>
  </si>
  <si>
    <t>ASW umožňuje zadání testovacích úloh různého typu</t>
  </si>
  <si>
    <t>ASW obsahuje nástroj pro tvorbu vlastních kurzů a testů pro minimálně 7 uživatelů bez dalších licenčních omezení. ASW umožňuje editaci obsahu kurzu vybranými uživateli</t>
  </si>
  <si>
    <t>Ostatní požadavky na ASW</t>
  </si>
  <si>
    <t>ASW umožňuje nastavit notifikace uživatele popř. jeho nadřízeného na různé události v systému pro každou organizaci individuálně</t>
  </si>
  <si>
    <t>ASW umožňuje plně elektronické přihlašování se uživatelů / ASW umožňuje elektronické schvalování/zamítnutí účasti uživatelů / ASW umožňuje nezávislé schvalování účasti</t>
  </si>
  <si>
    <t>ASW umožňuje tisk podkladů k danému kurzu (materiály, prezenční listina, certifikáty)</t>
  </si>
  <si>
    <t>ASW umožňuje reporty vzdělávacích výsledků (definování vlastních reportovacích sestav, jejich automatické spouštění a odesílání)</t>
  </si>
  <si>
    <t>ASW umožňuje vložení vlastních poznámek ke kurzu/lekci uložených v rámci účtu každého uživatele</t>
  </si>
  <si>
    <t xml:space="preserve">ASW umožňuje hodnocení akcí uživatelem (zaměstnancem) vyplněním hodnotícího formuláře + možnost zpracování výsledků hodnocení. </t>
  </si>
  <si>
    <t xml:space="preserve">Součástí dodávky budou již hotové následující kurzy:             a. BOZP 
b. Požární ochrana 
c. E-learning pro osoby zabývající se vytvářením kurzů </t>
  </si>
  <si>
    <t>Ve sloupci "poznámka" je dodavatel u každého řádku (tj. typ P1, P2, R), kde u požadavku uvedl či je uvedeno "ano", povinen popsat, jakým způsobem požadavek splňuje</t>
  </si>
  <si>
    <t>Popis všech požadavků (funkcionalit) je uveden v příloze č. 2 zadávací dokumentace a je dohledatelný dle příslušného kódu. Popis požadavku v této tabulce je pouze orientační (zkrácený)</t>
  </si>
  <si>
    <t>ERK01</t>
  </si>
  <si>
    <t>ERK02</t>
  </si>
  <si>
    <t>ERK03</t>
  </si>
  <si>
    <t>ERK04</t>
  </si>
  <si>
    <t>ERK05</t>
  </si>
  <si>
    <t>ERK06</t>
  </si>
  <si>
    <t>ERK07</t>
  </si>
  <si>
    <t>ERK08</t>
  </si>
  <si>
    <t>ERK09</t>
  </si>
  <si>
    <t>ERK11</t>
  </si>
  <si>
    <t>ERK12</t>
  </si>
  <si>
    <t>ERK13</t>
  </si>
  <si>
    <t>ERK14</t>
  </si>
  <si>
    <t>ERK15</t>
  </si>
  <si>
    <t>ERK18</t>
  </si>
  <si>
    <t>ERK19</t>
  </si>
  <si>
    <t xml:space="preserve">Veškeré přístupy k datům a funkčnostem ASW jsou řízeny na základě přístupových práv včetně schopnosti definovat role a typové skupiny uživatelů. </t>
  </si>
  <si>
    <t>ASW pokrývá ve svých funkčních vlastnostech a nastaveních potřeby a povinnosti v oblasti plnění zákona číslo 320/2001 Sb.a prováděcí vyhlášky.</t>
  </si>
  <si>
    <t xml:space="preserve">ASW pořizuje záznamy o operacích nad daty, které uživatel pořídil, změnil, smazal, apod. jednoznačným identifikátorem, kdo operaci provedl, jaká byla původní hodnota, datem a časem operace, apod. </t>
  </si>
  <si>
    <t>Pro nastavení předdefinovaného postupu zpracování je požadována funkčnost workflow – vytvoření předem definované sekvence kroků přiřazené určené roli (zadavatel – zpracovatel atd.) .</t>
  </si>
  <si>
    <t>V rámci konfigurace workflow umožňuje ASW především: 
Definování rolí, Možnost definovat podmínky pro větvení běhu, Automatické definování obsazenosti rolí , Změna pořadí účastníků, Podpora paralelního schvalování</t>
  </si>
  <si>
    <t xml:space="preserve">ASW umožňuje nastavit a spravovat uživatelské role využívané v rámci zpracování.  </t>
  </si>
  <si>
    <t>ASW umožní využití kontrolních mechanismů typických pro řídící a finanční kontrolu</t>
  </si>
  <si>
    <t>ASW umožňuje nastavit zastupitelnosti definovaných uživatelských rolí a přesměrování</t>
  </si>
  <si>
    <t>ASW umožňuje přikládat do jednotlivého záznamu o provedení řídící kontroly jako přílohu elektronický obraz schvalovaného dokladu.</t>
  </si>
  <si>
    <t>ASW umožňuje úpravy definice pracovního postupu na úrovni příslušného oprávnění uživatele bez nutného zásahu Dodavatele</t>
  </si>
  <si>
    <t>ASW umožňuje dohledávání souvisejících záznamů o provedených operacích Řídící kontroly</t>
  </si>
  <si>
    <t>Integrace s ERP GORDIC - UCR GINIS a ACE Design - ACE-ÚČTO za účelem minimalizace duplicitních uživatelských úkonů (evidence dokladů)</t>
  </si>
  <si>
    <t>ASW disponuje dokumentovaným aplikačním rozhraním pro integraci s okolními aplikačními systémy.</t>
  </si>
  <si>
    <t>ASW umožňuje veškeré relevantní operace v logice elektronické identifikace a služby vytvářející důvěru v elektronických transakcích ve smyslu legislativy eIDAS EU/910/2014 .</t>
  </si>
  <si>
    <t>ASW umožňuje jednotlivým uživatelům dle jejich oprávnění provádět výstupy v elektronické i tištěné formě a to jak z definovaných sestav, tak i uživatelsky definovaných výběrů</t>
  </si>
  <si>
    <t>ASW umožňuje exportovat data i definované sestavy či jiné výstupy ze systému elektronickou formou.</t>
  </si>
  <si>
    <t>ASW zaznamenává veškeré skutečnosti o schvalování do dokladu o provedení řídící kontroly (auditní stopa) včetně elektronického podpisu rolí a časových razítek</t>
  </si>
  <si>
    <t>FM01</t>
  </si>
  <si>
    <t>FM02</t>
  </si>
  <si>
    <t>FM03</t>
  </si>
  <si>
    <t>FM04</t>
  </si>
  <si>
    <t>FM05</t>
  </si>
  <si>
    <t>FM06</t>
  </si>
  <si>
    <t>FM07</t>
  </si>
  <si>
    <t>FM08</t>
  </si>
  <si>
    <t>FM09</t>
  </si>
  <si>
    <t>FM10</t>
  </si>
  <si>
    <t>FM12</t>
  </si>
  <si>
    <t>FM13</t>
  </si>
  <si>
    <t>FM14</t>
  </si>
  <si>
    <t>FM15</t>
  </si>
  <si>
    <t>FM16</t>
  </si>
  <si>
    <t>FM17</t>
  </si>
  <si>
    <t>FM18</t>
  </si>
  <si>
    <t>FM19</t>
  </si>
  <si>
    <t>FM21</t>
  </si>
  <si>
    <t>FM22</t>
  </si>
  <si>
    <t>FM23</t>
  </si>
  <si>
    <t>FM24</t>
  </si>
  <si>
    <t>FM26</t>
  </si>
  <si>
    <t>FM27</t>
  </si>
  <si>
    <t>ASW umožňuje prostorovou evidenci objektu v hierarchicky organizovaném schématu, založeném na volitelném, uživatelsky definovaném prostorovém členění</t>
  </si>
  <si>
    <t>ASW umožňuje grafickou prezentaci spravovaných objektů na základě zpracované stavebně technické, výkresové dokumentace</t>
  </si>
  <si>
    <t xml:space="preserve">ASW umožňuje zobrazení základních strukturovaných identifikačních informací pro vybraný grafický objekt </t>
  </si>
  <si>
    <t>ASW umožňuje sledování vybraných činností nad plochou v elektronicky vedené provozní knize</t>
  </si>
  <si>
    <t>ASW umožňuje vytvoření, modifikaci a správu typových modelů pasportizačních údajů pro jednotlivé objekty (budova, podlaží, místnost)</t>
  </si>
  <si>
    <t>ASW uchovává auditní stopu změn pasportizačních údajů včetně informace o čase a autorovi změny</t>
  </si>
  <si>
    <t>ASW umožňuje kumulaci údajů z koncových uzlů na vrcholové uzly v souladu s hierarchickým prostorovým uspořádáním</t>
  </si>
  <si>
    <t>ASW umožnuje přiřadit ke každému spravovanému objektu odpovědnou osobu(-y)</t>
  </si>
  <si>
    <t>ASW umožňuje přiřadit k objektu dokument v elektronické podobě (typicky formát PDF) včetně možnosti vyhledávání a zobrazení obsahu dokumentu</t>
  </si>
  <si>
    <t>ASW umožňuje centrální evidenci všech objektů v jednom datovém úložišti, v jednotné údajové struktuře na bázi unikátní identifikace</t>
  </si>
  <si>
    <t xml:space="preserve">ASW umožňuje u libovolných vybraných typů objektů (typicky technických či technologických zařízení) zaznamenávat, sledovat a plánovat typové činnosti </t>
  </si>
  <si>
    <t>ASW umožňuje členit a kategorizovat technická a technologická zařízení a uchovávat k nim klíčové údaje</t>
  </si>
  <si>
    <t>ASW umožňuje plánování a doložení provedení periodických činností ve smyslu splnění zákonných povinností</t>
  </si>
  <si>
    <t>ASW umožňuje posílání upozornění - notifikací – o vybraných činnostech (typicky blížící se termíny kontrol, končící platnost technických revizí apod.) na základě předem konfigurovatelných nastavení ve vazbě na FM12 a FM13</t>
  </si>
  <si>
    <t>ASW obsahuje integrovaný prohlížeč výkresové dokumentace</t>
  </si>
  <si>
    <t xml:space="preserve">ASW umožňuje zobrazení vektorových, rastrových i hybridních dat a podporuje tvorbu, správu a editaci výkresové dokumentace. ASW podporuje import / export </t>
  </si>
  <si>
    <t>ASW umožňuje jednoznačnou identifikaci objektů (zařízení, pracovníků) na plochách včetně jejich prostorových souvislostí ve formě přehledných grafických výstupů.</t>
  </si>
  <si>
    <t xml:space="preserve">ASW umožňuje přehledné vyhledávání a zobrazování vybraných objektů včetně možnosti interaktivního výběru objektu a zobrazení detailních informací </t>
  </si>
  <si>
    <t>ASW podporuje práci s mapami včetně různých měřítek map</t>
  </si>
  <si>
    <t>ASW umožňuje definovat a řídit uživatelská oprávnění a přístup k funkcionalitě na základě typových rolí uživatelů (doplnit o matici)</t>
  </si>
  <si>
    <t xml:space="preserve">ASW umožňuje řízení nájemních vztahů </t>
  </si>
  <si>
    <t>ASW umožňuje rozúčtování nákladů a spotřeby energie dle předem daného algoritmu (např. dle vyhlášek 269/2015 Sb. a 104/2015 Sb.)</t>
  </si>
  <si>
    <t>ASW umožňuje vyhodnocování, srovnávání a vyhodnocování spotřeby energie včetně vzájemného srovnání údajů o spotřebách v objektech</t>
  </si>
  <si>
    <t xml:space="preserve">Možnost definice jednotných číselníků centrálně administrovaných platných pro skupiny organizací / instancí (typicky oborově) </t>
  </si>
  <si>
    <t>Naimportování vybraných existujících výkresů kraje jako podkladových půdorysů objektů jednotlivých organizací včetně identifikace jednotlivých místností.</t>
  </si>
  <si>
    <t>HD01_1</t>
  </si>
  <si>
    <t>HD01_3</t>
  </si>
  <si>
    <t>HD01_4</t>
  </si>
  <si>
    <t>HD02</t>
  </si>
  <si>
    <t>HD03</t>
  </si>
  <si>
    <t>HD04</t>
  </si>
  <si>
    <t>HD05</t>
  </si>
  <si>
    <t>HD06</t>
  </si>
  <si>
    <t>HD07</t>
  </si>
  <si>
    <t>HD09</t>
  </si>
  <si>
    <t>HD10</t>
  </si>
  <si>
    <t>HD11</t>
  </si>
  <si>
    <t>HD12</t>
  </si>
  <si>
    <t>HD13</t>
  </si>
  <si>
    <t>HD14</t>
  </si>
  <si>
    <t>HD15</t>
  </si>
  <si>
    <t>HD16</t>
  </si>
  <si>
    <t>HD17</t>
  </si>
  <si>
    <t>HD18</t>
  </si>
  <si>
    <t>HD19</t>
  </si>
  <si>
    <t>HD20</t>
  </si>
  <si>
    <t>HD21</t>
  </si>
  <si>
    <t>HD22</t>
  </si>
  <si>
    <t>HD23</t>
  </si>
  <si>
    <t>HD24</t>
  </si>
  <si>
    <t>HD25</t>
  </si>
  <si>
    <t>HD26</t>
  </si>
  <si>
    <t>HD27</t>
  </si>
  <si>
    <t>HD28</t>
  </si>
  <si>
    <t>HD29_1</t>
  </si>
  <si>
    <t>Licence pro neomezený počet zařízení a uživatelů pro všechny moduly. V případě, že licenční model neumožňuje toto licencování, je za neomezený počet považováno 4000 uživatelů a 4000 zařízení,</t>
  </si>
  <si>
    <t xml:space="preserve">ASW vychází z metodiky ITIL v oblasti poskytování podpory. Jsou rozlišovány úrovně podpory L1, L2 a L3. </t>
  </si>
  <si>
    <t xml:space="preserve">Systém musí obsahovat znalostní databázi s možností její aktualizace </t>
  </si>
  <si>
    <t xml:space="preserve">Systém musí být schopen se napojit na IDM Kraje Vysočina </t>
  </si>
  <si>
    <t xml:space="preserve">ASW umožňuje zadávání a řešení požadavků přes webové prostředí (viz požadavek N04) a také email. </t>
  </si>
  <si>
    <t>ASW umožňuje zadání požadavku prostřednictvím formuláře</t>
  </si>
  <si>
    <t xml:space="preserve">ASW umožnuje automatické vytvoření příslušných proměnných na základě nastavitelného algoritmu </t>
  </si>
  <si>
    <t>Formulář umožňuje vstup dat pomocí  elementů</t>
  </si>
  <si>
    <t xml:space="preserve">U položek formuláře lze v závislosti na aktuálním stavu a roli definovat </t>
  </si>
  <si>
    <t>U položek ve formuláři lze definovat libovolné pořadí vyplňování</t>
  </si>
  <si>
    <t>Pro nastavení předdefinovaného postupu zpracování je požadována funkčnost workflow.  Požadavek je v průběhu zpracování možno editovat.</t>
  </si>
  <si>
    <t xml:space="preserve">Součástí zpracování workflow je možnost odeslání notifikace ve formě informačního mailu, typicky vždy při změně stavu. </t>
  </si>
  <si>
    <t>ASW umožňuje nastavit notifikaci pro případy, kdy se např. blíží termín pro splnění požadavku, kdy je požadavek po termínu apod. (alertizace/eskalace)</t>
  </si>
  <si>
    <t xml:space="preserve">Minimální požadovaná sada stavů zpracování, kterou musí ASW podporovat </t>
  </si>
  <si>
    <t>ASW umožňuje přehledné zobrazení incidentů ve formě filtrovatelného a tříditelného seznamu, a to v závislosti na oprávnění</t>
  </si>
  <si>
    <t>ASW umožňuje definovat řešitele jednotlivých stavů workflow dle skupiny, org. jednotky, funkce, nadřízenosti a podřízenosti</t>
  </si>
  <si>
    <t>ASW umožňuje předávání požadavku na jiné řešitele nebo skupinu řešitelů</t>
  </si>
  <si>
    <t>ASW umožňuje převzetí, rozvětvení, sloučení, odložení požadavku</t>
  </si>
  <si>
    <t>ASW umožňuje zadávání komentářů k požadavku v jakémkoliv stavu (i po ukončení workflow)</t>
  </si>
  <si>
    <t>ASW umožňuje zobrazení kompletní historie požadavku</t>
  </si>
  <si>
    <t>ASW umožňuje definice oprávnění pro jednotlivé typy požadavků (kdo může požadavek zadávat)</t>
  </si>
  <si>
    <t>ASW umožňuje zastupování zadavatelů (zadat požadavek za někoho) i řešitelů (možnost vyřešit požadavek za někoho)</t>
  </si>
  <si>
    <t>ASW obsahuje jednoduché (fulltextové) vyhledávání a filtrování požadavků</t>
  </si>
  <si>
    <t>ASW umožňuje export požadavku alespoň do jednoho z formátů PDF, DOC(X), ODT, RTF včetně příloh binárních příloh v ZIP</t>
  </si>
  <si>
    <t>ASW obsahuje aplikační rozhraní (API)</t>
  </si>
  <si>
    <t>Základní funkcionalita SAM (Sofware Asset Management) modulu</t>
  </si>
  <si>
    <t xml:space="preserve">Zadavatel požaduje pro administrátory plná oprávnění k systému a tím i možnost nezávisle na dodavateli systém modifikovat podle měnících se potřeb zadavatele </t>
  </si>
  <si>
    <t>Integrace se softwary třetích stran…</t>
  </si>
  <si>
    <t>ME01</t>
  </si>
  <si>
    <t>ME02</t>
  </si>
  <si>
    <t>ME03</t>
  </si>
  <si>
    <t>ME04</t>
  </si>
  <si>
    <t>ME05</t>
  </si>
  <si>
    <t>ME06</t>
  </si>
  <si>
    <t>ME07</t>
  </si>
  <si>
    <t>ME08</t>
  </si>
  <si>
    <t>ME09</t>
  </si>
  <si>
    <t>ME10</t>
  </si>
  <si>
    <t>ME11</t>
  </si>
  <si>
    <t>ME13</t>
  </si>
  <si>
    <t>ME14</t>
  </si>
  <si>
    <t>ME15</t>
  </si>
  <si>
    <t>ME16</t>
  </si>
  <si>
    <t>ME17</t>
  </si>
  <si>
    <t>ME18</t>
  </si>
  <si>
    <t>ME19</t>
  </si>
  <si>
    <t>ME20</t>
  </si>
  <si>
    <t>ME21</t>
  </si>
  <si>
    <t>ME23</t>
  </si>
  <si>
    <t>ME24</t>
  </si>
  <si>
    <t>ME26</t>
  </si>
  <si>
    <t>ME27</t>
  </si>
  <si>
    <t>ME28</t>
  </si>
  <si>
    <t>ME29</t>
  </si>
  <si>
    <t>ME30</t>
  </si>
  <si>
    <t>ME31</t>
  </si>
  <si>
    <t>ME32</t>
  </si>
  <si>
    <t>ME33</t>
  </si>
  <si>
    <t>ME34</t>
  </si>
  <si>
    <t>ME35</t>
  </si>
  <si>
    <t>ME36</t>
  </si>
  <si>
    <t>ME37</t>
  </si>
  <si>
    <t>ME38</t>
  </si>
  <si>
    <t>ME39</t>
  </si>
  <si>
    <t>ME40</t>
  </si>
  <si>
    <t>ME41</t>
  </si>
  <si>
    <t>ME42</t>
  </si>
  <si>
    <t>ME43</t>
  </si>
  <si>
    <t>ME44</t>
  </si>
  <si>
    <t>ME45</t>
  </si>
  <si>
    <t>ME46</t>
  </si>
  <si>
    <t>ME47</t>
  </si>
  <si>
    <t>ME48</t>
  </si>
  <si>
    <t>ME49</t>
  </si>
  <si>
    <t>Systém eviduje jednotlivé paměťové instituce v roli původce objektu digitalizace a relevantní data k ní vázaná (maska vnitřního identifikátoru). Vazba mezi editory metadat a paměťovými institucemi je M:N.</t>
  </si>
  <si>
    <t>Dokument může patřit (tzn. je uložen) k jedné či více institucím, jedna instituce je kmenová, kmenová instituce zajišťuje zpracování digitálního objektu (přiřazení správných snímků, jejich popis, kontrolu a export).</t>
  </si>
  <si>
    <t>Uživatel má ve svém profilu přiřazenou instituci, ke které patří, na základě této informace si může rezervovat dokumenty se stejnou kmenovou institucí.</t>
  </si>
  <si>
    <t>ASW umožňuje administrátorům jednotlivých institucí přiřazení/odebrání digitálních objektů uživatelům (jednotlivě, hromadně, výběrově).</t>
  </si>
  <si>
    <t>V ASW existují minimálně  role…</t>
  </si>
  <si>
    <t>ASW zajistí evidenci jednotlivých objektů (výstupů digitalizace) pro jednotlivé paměťové instituce prostřednictvím identifikátorů a pracovních stavů</t>
  </si>
  <si>
    <t>ASW umožní filtrovat/vyhledávat objekty podle všech atributů i stavů.</t>
  </si>
  <si>
    <t>Postup prací a definování stavů bude konfigurovatelný pomocí nástroje (editor workflow).</t>
  </si>
  <si>
    <t>ASW umožňuje vytvářet, aktualizovat, spravovat, importovat i exportovat typové šablony (profily) pro vyplňování metadat  včetně možnosti definice správce a uživatele profilu.</t>
  </si>
  <si>
    <t>Součástí editace musí být podpora datových polí metadatových standardů</t>
  </si>
  <si>
    <t xml:space="preserve">Možnost (i programová – klient SOAP WS, REST, DB pohledu) propojení na referenční číselník (v rámci aplikace, lokální nebo je-li veřejně dostupný) a výběr atributů </t>
  </si>
  <si>
    <t>Podpora načítání metadatových struktur ze zdroje  www.schema.org</t>
  </si>
  <si>
    <t>ASW umožňuje nadefinovat vlastní matici namapování metadatových atributů na datové položky zdrojů dat.</t>
  </si>
  <si>
    <t>ASW podporuje výměnné formáty a externí služby pro přebírání (import) dat</t>
  </si>
  <si>
    <t>ASW umožňuje zvolit  výstupní formáty systému (export)</t>
  </si>
  <si>
    <t xml:space="preserve">ASW podporuje export a import vlastního formátu, který uchovává informace o objektu bez ztráty vyplněných informací </t>
  </si>
  <si>
    <t>ASW umožňuje duplikovat digitální objekty (bez duplikace digitálních souborů).</t>
  </si>
  <si>
    <t>ASW umožňuje ruční vyplnění metadat na základě typové šablony metadat pro zvolený typ objektu (např. prostřednictvím interpretace XSD definice – datové typy, povinné položky, regex ).</t>
  </si>
  <si>
    <t xml:space="preserve">ASW umožňuje vkládání datumu – jednotlivě, hromadně, výběrově </t>
  </si>
  <si>
    <t xml:space="preserve">ASW umožňuje zadávání 3 typů geolokací (viz níže) dle číselníku RUIAN na úroveň čísla popisného a bodu na mapě. </t>
  </si>
  <si>
    <t xml:space="preserve">Pro doplnění geolokačních údajů je ASW schopen využívat webovou službu OpenStreetMaps </t>
  </si>
  <si>
    <t>ASW umožňuje přiřazení digitálních souborů k digitálnímu objektu (jednotlivě, hromadně, výběrově).</t>
  </si>
  <si>
    <t>ASW umožňuje načtení digitálního souboru a jeho zobrazení. V rámci aplikace budou řešeny pro zobrazení thumbnaily a preview souborů v rámci editačního prostředí metadatového editoru.</t>
  </si>
  <si>
    <t>ASW umožňuje načtení minimálně vyjmenovaných  formátů dat</t>
  </si>
  <si>
    <t>ASW podporuje také import jakýchkoli statických i dynamických formátů binárních souborů</t>
  </si>
  <si>
    <t>ASW umožňuje převod z TIFF (bezztrátový, jednostránkový, barevný) na JP2000 o definované velikosti a kompresi .</t>
  </si>
  <si>
    <t>ASW umožňuje převod z JPEG (JPG) na JP2000.</t>
  </si>
  <si>
    <t>ASW umožňuje hromadné načtení a hromadnou konverzi obrazových dat typicky ze souborové složky s možností definice souborové masky.</t>
  </si>
  <si>
    <t>ASW umožňuje smazání digitálních souborů (soubor bude přesunut do koše), (jednotlivě, hromadně, výběrově) včetně navázaných dokumentů.</t>
  </si>
  <si>
    <t>ASW umožňuje převod z TIFF (bezztrátový, jednostránkový, barevný) na JP2000 bezztrátově.</t>
  </si>
  <si>
    <t>ASW umožňuje import dokumentů pro doplnění textové informace k digitalizovanému objektu (OCR TXT, ALTO XML) a jejich navázání na odpovídající digitální soubor.</t>
  </si>
  <si>
    <t>ASW umožňuje převod z TIFF na TXT + ALTO XML (OCR, možnost využití existující licence Recognition Server s ALTO XML exportem s platnou podporou).</t>
  </si>
  <si>
    <t>ASW umožňuje ruční přepis a editace textů</t>
  </si>
  <si>
    <t xml:space="preserve">ASW umožňuje číslování – jednotlivě, hromadně, výběrově – různými číselnými řadami </t>
  </si>
  <si>
    <t xml:space="preserve">ASW umožňuje číslování základních entit a podobjektů </t>
  </si>
  <si>
    <t>Stránky – lze přesouvat v rámci jednoho digitálního objektu i mezi různými digitálními objekty vzájemně</t>
  </si>
  <si>
    <t>Podobjekty v odpovídajících úrovních (např. u periodik ročník mezi ročníky, výtisk mezi výtisky a zároveň umí výtisk přesunout z jednoho ročníku do jiného</t>
  </si>
  <si>
    <t>ASW podporuje různou strukturu dokumentu - jednovrstvý (např. monografie, kdy entitou je jeden svazek) i vícevrstvý dokument (např. periodika, kdy entitou je jeden výtisk, ale současně je nesena i informace o ročníku a titulu).</t>
  </si>
  <si>
    <t>ASW umožňuje popis dokumentů až na úroveň jednotlivých stran.</t>
  </si>
  <si>
    <t>ASW umožňuje podle volby operátora automaticky plnit hodnoty popisných údajů z vyšších vrstev vícevrstvých objektů do nižších.</t>
  </si>
  <si>
    <t>ASW umožňuje kompletaci neúplných fyzických objektů v digitální podobě do jednoho digitálního objektu se zachováním informace o uložení fyzického objektu na úrovni základní entity.</t>
  </si>
  <si>
    <t>ASW umožňuje vyhledávání/filtraci  digitálních objektů, podobjektů, souborů</t>
  </si>
  <si>
    <t>ASW umožňuje vyhledávat ve všech atributech profilu, technických datech, ve všech stavech.</t>
  </si>
  <si>
    <t>ASW umožňuje řazení seznamů digitálních objektů, jejich podobjektů a digitálních souborů podle jednotlivých atributů.</t>
  </si>
  <si>
    <t>ASW disponuje možností uplatnit kontrolní mechanismy např. pro kontrolu vyplnění položky, validitu typu položky apod. (např. prostřednictvím XSD).</t>
  </si>
  <si>
    <t>ASW umožňuje provedení kontroly obsahu dat vytvořeného nebo importovaného SIP (PSP) balíčku.</t>
  </si>
  <si>
    <t>ASW podporuje kontrolu duplicity pro zvolené typy identifikátoru.</t>
  </si>
  <si>
    <t>ASW umožňuje hledat a filtrovat v historii podle všech dostupných atributů.</t>
  </si>
  <si>
    <t>Základní prostředí ME obsahuje….</t>
  </si>
  <si>
    <t>PR01a</t>
  </si>
  <si>
    <t>PR01b</t>
  </si>
  <si>
    <t>PR02</t>
  </si>
  <si>
    <t>PR03</t>
  </si>
  <si>
    <t>PR04</t>
  </si>
  <si>
    <t>PR05</t>
  </si>
  <si>
    <t>PR06</t>
  </si>
  <si>
    <t>PR07</t>
  </si>
  <si>
    <t>PR08</t>
  </si>
  <si>
    <t>ASW podporuje aktuální trendy uživatelské komunikace</t>
  </si>
  <si>
    <t>Implementace základní architektury farmy SharePoint Serverů (SPS) ve verzi 2016</t>
  </si>
  <si>
    <t xml:space="preserve">ASW podporuje jednoduchou tvorbu procesů typu workflow bez nutnosti kódování </t>
  </si>
  <si>
    <t xml:space="preserve">ASW podporuje integrované vyhledávání včetně vyhledávání fulltextového </t>
  </si>
  <si>
    <t>Součástí implementace vyhledávácích nástrojů bude nasazení základní vyhledávání komponenty vůči zdrojům SPS farmy.</t>
  </si>
  <si>
    <t xml:space="preserve">Součástí projektu je převedení (migrace) stávajících procesů a dat (veškerých potřebných objektů a komponent SPS) do modernizované platformy. </t>
  </si>
  <si>
    <t>ASW nabízí rozšířenou funkčnost komunikační vrstvy pro projektový portál v rovině sdílení dokumentů i informací, diskusního fóra, zadávání, sledování a vyhodnocování plnění úkolů apod.</t>
  </si>
  <si>
    <t xml:space="preserve">ASW musí podporovat služby sdílení nestrukturovaného obsahu i pro PO tj. schopnost vnitřního strukturování na bází organizační struktury KV a PO včetně řízení oprávnění, rolí a auditování přístupu </t>
  </si>
  <si>
    <t xml:space="preserve">ASW podporuje vytváření nových sdílených prostorů na bázi webových stránek, jež mohu být založeny vybranou uživatelskou rolí </t>
  </si>
  <si>
    <t>BI01</t>
  </si>
  <si>
    <t>BI02</t>
  </si>
  <si>
    <t xml:space="preserve">BI03 </t>
  </si>
  <si>
    <t xml:space="preserve">BI04 </t>
  </si>
  <si>
    <t xml:space="preserve">BI05 </t>
  </si>
  <si>
    <t xml:space="preserve">BI06 </t>
  </si>
  <si>
    <t>ASW umožňuje spravovat virtuální stroje určené administrátorem</t>
  </si>
  <si>
    <t>ASW umožňuje autentizaci uživatelů oproti Active directory</t>
  </si>
  <si>
    <t>ASW loguje přístup a aktivity uživatele</t>
  </si>
  <si>
    <t>ASW je přístupný přes zabezpečené webové rozhranní</t>
  </si>
  <si>
    <t>ASW je licencován pro řízení přístupu na min. 200 virtuálních strojů a minimálně 50 uživatelů</t>
  </si>
  <si>
    <t>ASW je integrován přes VMWare vCentre API</t>
  </si>
  <si>
    <t>Počet splněných R</t>
  </si>
  <si>
    <t>Bodové hodnocení</t>
  </si>
  <si>
    <t>Splnění funkcionalit typu "R"</t>
  </si>
  <si>
    <t>Část VZ</t>
  </si>
  <si>
    <t>Dodavatel:</t>
  </si>
  <si>
    <t>Dodavatel (obchodní název):</t>
  </si>
  <si>
    <t>Identifikaci dodavatele, obchodní název a právní formu</t>
  </si>
  <si>
    <t>Centrální nákup</t>
  </si>
  <si>
    <t>ASW umožňuje založení požadavku na nákup na úrovní Kraje Vysočina i příspěvkové organizace</t>
  </si>
  <si>
    <t>SN01</t>
  </si>
  <si>
    <t xml:space="preserve">ASW umožnuje vytvářet, udržovat a spravovat číselníky komodit určených pro centrální nákupy, přičemž číselníky mohou být specificky oborově zaměřené </t>
  </si>
  <si>
    <t>SN02</t>
  </si>
  <si>
    <t>ASW umožňuje centrální plánování sběr a vyhodnocení požadavků na nákup od všech účastníků systému</t>
  </si>
  <si>
    <t>SN03</t>
  </si>
  <si>
    <t>ASW umožňuje organizaci nákupu nejen v pohledu centrálního nákupu KV, ale i nákupu vybraných typů komodit organizovaných pověřenými PO na úrovni oborových komodit</t>
  </si>
  <si>
    <t>SN04</t>
  </si>
  <si>
    <t>ASW umožňuje v případě, že tato operace není řešena v rámci jiného SW (typicky SW pro řídící kontrolu) schválení nákupního požadavku na příslušné schvalovací úrovni</t>
  </si>
  <si>
    <t>SN05</t>
  </si>
  <si>
    <t>ASW je procesně orientovaný aby typové situace bylo možno řešit pomocí přednastavených procesních postupů.</t>
  </si>
  <si>
    <t>SN06</t>
  </si>
  <si>
    <t>ASW umožňuje oslovení dodavatelů jak přímo, tak předáním požadavku do systému eZAK, kde je další postup zpracován dle příslušného typu oslovení či veřejné soutěže</t>
  </si>
  <si>
    <t>SN07</t>
  </si>
  <si>
    <t>ASW je schopen integrace se systémem eZAK na úrovni vstupu i výstupu dat včetně předání stavu zpracování příslušným procesním krokem</t>
  </si>
  <si>
    <t>SN08</t>
  </si>
  <si>
    <t>ASW umožňuje sledovat, filtrovat, třídit a vyhodnocovat shromážděná data o podnětech pro nákupy tak, aby bylo možno se efektivně rozhodovat o organizaci nákupů</t>
  </si>
  <si>
    <t>SN09</t>
  </si>
  <si>
    <t>ASW umožňuje funkčnost interního eShopu, kde účastníci systému mohou vybírat z příslušné množiny komodit a zařazovat tyto komodity do požadavku na nákup</t>
  </si>
  <si>
    <t>SN10</t>
  </si>
  <si>
    <t>ASW umožňuje organizovat nákup komodit i v režimu tzv. rámcových smluv, kdy jsou účastníkům systému dány přesné podmínky a instrukce jak postupovat při požadavku na nákup vybrané komodity</t>
  </si>
  <si>
    <t>SN11</t>
  </si>
  <si>
    <t>ASW umožňuje vytváření elektronických katalogů</t>
  </si>
  <si>
    <t>SN12</t>
  </si>
  <si>
    <t>ASW podporuje ve vazbě na systém eZAK režim tzv. dynamického nákupního systému (DNS) typicky s měsíční periodou přesoutěžení vybrané skupiny komodit</t>
  </si>
  <si>
    <t>SN13</t>
  </si>
  <si>
    <t>ASW umožňuje exportovat data pro potřeby jejich dalšího spravování v Datovém skladu</t>
  </si>
  <si>
    <t>SN14</t>
  </si>
  <si>
    <t>ASW udržuje historii realizovaných nákupů především pro účely vyhodnocování</t>
  </si>
  <si>
    <t>SN15</t>
  </si>
  <si>
    <t>ASW umožňuje vedení databáze dodavatelů včetně nástrojů na jejich vyhodnocování</t>
  </si>
  <si>
    <t>SN16</t>
  </si>
  <si>
    <t>ASW umožňuje monitorovat celý nákupní proces v jeho životním cyklu</t>
  </si>
  <si>
    <t>SN17</t>
  </si>
  <si>
    <t>ASW umožňuje řízení oprávnění a přístupů uživatelů na základě uživatelských rolí</t>
  </si>
  <si>
    <t>SN18</t>
  </si>
  <si>
    <t>ASW umožňuje sledovat/hlídat předem nastavené limity na komoditu, jež jsou nastaveny dle organizačního uspořádání (kraj resp. jednotlivé příspěvkové organizace, a to včetně vztahu k ZVZ</t>
  </si>
  <si>
    <t>SN19</t>
  </si>
  <si>
    <t>ASW umožňuje integraci s dalšími vybranými systémy kraje – typicky např. objednávkový systém, evidence smluv kraje a příspěvkových organizací</t>
  </si>
  <si>
    <t>SN20</t>
  </si>
  <si>
    <t>ASW umožňuje sledovat nákup položek na schválenou výjimku, tj. mimo systém komodit, které byly vysoutěženy veřejnou zakázkou</t>
  </si>
  <si>
    <t>SN21</t>
  </si>
  <si>
    <t>Část 2 (e_Learning)</t>
  </si>
  <si>
    <t>Část 3 (ERK)</t>
  </si>
  <si>
    <t>Část 4 (FM)</t>
  </si>
  <si>
    <t>Část 5 (helpDesk)</t>
  </si>
  <si>
    <t>Část 6 (ME)</t>
  </si>
  <si>
    <t>Část 7 (Procesni)</t>
  </si>
  <si>
    <t>Část 8 (Priv_cloud)</t>
  </si>
  <si>
    <t>Část 1 (Centrální nákup)</t>
  </si>
  <si>
    <t>Tabulka má pouze informativní charakter</t>
  </si>
  <si>
    <t>Vyplní dodavatel obchodní název</t>
  </si>
  <si>
    <t>EL28</t>
  </si>
  <si>
    <t>ERK21</t>
  </si>
  <si>
    <t>Univerzální API umožňující výměnu dat s ERP ve formátech elektronické fakturace (ISDOC, ISDOC-X)</t>
  </si>
  <si>
    <t>ERK22</t>
  </si>
  <si>
    <t>IIntegrace s evidencí smluv kraje v rámci PortáluPO – zakládání smluv a přenos základních metadat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</si>
</sst>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9" fontId="2" fillId="2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 shrinkToFit="1"/>
    </xf>
    <xf numFmtId="0" fontId="6" fillId="4" borderId="3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3" fillId="0" borderId="0" xfId="0" applyFont="1" applyFill="1"/>
    <xf numFmtId="0" fontId="6" fillId="0" borderId="0" xfId="0" applyFont="1"/>
    <xf numFmtId="0" fontId="7" fillId="0" borderId="0" xfId="0" applyFont="1"/>
    <xf numFmtId="0" fontId="4" fillId="0" borderId="0" xfId="0" applyFont="1" applyFill="1"/>
    <xf numFmtId="49" fontId="2" fillId="5" borderId="1" xfId="0" applyNumberFormat="1" applyFont="1" applyFill="1" applyBorder="1" applyAlignment="1">
      <alignment wrapText="1"/>
    </xf>
    <xf numFmtId="49" fontId="2" fillId="2" borderId="8" xfId="0" applyNumberFormat="1" applyFont="1" applyFill="1" applyBorder="1" applyAlignment="1">
      <alignment wrapText="1"/>
    </xf>
    <xf numFmtId="0" fontId="6" fillId="6" borderId="1" xfId="0" applyFont="1" applyFill="1" applyBorder="1"/>
    <xf numFmtId="0" fontId="2" fillId="2" borderId="9" xfId="0" applyFont="1" applyFill="1" applyBorder="1"/>
    <xf numFmtId="0" fontId="2" fillId="2" borderId="4" xfId="0" applyFont="1" applyFill="1" applyBorder="1"/>
    <xf numFmtId="0" fontId="2" fillId="2" borderId="10" xfId="0" applyFont="1" applyFill="1" applyBorder="1"/>
    <xf numFmtId="1" fontId="2" fillId="5" borderId="11" xfId="0" applyNumberFormat="1" applyFont="1" applyFill="1" applyBorder="1"/>
    <xf numFmtId="1" fontId="2" fillId="5" borderId="12" xfId="0" applyNumberFormat="1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1" fontId="2" fillId="5" borderId="15" xfId="0" applyNumberFormat="1" applyFont="1" applyFill="1" applyBorder="1"/>
    <xf numFmtId="0" fontId="2" fillId="3" borderId="16" xfId="0" applyFont="1" applyFill="1" applyBorder="1"/>
    <xf numFmtId="1" fontId="2" fillId="6" borderId="17" xfId="0" applyNumberFormat="1" applyFont="1" applyFill="1" applyBorder="1"/>
    <xf numFmtId="1" fontId="2" fillId="6" borderId="18" xfId="0" applyNumberFormat="1" applyFont="1" applyFill="1" applyBorder="1"/>
    <xf numFmtId="0" fontId="8" fillId="0" borderId="0" xfId="0" applyFont="1"/>
    <xf numFmtId="0" fontId="2" fillId="5" borderId="0" xfId="0" applyFont="1" applyFill="1" applyBorder="1" applyAlignment="1">
      <alignment horizontal="left"/>
    </xf>
    <xf numFmtId="0" fontId="6" fillId="5" borderId="0" xfId="0" applyFont="1" applyFill="1" applyBorder="1"/>
    <xf numFmtId="0" fontId="9" fillId="0" borderId="0" xfId="0" applyFont="1"/>
    <xf numFmtId="0" fontId="6" fillId="3" borderId="19" xfId="0" applyFont="1" applyFill="1" applyBorder="1" applyAlignment="1">
      <alignment horizontal="center" vertical="center" wrapText="1" shrinkToFit="1"/>
    </xf>
    <xf numFmtId="0" fontId="6" fillId="3" borderId="2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wrapText="1"/>
    </xf>
    <xf numFmtId="0" fontId="2" fillId="6" borderId="2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left"/>
    </xf>
    <xf numFmtId="0" fontId="6" fillId="7" borderId="0" xfId="0" applyFont="1" applyFill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_6\priloha_7_TCK-SW_technickelisty_v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h.list_nepovinne_funkce-all"/>
    </sheetNames>
    <sheetDataSet>
      <sheetData sheetId="0">
        <row r="1">
          <cell r="G1" t="str">
            <v>ano</v>
          </cell>
        </row>
        <row r="2">
          <cell r="G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zoomScale="55" zoomScaleNormal="55" workbookViewId="0" topLeftCell="A1">
      <pane xSplit="3" ySplit="7" topLeftCell="D8" activePane="bottomRight" state="frozen"/>
      <selection pane="topLeft" activeCell="H7" sqref="H7"/>
      <selection pane="topRight" activeCell="H7" sqref="H7"/>
      <selection pane="bottomLeft" activeCell="H7" sqref="H7"/>
      <selection pane="bottomRight" activeCell="G7" sqref="G7"/>
    </sheetView>
  </sheetViews>
  <sheetFormatPr defaultColWidth="9.140625" defaultRowHeight="15"/>
  <cols>
    <col min="1" max="1" width="2.00390625" style="1" customWidth="1"/>
    <col min="2" max="2" width="52.57421875" style="1" customWidth="1"/>
    <col min="3" max="5" width="8.7109375" style="1" customWidth="1"/>
    <col min="6" max="6" width="95.421875" style="1" customWidth="1"/>
    <col min="7" max="7" width="8.57421875" style="1" customWidth="1"/>
    <col min="8" max="16384" width="8.7109375" style="1" customWidth="1"/>
  </cols>
  <sheetData>
    <row r="1" spans="1:6" ht="15">
      <c r="A1" s="23" t="s">
        <v>46</v>
      </c>
      <c r="F1" s="22"/>
    </row>
    <row r="2" spans="1:6" ht="15">
      <c r="A2" s="20" t="s">
        <v>44</v>
      </c>
      <c r="F2" s="22" t="s">
        <v>45</v>
      </c>
    </row>
    <row r="3" spans="1:6" ht="15">
      <c r="A3" s="20"/>
      <c r="F3" s="22" t="s">
        <v>43</v>
      </c>
    </row>
    <row r="4" spans="1:6" ht="15">
      <c r="A4" s="20"/>
      <c r="B4" s="21" t="s">
        <v>430</v>
      </c>
      <c r="C4" s="47" t="s">
        <v>484</v>
      </c>
      <c r="D4" s="48"/>
      <c r="E4" s="48"/>
      <c r="F4" s="49"/>
    </row>
    <row r="5" spans="1:7" ht="14.5" thickBot="1">
      <c r="A5" s="20"/>
      <c r="B5" s="21" t="s">
        <v>100</v>
      </c>
      <c r="G5" s="2"/>
    </row>
    <row r="6" spans="1:6" ht="14.5" customHeight="1">
      <c r="A6" s="20"/>
      <c r="B6" s="19" t="s">
        <v>42</v>
      </c>
      <c r="C6" s="18"/>
      <c r="D6" s="18"/>
      <c r="E6" s="17">
        <v>1</v>
      </c>
      <c r="F6" s="42" t="s">
        <v>99</v>
      </c>
    </row>
    <row r="7" spans="2:6" ht="87" thickBot="1">
      <c r="B7" s="16" t="s">
        <v>41</v>
      </c>
      <c r="C7" s="15" t="s">
        <v>40</v>
      </c>
      <c r="D7" s="15" t="s">
        <v>93</v>
      </c>
      <c r="E7" s="14" t="s">
        <v>432</v>
      </c>
      <c r="F7" s="43"/>
    </row>
    <row r="8" spans="2:6" ht="55" customHeight="1">
      <c r="B8" s="13" t="s">
        <v>33</v>
      </c>
      <c r="C8" s="12" t="s">
        <v>32</v>
      </c>
      <c r="D8" s="12" t="s">
        <v>94</v>
      </c>
      <c r="E8" s="10" t="s">
        <v>45</v>
      </c>
      <c r="F8" s="9"/>
    </row>
    <row r="9" spans="2:6" ht="55" customHeight="1">
      <c r="B9" s="7" t="s">
        <v>31</v>
      </c>
      <c r="C9" s="6" t="s">
        <v>30</v>
      </c>
      <c r="D9" s="6" t="s">
        <v>94</v>
      </c>
      <c r="E9" s="8" t="s">
        <v>45</v>
      </c>
      <c r="F9" s="5"/>
    </row>
    <row r="10" spans="2:6" ht="55" customHeight="1">
      <c r="B10" s="7" t="s">
        <v>47</v>
      </c>
      <c r="C10" s="6" t="s">
        <v>48</v>
      </c>
      <c r="D10" s="6" t="s">
        <v>95</v>
      </c>
      <c r="E10" s="8" t="s">
        <v>45</v>
      </c>
      <c r="F10" s="5"/>
    </row>
    <row r="11" spans="2:6" ht="55" customHeight="1">
      <c r="B11" s="7" t="s">
        <v>49</v>
      </c>
      <c r="C11" s="6" t="s">
        <v>50</v>
      </c>
      <c r="D11" s="6" t="s">
        <v>95</v>
      </c>
      <c r="E11" s="8" t="s">
        <v>45</v>
      </c>
      <c r="F11" s="5"/>
    </row>
    <row r="12" spans="2:6" ht="55" customHeight="1">
      <c r="B12" s="7" t="s">
        <v>51</v>
      </c>
      <c r="C12" s="6" t="s">
        <v>52</v>
      </c>
      <c r="D12" s="6" t="s">
        <v>96</v>
      </c>
      <c r="E12" s="8" t="s">
        <v>43</v>
      </c>
      <c r="F12" s="24" t="s">
        <v>98</v>
      </c>
    </row>
    <row r="13" spans="2:6" ht="55" customHeight="1">
      <c r="B13" s="7" t="s">
        <v>53</v>
      </c>
      <c r="C13" s="6" t="s">
        <v>54</v>
      </c>
      <c r="D13" s="6" t="s">
        <v>95</v>
      </c>
      <c r="E13" s="8" t="s">
        <v>45</v>
      </c>
      <c r="F13" s="5"/>
    </row>
    <row r="14" spans="2:6" ht="55" customHeight="1">
      <c r="B14" s="7" t="s">
        <v>55</v>
      </c>
      <c r="C14" s="6" t="s">
        <v>56</v>
      </c>
      <c r="D14" s="6" t="s">
        <v>95</v>
      </c>
      <c r="E14" s="8" t="s">
        <v>45</v>
      </c>
      <c r="F14" s="5"/>
    </row>
    <row r="15" spans="2:6" ht="55" customHeight="1">
      <c r="B15" s="7" t="s">
        <v>57</v>
      </c>
      <c r="C15" s="6" t="s">
        <v>58</v>
      </c>
      <c r="D15" s="6" t="s">
        <v>94</v>
      </c>
      <c r="E15" s="8" t="s">
        <v>45</v>
      </c>
      <c r="F15" s="5"/>
    </row>
    <row r="16" spans="2:6" ht="55" customHeight="1">
      <c r="B16" s="7" t="s">
        <v>59</v>
      </c>
      <c r="C16" s="6" t="s">
        <v>29</v>
      </c>
      <c r="D16" s="6" t="s">
        <v>94</v>
      </c>
      <c r="E16" s="8" t="s">
        <v>45</v>
      </c>
      <c r="F16" s="5"/>
    </row>
    <row r="17" spans="2:7" ht="55" customHeight="1">
      <c r="B17" s="7" t="s">
        <v>60</v>
      </c>
      <c r="C17" s="6" t="s">
        <v>28</v>
      </c>
      <c r="D17" s="6" t="s">
        <v>97</v>
      </c>
      <c r="E17" s="11"/>
      <c r="F17" s="5"/>
      <c r="G17" s="1">
        <f>COUNTIF(E17,"ano")</f>
        <v>0</v>
      </c>
    </row>
    <row r="18" spans="2:6" ht="55" customHeight="1">
      <c r="B18" s="7" t="s">
        <v>61</v>
      </c>
      <c r="C18" s="6" t="s">
        <v>62</v>
      </c>
      <c r="D18" s="6" t="s">
        <v>95</v>
      </c>
      <c r="E18" s="10" t="s">
        <v>45</v>
      </c>
      <c r="F18" s="5"/>
    </row>
    <row r="19" spans="2:6" ht="55" customHeight="1">
      <c r="B19" s="7" t="s">
        <v>63</v>
      </c>
      <c r="C19" s="6" t="s">
        <v>64</v>
      </c>
      <c r="D19" s="6" t="s">
        <v>95</v>
      </c>
      <c r="E19" s="10" t="s">
        <v>45</v>
      </c>
      <c r="F19" s="5"/>
    </row>
    <row r="20" spans="2:6" ht="55" customHeight="1">
      <c r="B20" s="7" t="s">
        <v>65</v>
      </c>
      <c r="C20" s="6" t="s">
        <v>66</v>
      </c>
      <c r="D20" s="6" t="s">
        <v>95</v>
      </c>
      <c r="E20" s="10" t="s">
        <v>45</v>
      </c>
      <c r="F20" s="5"/>
    </row>
    <row r="21" spans="2:6" ht="55" customHeight="1">
      <c r="B21" s="7" t="s">
        <v>67</v>
      </c>
      <c r="C21" s="6" t="s">
        <v>68</v>
      </c>
      <c r="D21" s="6" t="s">
        <v>94</v>
      </c>
      <c r="E21" s="10" t="s">
        <v>45</v>
      </c>
      <c r="F21" s="5"/>
    </row>
    <row r="22" spans="2:6" ht="55" customHeight="1">
      <c r="B22" s="7" t="s">
        <v>69</v>
      </c>
      <c r="C22" s="6" t="s">
        <v>70</v>
      </c>
      <c r="D22" s="6" t="s">
        <v>94</v>
      </c>
      <c r="E22" s="10" t="s">
        <v>45</v>
      </c>
      <c r="F22" s="5"/>
    </row>
    <row r="23" spans="2:7" ht="55" customHeight="1">
      <c r="B23" s="7" t="s">
        <v>27</v>
      </c>
      <c r="C23" s="6" t="s">
        <v>26</v>
      </c>
      <c r="D23" s="6" t="s">
        <v>97</v>
      </c>
      <c r="E23" s="11"/>
      <c r="F23" s="5"/>
      <c r="G23" s="1">
        <f>COUNTIF(E23,"ano")</f>
        <v>0</v>
      </c>
    </row>
    <row r="24" spans="2:7" ht="55" customHeight="1">
      <c r="B24" s="7" t="s">
        <v>25</v>
      </c>
      <c r="C24" s="6" t="s">
        <v>24</v>
      </c>
      <c r="D24" s="6" t="s">
        <v>97</v>
      </c>
      <c r="E24" s="11"/>
      <c r="F24" s="5"/>
      <c r="G24" s="1">
        <f>COUNTIF(E24,"ano")</f>
        <v>0</v>
      </c>
    </row>
    <row r="25" spans="2:6" ht="55" customHeight="1">
      <c r="B25" s="7" t="s">
        <v>71</v>
      </c>
      <c r="C25" s="6" t="s">
        <v>72</v>
      </c>
      <c r="D25" s="6" t="s">
        <v>95</v>
      </c>
      <c r="E25" s="10" t="s">
        <v>45</v>
      </c>
      <c r="F25" s="5"/>
    </row>
    <row r="26" spans="2:6" ht="55" customHeight="1">
      <c r="B26" s="7" t="s">
        <v>73</v>
      </c>
      <c r="C26" s="6" t="s">
        <v>74</v>
      </c>
      <c r="D26" s="6" t="s">
        <v>95</v>
      </c>
      <c r="E26" s="10" t="s">
        <v>45</v>
      </c>
      <c r="F26" s="5"/>
    </row>
    <row r="27" spans="2:6" ht="55" customHeight="1">
      <c r="B27" s="7" t="s">
        <v>75</v>
      </c>
      <c r="C27" s="6" t="s">
        <v>76</v>
      </c>
      <c r="D27" s="6" t="s">
        <v>94</v>
      </c>
      <c r="E27" s="10" t="s">
        <v>45</v>
      </c>
      <c r="F27" s="5"/>
    </row>
    <row r="28" spans="2:6" ht="55" customHeight="1">
      <c r="B28" s="7" t="s">
        <v>77</v>
      </c>
      <c r="C28" s="6" t="s">
        <v>78</v>
      </c>
      <c r="D28" s="6" t="s">
        <v>94</v>
      </c>
      <c r="E28" s="10" t="s">
        <v>45</v>
      </c>
      <c r="F28" s="5"/>
    </row>
    <row r="29" spans="2:6" ht="55" customHeight="1">
      <c r="B29" s="7" t="s">
        <v>79</v>
      </c>
      <c r="C29" s="6" t="s">
        <v>80</v>
      </c>
      <c r="D29" s="6" t="s">
        <v>95</v>
      </c>
      <c r="E29" s="10" t="s">
        <v>45</v>
      </c>
      <c r="F29" s="5"/>
    </row>
    <row r="30" spans="2:6" ht="55" customHeight="1">
      <c r="B30" s="7" t="s">
        <v>81</v>
      </c>
      <c r="C30" s="6" t="s">
        <v>82</v>
      </c>
      <c r="D30" s="6" t="s">
        <v>94</v>
      </c>
      <c r="E30" s="10" t="s">
        <v>45</v>
      </c>
      <c r="F30" s="5"/>
    </row>
    <row r="31" spans="2:6" ht="55" customHeight="1">
      <c r="B31" s="7" t="s">
        <v>83</v>
      </c>
      <c r="C31" s="6" t="s">
        <v>84</v>
      </c>
      <c r="D31" s="6" t="s">
        <v>94</v>
      </c>
      <c r="E31" s="10" t="s">
        <v>45</v>
      </c>
      <c r="F31" s="5"/>
    </row>
    <row r="32" spans="2:6" ht="55" customHeight="1">
      <c r="B32" s="7" t="s">
        <v>23</v>
      </c>
      <c r="C32" s="6" t="s">
        <v>22</v>
      </c>
      <c r="D32" s="6" t="s">
        <v>94</v>
      </c>
      <c r="E32" s="10" t="s">
        <v>45</v>
      </c>
      <c r="F32" s="5"/>
    </row>
    <row r="33" spans="2:6" ht="55" customHeight="1">
      <c r="B33" s="7" t="s">
        <v>85</v>
      </c>
      <c r="C33" s="6" t="s">
        <v>86</v>
      </c>
      <c r="D33" s="6" t="s">
        <v>94</v>
      </c>
      <c r="E33" s="10" t="s">
        <v>45</v>
      </c>
      <c r="F33" s="5"/>
    </row>
    <row r="34" spans="2:6" ht="55" customHeight="1">
      <c r="B34" s="7" t="s">
        <v>87</v>
      </c>
      <c r="C34" s="6" t="s">
        <v>88</v>
      </c>
      <c r="D34" s="6" t="s">
        <v>95</v>
      </c>
      <c r="E34" s="10" t="s">
        <v>45</v>
      </c>
      <c r="F34" s="5"/>
    </row>
    <row r="35" spans="2:7" ht="55" customHeight="1">
      <c r="B35" s="7" t="s">
        <v>21</v>
      </c>
      <c r="C35" s="6" t="s">
        <v>20</v>
      </c>
      <c r="D35" s="6" t="s">
        <v>97</v>
      </c>
      <c r="E35" s="11"/>
      <c r="F35" s="5"/>
      <c r="G35" s="1">
        <f>COUNTIF(E35,"ano")</f>
        <v>0</v>
      </c>
    </row>
    <row r="36" spans="2:6" ht="55" customHeight="1">
      <c r="B36" s="7" t="s">
        <v>89</v>
      </c>
      <c r="C36" s="6" t="s">
        <v>90</v>
      </c>
      <c r="D36" s="6" t="s">
        <v>94</v>
      </c>
      <c r="E36" s="10" t="s">
        <v>45</v>
      </c>
      <c r="F36" s="5"/>
    </row>
    <row r="37" spans="2:6" ht="55" customHeight="1">
      <c r="B37" s="7" t="s">
        <v>91</v>
      </c>
      <c r="C37" s="6" t="s">
        <v>92</v>
      </c>
      <c r="D37" s="6" t="s">
        <v>96</v>
      </c>
      <c r="E37" s="10" t="s">
        <v>43</v>
      </c>
      <c r="F37" s="24" t="s">
        <v>98</v>
      </c>
    </row>
    <row r="38" spans="2:6" ht="55" customHeight="1">
      <c r="B38" s="7" t="s">
        <v>433</v>
      </c>
      <c r="C38" s="6" t="s">
        <v>434</v>
      </c>
      <c r="D38" s="6" t="s">
        <v>95</v>
      </c>
      <c r="E38" s="10" t="s">
        <v>45</v>
      </c>
      <c r="F38" s="5"/>
    </row>
    <row r="39" spans="2:6" ht="55" customHeight="1">
      <c r="B39" s="7" t="s">
        <v>435</v>
      </c>
      <c r="C39" s="6" t="s">
        <v>436</v>
      </c>
      <c r="D39" s="6" t="s">
        <v>95</v>
      </c>
      <c r="E39" s="10" t="s">
        <v>45</v>
      </c>
      <c r="F39" s="5"/>
    </row>
    <row r="40" spans="2:6" ht="55" customHeight="1">
      <c r="B40" s="7" t="s">
        <v>437</v>
      </c>
      <c r="C40" s="6" t="s">
        <v>438</v>
      </c>
      <c r="D40" s="6" t="s">
        <v>95</v>
      </c>
      <c r="E40" s="10" t="s">
        <v>45</v>
      </c>
      <c r="F40" s="5"/>
    </row>
    <row r="41" spans="2:6" ht="55" customHeight="1">
      <c r="B41" s="7" t="s">
        <v>439</v>
      </c>
      <c r="C41" s="6" t="s">
        <v>440</v>
      </c>
      <c r="D41" s="6" t="s">
        <v>95</v>
      </c>
      <c r="E41" s="10" t="s">
        <v>45</v>
      </c>
      <c r="F41" s="5"/>
    </row>
    <row r="42" spans="2:6" ht="55" customHeight="1">
      <c r="B42" s="7" t="s">
        <v>441</v>
      </c>
      <c r="C42" s="6" t="s">
        <v>442</v>
      </c>
      <c r="D42" s="6" t="s">
        <v>94</v>
      </c>
      <c r="E42" s="10" t="s">
        <v>45</v>
      </c>
      <c r="F42" s="5"/>
    </row>
    <row r="43" spans="2:6" ht="55" customHeight="1">
      <c r="B43" s="7" t="s">
        <v>443</v>
      </c>
      <c r="C43" s="6" t="s">
        <v>444</v>
      </c>
      <c r="D43" s="6" t="s">
        <v>94</v>
      </c>
      <c r="E43" s="10" t="s">
        <v>45</v>
      </c>
      <c r="F43" s="5"/>
    </row>
    <row r="44" spans="2:6" ht="55" customHeight="1">
      <c r="B44" s="7" t="s">
        <v>445</v>
      </c>
      <c r="C44" s="6" t="s">
        <v>446</v>
      </c>
      <c r="D44" s="6" t="s">
        <v>95</v>
      </c>
      <c r="E44" s="10" t="s">
        <v>45</v>
      </c>
      <c r="F44" s="5"/>
    </row>
    <row r="45" spans="2:6" ht="55" customHeight="1">
      <c r="B45" s="7" t="s">
        <v>447</v>
      </c>
      <c r="C45" s="6" t="s">
        <v>448</v>
      </c>
      <c r="D45" s="6" t="s">
        <v>94</v>
      </c>
      <c r="E45" s="10" t="s">
        <v>45</v>
      </c>
      <c r="F45" s="5"/>
    </row>
    <row r="46" spans="2:6" ht="55" customHeight="1">
      <c r="B46" s="7" t="s">
        <v>449</v>
      </c>
      <c r="C46" s="6" t="s">
        <v>450</v>
      </c>
      <c r="D46" s="6" t="s">
        <v>95</v>
      </c>
      <c r="E46" s="10" t="s">
        <v>45</v>
      </c>
      <c r="F46" s="5"/>
    </row>
    <row r="47" spans="2:6" ht="55" customHeight="1">
      <c r="B47" s="7" t="s">
        <v>451</v>
      </c>
      <c r="C47" s="6" t="s">
        <v>452</v>
      </c>
      <c r="D47" s="6" t="s">
        <v>95</v>
      </c>
      <c r="E47" s="10" t="s">
        <v>45</v>
      </c>
      <c r="F47" s="5"/>
    </row>
    <row r="48" spans="2:6" ht="55" customHeight="1">
      <c r="B48" s="7" t="s">
        <v>453</v>
      </c>
      <c r="C48" s="6" t="s">
        <v>454</v>
      </c>
      <c r="D48" s="6" t="s">
        <v>95</v>
      </c>
      <c r="E48" s="10" t="s">
        <v>45</v>
      </c>
      <c r="F48" s="5"/>
    </row>
    <row r="49" spans="2:6" ht="55" customHeight="1">
      <c r="B49" s="7" t="s">
        <v>455</v>
      </c>
      <c r="C49" s="6" t="s">
        <v>456</v>
      </c>
      <c r="D49" s="6" t="s">
        <v>94</v>
      </c>
      <c r="E49" s="10" t="s">
        <v>45</v>
      </c>
      <c r="F49" s="5"/>
    </row>
    <row r="50" spans="2:6" ht="55" customHeight="1">
      <c r="B50" s="7" t="s">
        <v>457</v>
      </c>
      <c r="C50" s="6" t="s">
        <v>458</v>
      </c>
      <c r="D50" s="6" t="s">
        <v>95</v>
      </c>
      <c r="E50" s="10" t="s">
        <v>45</v>
      </c>
      <c r="F50" s="5"/>
    </row>
    <row r="51" spans="2:6" ht="55" customHeight="1">
      <c r="B51" s="7" t="s">
        <v>459</v>
      </c>
      <c r="C51" s="6" t="s">
        <v>460</v>
      </c>
      <c r="D51" s="6" t="s">
        <v>94</v>
      </c>
      <c r="E51" s="10" t="s">
        <v>45</v>
      </c>
      <c r="F51" s="5"/>
    </row>
    <row r="52" spans="2:6" ht="55" customHeight="1">
      <c r="B52" s="7" t="s">
        <v>461</v>
      </c>
      <c r="C52" s="6" t="s">
        <v>462</v>
      </c>
      <c r="D52" s="6" t="s">
        <v>94</v>
      </c>
      <c r="E52" s="10" t="s">
        <v>45</v>
      </c>
      <c r="F52" s="5"/>
    </row>
    <row r="53" spans="2:6" ht="55" customHeight="1">
      <c r="B53" s="7" t="s">
        <v>463</v>
      </c>
      <c r="C53" s="6" t="s">
        <v>464</v>
      </c>
      <c r="D53" s="6" t="s">
        <v>95</v>
      </c>
      <c r="E53" s="10" t="s">
        <v>45</v>
      </c>
      <c r="F53" s="5"/>
    </row>
    <row r="54" spans="2:6" ht="55" customHeight="1">
      <c r="B54" s="7" t="s">
        <v>465</v>
      </c>
      <c r="C54" s="6" t="s">
        <v>466</v>
      </c>
      <c r="D54" s="6" t="s">
        <v>95</v>
      </c>
      <c r="E54" s="10" t="s">
        <v>45</v>
      </c>
      <c r="F54" s="5"/>
    </row>
    <row r="55" spans="2:6" ht="55" customHeight="1">
      <c r="B55" s="7" t="s">
        <v>467</v>
      </c>
      <c r="C55" s="6" t="s">
        <v>468</v>
      </c>
      <c r="D55" s="6" t="s">
        <v>94</v>
      </c>
      <c r="E55" s="10" t="s">
        <v>45</v>
      </c>
      <c r="F55" s="5"/>
    </row>
    <row r="56" spans="2:6" ht="55" customHeight="1">
      <c r="B56" s="7" t="s">
        <v>469</v>
      </c>
      <c r="C56" s="6" t="s">
        <v>470</v>
      </c>
      <c r="D56" s="6" t="s">
        <v>94</v>
      </c>
      <c r="E56" s="10" t="s">
        <v>45</v>
      </c>
      <c r="F56" s="5"/>
    </row>
    <row r="57" spans="2:6" ht="55" customHeight="1">
      <c r="B57" s="7" t="s">
        <v>471</v>
      </c>
      <c r="C57" s="6" t="s">
        <v>472</v>
      </c>
      <c r="D57" s="6" t="s">
        <v>94</v>
      </c>
      <c r="E57" s="10" t="s">
        <v>45</v>
      </c>
      <c r="F57" s="5"/>
    </row>
    <row r="58" spans="2:6" ht="55" customHeight="1">
      <c r="B58" s="7" t="s">
        <v>473</v>
      </c>
      <c r="C58" s="6" t="s">
        <v>474</v>
      </c>
      <c r="D58" s="6" t="s">
        <v>95</v>
      </c>
      <c r="E58" s="10" t="s">
        <v>45</v>
      </c>
      <c r="F58" s="5"/>
    </row>
    <row r="59" spans="5:7" ht="15">
      <c r="E59" s="45" t="s">
        <v>106</v>
      </c>
      <c r="F59" s="46"/>
      <c r="G59" s="26">
        <f>SUM(G8:G58)</f>
        <v>0</v>
      </c>
    </row>
    <row r="60" spans="2:6" ht="14" customHeight="1">
      <c r="B60" s="44" t="s">
        <v>104</v>
      </c>
      <c r="C60" s="44"/>
      <c r="D60" s="44"/>
      <c r="E60" s="44"/>
      <c r="F60" s="44"/>
    </row>
    <row r="61" spans="2:6" ht="55.5" customHeight="1">
      <c r="B61" s="44"/>
      <c r="C61" s="44"/>
      <c r="D61" s="44"/>
      <c r="E61" s="44"/>
      <c r="F61" s="44"/>
    </row>
    <row r="63" ht="14" customHeight="1">
      <c r="B63" s="4" t="s">
        <v>1</v>
      </c>
    </row>
    <row r="64" ht="15">
      <c r="B64" s="3" t="s">
        <v>0</v>
      </c>
    </row>
    <row r="65" ht="15">
      <c r="B65" s="2" t="s">
        <v>431</v>
      </c>
    </row>
    <row r="66" ht="15">
      <c r="B66" s="2" t="s">
        <v>101</v>
      </c>
    </row>
    <row r="67" ht="15">
      <c r="B67" s="2" t="s">
        <v>102</v>
      </c>
    </row>
    <row r="68" ht="15">
      <c r="B68" s="1" t="s">
        <v>103</v>
      </c>
    </row>
    <row r="69" ht="15">
      <c r="B69" s="1" t="s">
        <v>158</v>
      </c>
    </row>
    <row r="70" ht="15">
      <c r="B70" s="1" t="s">
        <v>159</v>
      </c>
    </row>
  </sheetData>
  <protectedRanges>
    <protectedRange sqref="E17 E23:E24 E35" name="Oblast C_3_1"/>
  </protectedRanges>
  <mergeCells count="4">
    <mergeCell ref="F6:F7"/>
    <mergeCell ref="B60:F61"/>
    <mergeCell ref="E59:F59"/>
    <mergeCell ref="C4:F4"/>
  </mergeCells>
  <dataValidations count="1">
    <dataValidation type="list" allowBlank="1" showInputMessage="1" showErrorMessage="1" sqref="E17 E35 E23:E24">
      <formula1>$F$1:$F$3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7" r:id="rId1"/>
  <headerFooter>
    <oddFooter>&amp;CStránka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="55" zoomScaleNormal="55" workbookViewId="0" topLeftCell="A1">
      <pane xSplit="3" ySplit="7" topLeftCell="D8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F37" sqref="F37"/>
    </sheetView>
  </sheetViews>
  <sheetFormatPr defaultColWidth="9.140625" defaultRowHeight="15"/>
  <cols>
    <col min="1" max="1" width="2.00390625" style="1" customWidth="1"/>
    <col min="2" max="2" width="52.57421875" style="1" customWidth="1"/>
    <col min="3" max="5" width="8.7109375" style="1" customWidth="1"/>
    <col min="6" max="6" width="95.421875" style="1" customWidth="1"/>
    <col min="7" max="7" width="8.57421875" style="1" customWidth="1"/>
    <col min="8" max="16384" width="8.7109375" style="1" customWidth="1"/>
  </cols>
  <sheetData>
    <row r="1" spans="1:6" ht="15">
      <c r="A1" s="23" t="s">
        <v>46</v>
      </c>
      <c r="F1" s="22"/>
    </row>
    <row r="2" spans="1:6" ht="15">
      <c r="A2" s="20" t="s">
        <v>44</v>
      </c>
      <c r="F2" s="22" t="s">
        <v>45</v>
      </c>
    </row>
    <row r="3" spans="1:6" ht="15">
      <c r="A3" s="20"/>
      <c r="F3" s="22" t="s">
        <v>43</v>
      </c>
    </row>
    <row r="4" spans="1:6" ht="15">
      <c r="A4" s="20"/>
      <c r="B4" s="41" t="s">
        <v>430</v>
      </c>
      <c r="C4" s="50" t="s">
        <v>484</v>
      </c>
      <c r="D4" s="51"/>
      <c r="E4" s="51"/>
      <c r="F4" s="52"/>
    </row>
    <row r="5" spans="1:7" ht="14.5" thickBot="1">
      <c r="A5" s="20"/>
      <c r="B5" s="21" t="s">
        <v>100</v>
      </c>
      <c r="G5" s="2"/>
    </row>
    <row r="6" spans="1:6" ht="14.5" customHeight="1">
      <c r="A6" s="20"/>
      <c r="B6" s="19" t="s">
        <v>42</v>
      </c>
      <c r="C6" s="18"/>
      <c r="D6" s="18"/>
      <c r="E6" s="17">
        <v>2</v>
      </c>
      <c r="F6" s="42" t="s">
        <v>99</v>
      </c>
    </row>
    <row r="7" spans="2:6" ht="86.5" thickBot="1">
      <c r="B7" s="16" t="s">
        <v>41</v>
      </c>
      <c r="C7" s="15" t="s">
        <v>40</v>
      </c>
      <c r="D7" s="15" t="s">
        <v>93</v>
      </c>
      <c r="E7" s="14" t="s">
        <v>105</v>
      </c>
      <c r="F7" s="43"/>
    </row>
    <row r="8" spans="2:6" ht="55" customHeight="1">
      <c r="B8" s="13" t="s">
        <v>33</v>
      </c>
      <c r="C8" s="12" t="s">
        <v>32</v>
      </c>
      <c r="D8" s="12" t="s">
        <v>94</v>
      </c>
      <c r="E8" s="10" t="s">
        <v>45</v>
      </c>
      <c r="F8" s="9"/>
    </row>
    <row r="9" spans="2:6" ht="55" customHeight="1">
      <c r="B9" s="7" t="s">
        <v>31</v>
      </c>
      <c r="C9" s="6" t="s">
        <v>30</v>
      </c>
      <c r="D9" s="6" t="s">
        <v>94</v>
      </c>
      <c r="E9" s="8" t="s">
        <v>45</v>
      </c>
      <c r="F9" s="5"/>
    </row>
    <row r="10" spans="2:6" ht="55" customHeight="1">
      <c r="B10" s="7" t="s">
        <v>47</v>
      </c>
      <c r="C10" s="6" t="s">
        <v>48</v>
      </c>
      <c r="D10" s="6" t="s">
        <v>95</v>
      </c>
      <c r="E10" s="8" t="s">
        <v>45</v>
      </c>
      <c r="F10" s="5"/>
    </row>
    <row r="11" spans="2:6" ht="55" customHeight="1">
      <c r="B11" s="7" t="s">
        <v>49</v>
      </c>
      <c r="C11" s="6" t="s">
        <v>50</v>
      </c>
      <c r="D11" s="6" t="s">
        <v>95</v>
      </c>
      <c r="E11" s="8" t="s">
        <v>45</v>
      </c>
      <c r="F11" s="5"/>
    </row>
    <row r="12" spans="2:6" ht="55" customHeight="1">
      <c r="B12" s="7" t="s">
        <v>51</v>
      </c>
      <c r="C12" s="6" t="s">
        <v>52</v>
      </c>
      <c r="D12" s="6" t="s">
        <v>96</v>
      </c>
      <c r="E12" s="8" t="s">
        <v>43</v>
      </c>
      <c r="F12" s="24" t="s">
        <v>98</v>
      </c>
    </row>
    <row r="13" spans="2:6" ht="55" customHeight="1">
      <c r="B13" s="7" t="s">
        <v>53</v>
      </c>
      <c r="C13" s="6" t="s">
        <v>54</v>
      </c>
      <c r="D13" s="6" t="s">
        <v>95</v>
      </c>
      <c r="E13" s="8" t="s">
        <v>45</v>
      </c>
      <c r="F13" s="5"/>
    </row>
    <row r="14" spans="2:6" ht="55" customHeight="1">
      <c r="B14" s="7" t="s">
        <v>55</v>
      </c>
      <c r="C14" s="6" t="s">
        <v>56</v>
      </c>
      <c r="D14" s="6" t="s">
        <v>95</v>
      </c>
      <c r="E14" s="8" t="s">
        <v>45</v>
      </c>
      <c r="F14" s="5"/>
    </row>
    <row r="15" spans="2:6" ht="55" customHeight="1">
      <c r="B15" s="7" t="s">
        <v>57</v>
      </c>
      <c r="C15" s="6" t="s">
        <v>58</v>
      </c>
      <c r="D15" s="6" t="s">
        <v>94</v>
      </c>
      <c r="E15" s="8" t="s">
        <v>45</v>
      </c>
      <c r="F15" s="5"/>
    </row>
    <row r="16" spans="2:6" ht="55" customHeight="1">
      <c r="B16" s="7" t="s">
        <v>59</v>
      </c>
      <c r="C16" s="6" t="s">
        <v>29</v>
      </c>
      <c r="D16" s="6" t="s">
        <v>94</v>
      </c>
      <c r="E16" s="8" t="s">
        <v>45</v>
      </c>
      <c r="F16" s="5"/>
    </row>
    <row r="17" spans="2:7" ht="55" customHeight="1">
      <c r="B17" s="7" t="s">
        <v>60</v>
      </c>
      <c r="C17" s="6" t="s">
        <v>28</v>
      </c>
      <c r="D17" s="6" t="s">
        <v>97</v>
      </c>
      <c r="E17" s="11"/>
      <c r="F17" s="5"/>
      <c r="G17" s="1">
        <f>COUNTIF(E17,"ano")</f>
        <v>0</v>
      </c>
    </row>
    <row r="18" spans="2:6" ht="55" customHeight="1">
      <c r="B18" s="7" t="s">
        <v>61</v>
      </c>
      <c r="C18" s="6" t="s">
        <v>62</v>
      </c>
      <c r="D18" s="6" t="s">
        <v>95</v>
      </c>
      <c r="E18" s="10" t="s">
        <v>45</v>
      </c>
      <c r="F18" s="5"/>
    </row>
    <row r="19" spans="2:6" ht="55" customHeight="1">
      <c r="B19" s="7" t="s">
        <v>63</v>
      </c>
      <c r="C19" s="6" t="s">
        <v>64</v>
      </c>
      <c r="D19" s="6" t="s">
        <v>95</v>
      </c>
      <c r="E19" s="10" t="s">
        <v>45</v>
      </c>
      <c r="F19" s="5"/>
    </row>
    <row r="20" spans="2:6" ht="55" customHeight="1">
      <c r="B20" s="7" t="s">
        <v>65</v>
      </c>
      <c r="C20" s="6" t="s">
        <v>66</v>
      </c>
      <c r="D20" s="6" t="s">
        <v>95</v>
      </c>
      <c r="E20" s="10" t="s">
        <v>45</v>
      </c>
      <c r="F20" s="5"/>
    </row>
    <row r="21" spans="2:6" ht="55" customHeight="1">
      <c r="B21" s="7" t="s">
        <v>67</v>
      </c>
      <c r="C21" s="6" t="s">
        <v>68</v>
      </c>
      <c r="D21" s="6" t="s">
        <v>94</v>
      </c>
      <c r="E21" s="10" t="s">
        <v>45</v>
      </c>
      <c r="F21" s="5"/>
    </row>
    <row r="22" spans="2:6" ht="55" customHeight="1">
      <c r="B22" s="7" t="s">
        <v>69</v>
      </c>
      <c r="C22" s="6" t="s">
        <v>70</v>
      </c>
      <c r="D22" s="6" t="s">
        <v>94</v>
      </c>
      <c r="E22" s="10" t="s">
        <v>45</v>
      </c>
      <c r="F22" s="5"/>
    </row>
    <row r="23" spans="2:7" ht="55" customHeight="1">
      <c r="B23" s="7" t="s">
        <v>27</v>
      </c>
      <c r="C23" s="6" t="s">
        <v>26</v>
      </c>
      <c r="D23" s="6" t="s">
        <v>97</v>
      </c>
      <c r="E23" s="11"/>
      <c r="F23" s="5"/>
      <c r="G23" s="1">
        <f>COUNTIF(E23,"ano")</f>
        <v>0</v>
      </c>
    </row>
    <row r="24" spans="2:7" ht="55" customHeight="1">
      <c r="B24" s="7" t="s">
        <v>25</v>
      </c>
      <c r="C24" s="6" t="s">
        <v>24</v>
      </c>
      <c r="D24" s="6" t="s">
        <v>97</v>
      </c>
      <c r="E24" s="11"/>
      <c r="F24" s="5"/>
      <c r="G24" s="1">
        <f>COUNTIF(E24,"ano")</f>
        <v>0</v>
      </c>
    </row>
    <row r="25" spans="2:6" ht="55" customHeight="1">
      <c r="B25" s="7" t="s">
        <v>71</v>
      </c>
      <c r="C25" s="6" t="s">
        <v>72</v>
      </c>
      <c r="D25" s="6" t="s">
        <v>95</v>
      </c>
      <c r="E25" s="10" t="s">
        <v>45</v>
      </c>
      <c r="F25" s="5"/>
    </row>
    <row r="26" spans="2:6" ht="55" customHeight="1">
      <c r="B26" s="7" t="s">
        <v>73</v>
      </c>
      <c r="C26" s="6" t="s">
        <v>74</v>
      </c>
      <c r="D26" s="6" t="s">
        <v>95</v>
      </c>
      <c r="E26" s="10" t="s">
        <v>45</v>
      </c>
      <c r="F26" s="5"/>
    </row>
    <row r="27" spans="2:6" ht="55" customHeight="1">
      <c r="B27" s="7" t="s">
        <v>75</v>
      </c>
      <c r="C27" s="6" t="s">
        <v>76</v>
      </c>
      <c r="D27" s="6" t="s">
        <v>94</v>
      </c>
      <c r="E27" s="10" t="s">
        <v>45</v>
      </c>
      <c r="F27" s="5"/>
    </row>
    <row r="28" spans="2:6" ht="55" customHeight="1">
      <c r="B28" s="7" t="s">
        <v>77</v>
      </c>
      <c r="C28" s="6" t="s">
        <v>78</v>
      </c>
      <c r="D28" s="6" t="s">
        <v>94</v>
      </c>
      <c r="E28" s="10" t="s">
        <v>45</v>
      </c>
      <c r="F28" s="5"/>
    </row>
    <row r="29" spans="2:6" ht="55" customHeight="1">
      <c r="B29" s="7" t="s">
        <v>79</v>
      </c>
      <c r="C29" s="6" t="s">
        <v>80</v>
      </c>
      <c r="D29" s="6" t="s">
        <v>95</v>
      </c>
      <c r="E29" s="10" t="s">
        <v>45</v>
      </c>
      <c r="F29" s="5"/>
    </row>
    <row r="30" spans="2:6" ht="55" customHeight="1">
      <c r="B30" s="7" t="s">
        <v>81</v>
      </c>
      <c r="C30" s="6" t="s">
        <v>82</v>
      </c>
      <c r="D30" s="6" t="s">
        <v>94</v>
      </c>
      <c r="E30" s="10" t="s">
        <v>45</v>
      </c>
      <c r="F30" s="5"/>
    </row>
    <row r="31" spans="2:6" ht="55" customHeight="1">
      <c r="B31" s="7" t="s">
        <v>83</v>
      </c>
      <c r="C31" s="6" t="s">
        <v>84</v>
      </c>
      <c r="D31" s="6" t="s">
        <v>94</v>
      </c>
      <c r="E31" s="10" t="s">
        <v>45</v>
      </c>
      <c r="F31" s="5"/>
    </row>
    <row r="32" spans="2:6" ht="55" customHeight="1">
      <c r="B32" s="7" t="s">
        <v>23</v>
      </c>
      <c r="C32" s="6" t="s">
        <v>22</v>
      </c>
      <c r="D32" s="6" t="s">
        <v>94</v>
      </c>
      <c r="E32" s="10" t="s">
        <v>45</v>
      </c>
      <c r="F32" s="5"/>
    </row>
    <row r="33" spans="2:6" ht="55" customHeight="1">
      <c r="B33" s="7" t="s">
        <v>85</v>
      </c>
      <c r="C33" s="6" t="s">
        <v>86</v>
      </c>
      <c r="D33" s="6" t="s">
        <v>94</v>
      </c>
      <c r="E33" s="10" t="s">
        <v>45</v>
      </c>
      <c r="F33" s="5"/>
    </row>
    <row r="34" spans="2:6" ht="55" customHeight="1">
      <c r="B34" s="7" t="s">
        <v>87</v>
      </c>
      <c r="C34" s="6" t="s">
        <v>88</v>
      </c>
      <c r="D34" s="6" t="s">
        <v>95</v>
      </c>
      <c r="E34" s="10" t="s">
        <v>45</v>
      </c>
      <c r="F34" s="5"/>
    </row>
    <row r="35" spans="2:7" ht="55" customHeight="1">
      <c r="B35" s="7" t="s">
        <v>21</v>
      </c>
      <c r="C35" s="6" t="s">
        <v>20</v>
      </c>
      <c r="D35" s="6" t="s">
        <v>97</v>
      </c>
      <c r="E35" s="11"/>
      <c r="F35" s="5"/>
      <c r="G35" s="1">
        <f>COUNTIF(E35,"ano")</f>
        <v>0</v>
      </c>
    </row>
    <row r="36" spans="2:6" ht="55" customHeight="1">
      <c r="B36" s="7" t="s">
        <v>89</v>
      </c>
      <c r="C36" s="6" t="s">
        <v>90</v>
      </c>
      <c r="D36" s="6" t="s">
        <v>94</v>
      </c>
      <c r="E36" s="10" t="s">
        <v>45</v>
      </c>
      <c r="F36" s="5"/>
    </row>
    <row r="37" spans="2:6" ht="55" customHeight="1">
      <c r="B37" s="7" t="s">
        <v>91</v>
      </c>
      <c r="C37" s="6" t="s">
        <v>92</v>
      </c>
      <c r="D37" s="6" t="s">
        <v>94</v>
      </c>
      <c r="E37" s="10" t="s">
        <v>45</v>
      </c>
      <c r="F37" s="5"/>
    </row>
    <row r="38" spans="2:6" ht="55" customHeight="1">
      <c r="B38" s="7" t="s">
        <v>108</v>
      </c>
      <c r="C38" s="6" t="s">
        <v>107</v>
      </c>
      <c r="D38" s="6" t="s">
        <v>95</v>
      </c>
      <c r="E38" s="10" t="s">
        <v>45</v>
      </c>
      <c r="F38" s="5"/>
    </row>
    <row r="39" spans="2:6" ht="55" customHeight="1">
      <c r="B39" s="7" t="s">
        <v>142</v>
      </c>
      <c r="C39" s="6" t="s">
        <v>109</v>
      </c>
      <c r="D39" s="6" t="s">
        <v>95</v>
      </c>
      <c r="E39" s="10" t="s">
        <v>45</v>
      </c>
      <c r="F39" s="5"/>
    </row>
    <row r="40" spans="2:6" ht="55" customHeight="1">
      <c r="B40" s="7" t="s">
        <v>111</v>
      </c>
      <c r="C40" s="6" t="s">
        <v>110</v>
      </c>
      <c r="D40" s="6" t="s">
        <v>95</v>
      </c>
      <c r="E40" s="10" t="s">
        <v>45</v>
      </c>
      <c r="F40" s="5"/>
    </row>
    <row r="41" spans="2:6" ht="55" customHeight="1">
      <c r="B41" s="7" t="s">
        <v>143</v>
      </c>
      <c r="C41" s="6" t="s">
        <v>112</v>
      </c>
      <c r="D41" s="6" t="s">
        <v>94</v>
      </c>
      <c r="E41" s="10" t="s">
        <v>45</v>
      </c>
      <c r="F41" s="5"/>
    </row>
    <row r="42" spans="2:6" ht="55" customHeight="1">
      <c r="B42" s="7" t="s">
        <v>114</v>
      </c>
      <c r="C42" s="6" t="s">
        <v>113</v>
      </c>
      <c r="D42" s="6" t="s">
        <v>94</v>
      </c>
      <c r="E42" s="10" t="s">
        <v>45</v>
      </c>
      <c r="F42" s="5"/>
    </row>
    <row r="43" spans="2:6" ht="55" customHeight="1">
      <c r="B43" s="7" t="s">
        <v>116</v>
      </c>
      <c r="C43" s="6" t="s">
        <v>115</v>
      </c>
      <c r="D43" s="6" t="s">
        <v>95</v>
      </c>
      <c r="E43" s="10" t="s">
        <v>45</v>
      </c>
      <c r="F43" s="5"/>
    </row>
    <row r="44" spans="2:6" ht="55" customHeight="1">
      <c r="B44" s="7" t="s">
        <v>145</v>
      </c>
      <c r="C44" s="6" t="s">
        <v>117</v>
      </c>
      <c r="D44" s="6" t="s">
        <v>94</v>
      </c>
      <c r="E44" s="10" t="s">
        <v>45</v>
      </c>
      <c r="F44" s="5"/>
    </row>
    <row r="45" spans="2:6" ht="55" customHeight="1">
      <c r="B45" s="7" t="s">
        <v>144</v>
      </c>
      <c r="C45" s="6" t="s">
        <v>118</v>
      </c>
      <c r="D45" s="6" t="s">
        <v>95</v>
      </c>
      <c r="E45" s="10" t="s">
        <v>45</v>
      </c>
      <c r="F45" s="5"/>
    </row>
    <row r="46" spans="2:6" ht="55" customHeight="1">
      <c r="B46" s="7" t="s">
        <v>120</v>
      </c>
      <c r="C46" s="6" t="s">
        <v>119</v>
      </c>
      <c r="D46" s="6" t="s">
        <v>94</v>
      </c>
      <c r="E46" s="10" t="s">
        <v>45</v>
      </c>
      <c r="F46" s="5"/>
    </row>
    <row r="47" spans="2:6" ht="55" customHeight="1">
      <c r="B47" s="7" t="s">
        <v>122</v>
      </c>
      <c r="C47" s="6" t="s">
        <v>121</v>
      </c>
      <c r="D47" s="6" t="s">
        <v>94</v>
      </c>
      <c r="E47" s="10" t="s">
        <v>45</v>
      </c>
      <c r="F47" s="5"/>
    </row>
    <row r="48" spans="2:7" ht="55" customHeight="1">
      <c r="B48" s="7" t="s">
        <v>146</v>
      </c>
      <c r="C48" s="6" t="s">
        <v>123</v>
      </c>
      <c r="D48" s="6" t="s">
        <v>97</v>
      </c>
      <c r="E48" s="11"/>
      <c r="F48" s="5"/>
      <c r="G48" s="1">
        <f>COUNTIF(E48,"ano")</f>
        <v>0</v>
      </c>
    </row>
    <row r="49" spans="2:6" ht="55" customHeight="1">
      <c r="B49" s="7" t="s">
        <v>125</v>
      </c>
      <c r="C49" s="6" t="s">
        <v>124</v>
      </c>
      <c r="D49" s="6" t="s">
        <v>95</v>
      </c>
      <c r="E49" s="10" t="s">
        <v>45</v>
      </c>
      <c r="F49" s="5"/>
    </row>
    <row r="50" spans="2:6" ht="55" customHeight="1">
      <c r="B50" s="7" t="s">
        <v>148</v>
      </c>
      <c r="C50" s="6" t="s">
        <v>126</v>
      </c>
      <c r="D50" s="6" t="s">
        <v>95</v>
      </c>
      <c r="E50" s="10" t="s">
        <v>45</v>
      </c>
      <c r="F50" s="5"/>
    </row>
    <row r="51" spans="2:6" ht="55" customHeight="1">
      <c r="B51" s="7" t="s">
        <v>128</v>
      </c>
      <c r="C51" s="6" t="s">
        <v>127</v>
      </c>
      <c r="D51" s="6" t="s">
        <v>95</v>
      </c>
      <c r="E51" s="10" t="s">
        <v>45</v>
      </c>
      <c r="F51" s="5"/>
    </row>
    <row r="52" spans="2:7" ht="55" customHeight="1">
      <c r="B52" s="7" t="s">
        <v>129</v>
      </c>
      <c r="C52" s="6" t="s">
        <v>19</v>
      </c>
      <c r="D52" s="6" t="s">
        <v>97</v>
      </c>
      <c r="E52" s="11"/>
      <c r="F52" s="5"/>
      <c r="G52" s="1">
        <f>COUNTIF(E52,"ano")</f>
        <v>0</v>
      </c>
    </row>
    <row r="53" spans="2:6" ht="55" customHeight="1">
      <c r="B53" s="7" t="s">
        <v>131</v>
      </c>
      <c r="C53" s="6" t="s">
        <v>130</v>
      </c>
      <c r="D53" s="6" t="s">
        <v>94</v>
      </c>
      <c r="E53" s="10" t="s">
        <v>45</v>
      </c>
      <c r="F53" s="5"/>
    </row>
    <row r="54" spans="2:6" ht="55" customHeight="1">
      <c r="B54" s="7" t="s">
        <v>147</v>
      </c>
      <c r="C54" s="6" t="s">
        <v>18</v>
      </c>
      <c r="D54" s="6" t="s">
        <v>94</v>
      </c>
      <c r="E54" s="10" t="s">
        <v>45</v>
      </c>
      <c r="F54" s="5"/>
    </row>
    <row r="55" spans="2:6" ht="55" customHeight="1">
      <c r="B55" s="7" t="s">
        <v>149</v>
      </c>
      <c r="C55" s="6" t="s">
        <v>132</v>
      </c>
      <c r="D55" s="6" t="s">
        <v>95</v>
      </c>
      <c r="E55" s="10" t="s">
        <v>45</v>
      </c>
      <c r="F55" s="5"/>
    </row>
    <row r="56" spans="2:6" ht="55" customHeight="1">
      <c r="B56" s="7" t="s">
        <v>134</v>
      </c>
      <c r="C56" s="6" t="s">
        <v>133</v>
      </c>
      <c r="D56" s="6" t="s">
        <v>94</v>
      </c>
      <c r="E56" s="10" t="s">
        <v>45</v>
      </c>
      <c r="F56" s="5"/>
    </row>
    <row r="57" spans="2:6" ht="55" customHeight="1">
      <c r="B57" s="7" t="s">
        <v>150</v>
      </c>
      <c r="C57" s="6" t="s">
        <v>135</v>
      </c>
      <c r="D57" s="6" t="s">
        <v>94</v>
      </c>
      <c r="E57" s="10" t="s">
        <v>45</v>
      </c>
      <c r="F57" s="5"/>
    </row>
    <row r="58" spans="2:6" ht="55" customHeight="1">
      <c r="B58" s="7" t="s">
        <v>151</v>
      </c>
      <c r="C58" s="6" t="s">
        <v>136</v>
      </c>
      <c r="D58" s="6" t="s">
        <v>94</v>
      </c>
      <c r="E58" s="10" t="s">
        <v>45</v>
      </c>
      <c r="F58" s="25"/>
    </row>
    <row r="59" spans="2:6" ht="55" customHeight="1">
      <c r="B59" s="7" t="s">
        <v>152</v>
      </c>
      <c r="C59" s="6" t="s">
        <v>137</v>
      </c>
      <c r="D59" s="6" t="s">
        <v>94</v>
      </c>
      <c r="E59" s="10" t="s">
        <v>45</v>
      </c>
      <c r="F59" s="25"/>
    </row>
    <row r="60" spans="2:6" ht="55" customHeight="1">
      <c r="B60" s="7" t="s">
        <v>153</v>
      </c>
      <c r="C60" s="6" t="s">
        <v>138</v>
      </c>
      <c r="D60" s="6" t="s">
        <v>95</v>
      </c>
      <c r="E60" s="10" t="s">
        <v>45</v>
      </c>
      <c r="F60" s="25"/>
    </row>
    <row r="61" spans="2:6" ht="55" customHeight="1">
      <c r="B61" s="7" t="s">
        <v>156</v>
      </c>
      <c r="C61" s="6" t="s">
        <v>139</v>
      </c>
      <c r="D61" s="6" t="s">
        <v>94</v>
      </c>
      <c r="E61" s="10" t="s">
        <v>45</v>
      </c>
      <c r="F61" s="25"/>
    </row>
    <row r="62" spans="2:6" ht="55" customHeight="1">
      <c r="B62" s="7" t="s">
        <v>154</v>
      </c>
      <c r="C62" s="6" t="s">
        <v>140</v>
      </c>
      <c r="D62" s="6" t="s">
        <v>94</v>
      </c>
      <c r="E62" s="10" t="s">
        <v>45</v>
      </c>
      <c r="F62" s="25"/>
    </row>
    <row r="63" spans="2:6" ht="55" customHeight="1">
      <c r="B63" s="7" t="s">
        <v>155</v>
      </c>
      <c r="C63" s="6" t="s">
        <v>141</v>
      </c>
      <c r="D63" s="6" t="s">
        <v>94</v>
      </c>
      <c r="E63" s="10" t="s">
        <v>45</v>
      </c>
      <c r="F63" s="25"/>
    </row>
    <row r="64" spans="2:6" ht="55" customHeight="1">
      <c r="B64" s="7" t="s">
        <v>157</v>
      </c>
      <c r="C64" s="6" t="s">
        <v>485</v>
      </c>
      <c r="D64" s="6" t="s">
        <v>94</v>
      </c>
      <c r="E64" s="10" t="s">
        <v>45</v>
      </c>
      <c r="F64" s="25"/>
    </row>
    <row r="65" spans="5:7" ht="14.5" customHeight="1">
      <c r="E65" s="45" t="s">
        <v>106</v>
      </c>
      <c r="F65" s="46"/>
      <c r="G65" s="26">
        <f>SUM(G8:G64)</f>
        <v>0</v>
      </c>
    </row>
    <row r="66" spans="2:6" ht="14" customHeight="1">
      <c r="B66" s="44" t="s">
        <v>104</v>
      </c>
      <c r="C66" s="44"/>
      <c r="D66" s="44"/>
      <c r="E66" s="44"/>
      <c r="F66" s="44"/>
    </row>
    <row r="67" spans="2:6" ht="55.5" customHeight="1">
      <c r="B67" s="44"/>
      <c r="C67" s="44"/>
      <c r="D67" s="44"/>
      <c r="E67" s="44"/>
      <c r="F67" s="44"/>
    </row>
    <row r="69" ht="15">
      <c r="B69" s="4" t="s">
        <v>1</v>
      </c>
    </row>
    <row r="70" ht="15">
      <c r="B70" s="3" t="s">
        <v>0</v>
      </c>
    </row>
    <row r="71" ht="15">
      <c r="B71" s="2" t="s">
        <v>431</v>
      </c>
    </row>
    <row r="72" ht="15">
      <c r="B72" s="2" t="s">
        <v>101</v>
      </c>
    </row>
    <row r="73" ht="15">
      <c r="B73" s="2" t="s">
        <v>102</v>
      </c>
    </row>
    <row r="74" ht="15">
      <c r="B74" s="1" t="s">
        <v>103</v>
      </c>
    </row>
    <row r="75" ht="15">
      <c r="B75" s="1" t="s">
        <v>158</v>
      </c>
    </row>
    <row r="76" ht="15">
      <c r="B76" s="1" t="s">
        <v>159</v>
      </c>
    </row>
  </sheetData>
  <protectedRanges>
    <protectedRange sqref="E17 E23:E24 E35 E48 E52" name="Oblast C_3_1"/>
  </protectedRanges>
  <mergeCells count="4">
    <mergeCell ref="F6:F7"/>
    <mergeCell ref="B66:F67"/>
    <mergeCell ref="E65:F65"/>
    <mergeCell ref="C4:F4"/>
  </mergeCells>
  <dataValidations count="1">
    <dataValidation type="list" allowBlank="1" showInputMessage="1" showErrorMessage="1" sqref="E17 E35 E23:E24 E48 E52">
      <formula1>$F$1:$F$3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7" r:id="rId1"/>
  <headerFooter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zoomScale="55" zoomScaleNormal="55" workbookViewId="0" topLeftCell="A1">
      <pane xSplit="3" ySplit="7" topLeftCell="D8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F37" sqref="F37"/>
    </sheetView>
  </sheetViews>
  <sheetFormatPr defaultColWidth="9.140625" defaultRowHeight="15"/>
  <cols>
    <col min="1" max="1" width="2.00390625" style="1" customWidth="1"/>
    <col min="2" max="2" width="52.57421875" style="1" customWidth="1"/>
    <col min="3" max="5" width="8.7109375" style="1" customWidth="1"/>
    <col min="6" max="6" width="95.421875" style="1" customWidth="1"/>
    <col min="7" max="7" width="8.57421875" style="1" customWidth="1"/>
    <col min="8" max="16384" width="8.7109375" style="1" customWidth="1"/>
  </cols>
  <sheetData>
    <row r="1" spans="1:6" ht="15">
      <c r="A1" s="23" t="s">
        <v>46</v>
      </c>
      <c r="F1" s="22"/>
    </row>
    <row r="2" spans="1:6" ht="15">
      <c r="A2" s="20" t="s">
        <v>44</v>
      </c>
      <c r="F2" s="22" t="s">
        <v>45</v>
      </c>
    </row>
    <row r="3" spans="1:6" ht="15">
      <c r="A3" s="20"/>
      <c r="F3" s="22" t="s">
        <v>43</v>
      </c>
    </row>
    <row r="4" spans="1:6" ht="15">
      <c r="A4" s="20"/>
      <c r="B4" s="41" t="s">
        <v>430</v>
      </c>
      <c r="C4" s="50" t="s">
        <v>484</v>
      </c>
      <c r="D4" s="51"/>
      <c r="E4" s="51"/>
      <c r="F4" s="52"/>
    </row>
    <row r="5" spans="1:7" ht="14.5" thickBot="1">
      <c r="A5" s="20"/>
      <c r="B5" s="21" t="s">
        <v>100</v>
      </c>
      <c r="G5" s="2"/>
    </row>
    <row r="6" spans="1:6" ht="14.5" customHeight="1">
      <c r="A6" s="20"/>
      <c r="B6" s="19" t="s">
        <v>42</v>
      </c>
      <c r="C6" s="18"/>
      <c r="D6" s="18"/>
      <c r="E6" s="17">
        <v>3</v>
      </c>
      <c r="F6" s="42" t="s">
        <v>99</v>
      </c>
    </row>
    <row r="7" spans="2:6" ht="86.5" thickBot="1">
      <c r="B7" s="16" t="s">
        <v>41</v>
      </c>
      <c r="C7" s="15" t="s">
        <v>40</v>
      </c>
      <c r="D7" s="15" t="s">
        <v>93</v>
      </c>
      <c r="E7" s="14" t="s">
        <v>38</v>
      </c>
      <c r="F7" s="43"/>
    </row>
    <row r="8" spans="2:6" ht="55" customHeight="1">
      <c r="B8" s="13" t="s">
        <v>33</v>
      </c>
      <c r="C8" s="12" t="s">
        <v>32</v>
      </c>
      <c r="D8" s="12" t="s">
        <v>94</v>
      </c>
      <c r="E8" s="10" t="s">
        <v>45</v>
      </c>
      <c r="F8" s="9"/>
    </row>
    <row r="9" spans="2:6" ht="55" customHeight="1">
      <c r="B9" s="7" t="s">
        <v>31</v>
      </c>
      <c r="C9" s="6" t="s">
        <v>30</v>
      </c>
      <c r="D9" s="6" t="s">
        <v>94</v>
      </c>
      <c r="E9" s="8" t="s">
        <v>45</v>
      </c>
      <c r="F9" s="5"/>
    </row>
    <row r="10" spans="2:6" ht="55" customHeight="1">
      <c r="B10" s="7" t="s">
        <v>47</v>
      </c>
      <c r="C10" s="6" t="s">
        <v>48</v>
      </c>
      <c r="D10" s="6" t="s">
        <v>95</v>
      </c>
      <c r="E10" s="8" t="s">
        <v>45</v>
      </c>
      <c r="F10" s="5"/>
    </row>
    <row r="11" spans="2:6" ht="55" customHeight="1">
      <c r="B11" s="7" t="s">
        <v>49</v>
      </c>
      <c r="C11" s="6" t="s">
        <v>50</v>
      </c>
      <c r="D11" s="6" t="s">
        <v>94</v>
      </c>
      <c r="E11" s="8" t="s">
        <v>45</v>
      </c>
      <c r="F11" s="5"/>
    </row>
    <row r="12" spans="2:6" ht="55" customHeight="1">
      <c r="B12" s="7" t="s">
        <v>51</v>
      </c>
      <c r="C12" s="6" t="s">
        <v>52</v>
      </c>
      <c r="D12" s="6" t="s">
        <v>96</v>
      </c>
      <c r="E12" s="8" t="s">
        <v>43</v>
      </c>
      <c r="F12" s="24" t="s">
        <v>98</v>
      </c>
    </row>
    <row r="13" spans="2:6" ht="55" customHeight="1">
      <c r="B13" s="7" t="s">
        <v>53</v>
      </c>
      <c r="C13" s="6" t="s">
        <v>54</v>
      </c>
      <c r="D13" s="6" t="s">
        <v>95</v>
      </c>
      <c r="E13" s="8" t="s">
        <v>45</v>
      </c>
      <c r="F13" s="5"/>
    </row>
    <row r="14" spans="2:6" ht="55" customHeight="1">
      <c r="B14" s="7" t="s">
        <v>55</v>
      </c>
      <c r="C14" s="6" t="s">
        <v>56</v>
      </c>
      <c r="D14" s="6" t="s">
        <v>95</v>
      </c>
      <c r="E14" s="8" t="s">
        <v>45</v>
      </c>
      <c r="F14" s="5"/>
    </row>
    <row r="15" spans="2:6" ht="55" customHeight="1">
      <c r="B15" s="7" t="s">
        <v>57</v>
      </c>
      <c r="C15" s="6" t="s">
        <v>58</v>
      </c>
      <c r="D15" s="6" t="s">
        <v>94</v>
      </c>
      <c r="E15" s="8" t="s">
        <v>45</v>
      </c>
      <c r="F15" s="5"/>
    </row>
    <row r="16" spans="2:6" ht="55" customHeight="1">
      <c r="B16" s="7" t="s">
        <v>59</v>
      </c>
      <c r="C16" s="6" t="s">
        <v>29</v>
      </c>
      <c r="D16" s="6" t="s">
        <v>94</v>
      </c>
      <c r="E16" s="8" t="s">
        <v>45</v>
      </c>
      <c r="F16" s="5"/>
    </row>
    <row r="17" spans="2:7" ht="55" customHeight="1">
      <c r="B17" s="7" t="s">
        <v>60</v>
      </c>
      <c r="C17" s="6" t="s">
        <v>28</v>
      </c>
      <c r="D17" s="6" t="s">
        <v>97</v>
      </c>
      <c r="E17" s="11"/>
      <c r="F17" s="5"/>
      <c r="G17" s="1">
        <f>COUNTIF(E17,"ano")</f>
        <v>0</v>
      </c>
    </row>
    <row r="18" spans="2:6" ht="55" customHeight="1">
      <c r="B18" s="7" t="s">
        <v>61</v>
      </c>
      <c r="C18" s="6" t="s">
        <v>62</v>
      </c>
      <c r="D18" s="6" t="s">
        <v>95</v>
      </c>
      <c r="E18" s="10" t="s">
        <v>45</v>
      </c>
      <c r="F18" s="5"/>
    </row>
    <row r="19" spans="2:6" ht="55" customHeight="1">
      <c r="B19" s="7" t="s">
        <v>63</v>
      </c>
      <c r="C19" s="6" t="s">
        <v>64</v>
      </c>
      <c r="D19" s="6" t="s">
        <v>95</v>
      </c>
      <c r="E19" s="10" t="s">
        <v>45</v>
      </c>
      <c r="F19" s="5"/>
    </row>
    <row r="20" spans="2:6" ht="55" customHeight="1">
      <c r="B20" s="7" t="s">
        <v>65</v>
      </c>
      <c r="C20" s="6" t="s">
        <v>66</v>
      </c>
      <c r="D20" s="6" t="s">
        <v>95</v>
      </c>
      <c r="E20" s="10" t="s">
        <v>45</v>
      </c>
      <c r="F20" s="5"/>
    </row>
    <row r="21" spans="2:6" ht="55" customHeight="1">
      <c r="B21" s="7" t="s">
        <v>67</v>
      </c>
      <c r="C21" s="6" t="s">
        <v>68</v>
      </c>
      <c r="D21" s="6" t="s">
        <v>94</v>
      </c>
      <c r="E21" s="10" t="s">
        <v>45</v>
      </c>
      <c r="F21" s="5"/>
    </row>
    <row r="22" spans="2:6" ht="55" customHeight="1">
      <c r="B22" s="7" t="s">
        <v>69</v>
      </c>
      <c r="C22" s="6" t="s">
        <v>70</v>
      </c>
      <c r="D22" s="6" t="s">
        <v>94</v>
      </c>
      <c r="E22" s="10" t="s">
        <v>45</v>
      </c>
      <c r="F22" s="5"/>
    </row>
    <row r="23" spans="2:7" ht="55" customHeight="1">
      <c r="B23" s="7" t="s">
        <v>27</v>
      </c>
      <c r="C23" s="6" t="s">
        <v>26</v>
      </c>
      <c r="D23" s="6" t="s">
        <v>97</v>
      </c>
      <c r="E23" s="11"/>
      <c r="F23" s="5"/>
      <c r="G23" s="1">
        <f>COUNTIF(E23,"ano")</f>
        <v>0</v>
      </c>
    </row>
    <row r="24" spans="2:7" ht="55" customHeight="1">
      <c r="B24" s="7" t="s">
        <v>25</v>
      </c>
      <c r="C24" s="6" t="s">
        <v>24</v>
      </c>
      <c r="D24" s="6" t="s">
        <v>97</v>
      </c>
      <c r="E24" s="11"/>
      <c r="F24" s="5"/>
      <c r="G24" s="1">
        <f>COUNTIF(E24,"ano")</f>
        <v>0</v>
      </c>
    </row>
    <row r="25" spans="2:6" ht="55" customHeight="1">
      <c r="B25" s="7" t="s">
        <v>71</v>
      </c>
      <c r="C25" s="6" t="s">
        <v>72</v>
      </c>
      <c r="D25" s="6" t="s">
        <v>95</v>
      </c>
      <c r="E25" s="10" t="s">
        <v>45</v>
      </c>
      <c r="F25" s="5"/>
    </row>
    <row r="26" spans="2:6" ht="55" customHeight="1">
      <c r="B26" s="7" t="s">
        <v>73</v>
      </c>
      <c r="C26" s="6" t="s">
        <v>74</v>
      </c>
      <c r="D26" s="6" t="s">
        <v>95</v>
      </c>
      <c r="E26" s="10" t="s">
        <v>45</v>
      </c>
      <c r="F26" s="5"/>
    </row>
    <row r="27" spans="2:6" ht="55" customHeight="1">
      <c r="B27" s="7" t="s">
        <v>75</v>
      </c>
      <c r="C27" s="6" t="s">
        <v>76</v>
      </c>
      <c r="D27" s="6" t="s">
        <v>94</v>
      </c>
      <c r="E27" s="10" t="s">
        <v>45</v>
      </c>
      <c r="F27" s="5"/>
    </row>
    <row r="28" spans="2:6" ht="55" customHeight="1">
      <c r="B28" s="7" t="s">
        <v>77</v>
      </c>
      <c r="C28" s="6" t="s">
        <v>78</v>
      </c>
      <c r="D28" s="6" t="s">
        <v>94</v>
      </c>
      <c r="E28" s="10" t="s">
        <v>45</v>
      </c>
      <c r="F28" s="5"/>
    </row>
    <row r="29" spans="2:6" ht="55" customHeight="1">
      <c r="B29" s="7" t="s">
        <v>79</v>
      </c>
      <c r="C29" s="6" t="s">
        <v>80</v>
      </c>
      <c r="D29" s="6" t="s">
        <v>95</v>
      </c>
      <c r="E29" s="10" t="s">
        <v>45</v>
      </c>
      <c r="F29" s="5"/>
    </row>
    <row r="30" spans="2:6" ht="55" customHeight="1">
      <c r="B30" s="7" t="s">
        <v>81</v>
      </c>
      <c r="C30" s="6" t="s">
        <v>82</v>
      </c>
      <c r="D30" s="6" t="s">
        <v>94</v>
      </c>
      <c r="E30" s="10" t="s">
        <v>45</v>
      </c>
      <c r="F30" s="5"/>
    </row>
    <row r="31" spans="2:6" ht="55" customHeight="1">
      <c r="B31" s="7" t="s">
        <v>83</v>
      </c>
      <c r="C31" s="6" t="s">
        <v>84</v>
      </c>
      <c r="D31" s="6" t="s">
        <v>94</v>
      </c>
      <c r="E31" s="10" t="s">
        <v>45</v>
      </c>
      <c r="F31" s="5"/>
    </row>
    <row r="32" spans="2:6" ht="55" customHeight="1">
      <c r="B32" s="7" t="s">
        <v>23</v>
      </c>
      <c r="C32" s="6" t="s">
        <v>22</v>
      </c>
      <c r="D32" s="6" t="s">
        <v>94</v>
      </c>
      <c r="E32" s="10" t="s">
        <v>45</v>
      </c>
      <c r="F32" s="5"/>
    </row>
    <row r="33" spans="2:6" ht="55" customHeight="1">
      <c r="B33" s="7" t="s">
        <v>85</v>
      </c>
      <c r="C33" s="6" t="s">
        <v>86</v>
      </c>
      <c r="D33" s="6" t="s">
        <v>94</v>
      </c>
      <c r="E33" s="10" t="s">
        <v>45</v>
      </c>
      <c r="F33" s="5"/>
    </row>
    <row r="34" spans="2:6" ht="55" customHeight="1">
      <c r="B34" s="7" t="s">
        <v>87</v>
      </c>
      <c r="C34" s="6" t="s">
        <v>88</v>
      </c>
      <c r="D34" s="6" t="s">
        <v>95</v>
      </c>
      <c r="E34" s="10" t="s">
        <v>45</v>
      </c>
      <c r="F34" s="5"/>
    </row>
    <row r="35" spans="2:7" ht="55" customHeight="1">
      <c r="B35" s="7" t="s">
        <v>21</v>
      </c>
      <c r="C35" s="6" t="s">
        <v>20</v>
      </c>
      <c r="D35" s="6" t="s">
        <v>97</v>
      </c>
      <c r="E35" s="11"/>
      <c r="F35" s="5"/>
      <c r="G35" s="1">
        <f>COUNTIF(E35,"ano")</f>
        <v>0</v>
      </c>
    </row>
    <row r="36" spans="2:6" ht="55" customHeight="1">
      <c r="B36" s="7" t="s">
        <v>89</v>
      </c>
      <c r="C36" s="6" t="s">
        <v>90</v>
      </c>
      <c r="D36" s="6" t="s">
        <v>94</v>
      </c>
      <c r="E36" s="10" t="s">
        <v>45</v>
      </c>
      <c r="F36" s="5"/>
    </row>
    <row r="37" spans="2:6" ht="55" customHeight="1">
      <c r="B37" s="7" t="s">
        <v>91</v>
      </c>
      <c r="C37" s="6" t="s">
        <v>92</v>
      </c>
      <c r="D37" s="6" t="s">
        <v>94</v>
      </c>
      <c r="E37" s="10" t="s">
        <v>45</v>
      </c>
      <c r="F37" s="5"/>
    </row>
    <row r="38" spans="2:6" ht="55" customHeight="1">
      <c r="B38" s="7" t="s">
        <v>177</v>
      </c>
      <c r="C38" s="6" t="s">
        <v>160</v>
      </c>
      <c r="D38" s="6" t="s">
        <v>95</v>
      </c>
      <c r="E38" s="10" t="s">
        <v>45</v>
      </c>
      <c r="F38" s="5"/>
    </row>
    <row r="39" spans="2:6" ht="55" customHeight="1">
      <c r="B39" s="7" t="s">
        <v>178</v>
      </c>
      <c r="C39" s="6" t="s">
        <v>161</v>
      </c>
      <c r="D39" s="6" t="s">
        <v>95</v>
      </c>
      <c r="E39" s="10" t="s">
        <v>45</v>
      </c>
      <c r="F39" s="5"/>
    </row>
    <row r="40" spans="2:6" ht="55" customHeight="1">
      <c r="B40" s="7" t="s">
        <v>176</v>
      </c>
      <c r="C40" s="6" t="s">
        <v>162</v>
      </c>
      <c r="D40" s="6" t="s">
        <v>95</v>
      </c>
      <c r="E40" s="10" t="s">
        <v>45</v>
      </c>
      <c r="F40" s="5"/>
    </row>
    <row r="41" spans="2:6" ht="55" customHeight="1">
      <c r="B41" s="7" t="s">
        <v>179</v>
      </c>
      <c r="C41" s="6" t="s">
        <v>163</v>
      </c>
      <c r="D41" s="6" t="s">
        <v>95</v>
      </c>
      <c r="E41" s="10" t="s">
        <v>45</v>
      </c>
      <c r="F41" s="5"/>
    </row>
    <row r="42" spans="2:6" ht="55" customHeight="1">
      <c r="B42" s="7" t="s">
        <v>180</v>
      </c>
      <c r="C42" s="6" t="s">
        <v>164</v>
      </c>
      <c r="D42" s="6" t="s">
        <v>94</v>
      </c>
      <c r="E42" s="10" t="s">
        <v>45</v>
      </c>
      <c r="F42" s="5"/>
    </row>
    <row r="43" spans="2:6" ht="55" customHeight="1">
      <c r="B43" s="7" t="s">
        <v>181</v>
      </c>
      <c r="C43" s="6" t="s">
        <v>165</v>
      </c>
      <c r="D43" s="6" t="s">
        <v>94</v>
      </c>
      <c r="E43" s="10" t="s">
        <v>45</v>
      </c>
      <c r="F43" s="5"/>
    </row>
    <row r="44" spans="2:6" ht="55" customHeight="1">
      <c r="B44" s="7" t="s">
        <v>182</v>
      </c>
      <c r="C44" s="6" t="s">
        <v>166</v>
      </c>
      <c r="D44" s="6" t="s">
        <v>94</v>
      </c>
      <c r="E44" s="10" t="s">
        <v>45</v>
      </c>
      <c r="F44" s="5"/>
    </row>
    <row r="45" spans="2:6" ht="55" customHeight="1">
      <c r="B45" s="7" t="s">
        <v>183</v>
      </c>
      <c r="C45" s="6" t="s">
        <v>167</v>
      </c>
      <c r="D45" s="6" t="s">
        <v>94</v>
      </c>
      <c r="E45" s="10" t="s">
        <v>45</v>
      </c>
      <c r="F45" s="5"/>
    </row>
    <row r="46" spans="2:6" ht="55" customHeight="1">
      <c r="B46" s="7" t="s">
        <v>184</v>
      </c>
      <c r="C46" s="6" t="s">
        <v>168</v>
      </c>
      <c r="D46" s="6" t="s">
        <v>95</v>
      </c>
      <c r="E46" s="10" t="s">
        <v>45</v>
      </c>
      <c r="F46" s="5"/>
    </row>
    <row r="47" spans="2:7" ht="55" customHeight="1">
      <c r="B47" s="7" t="s">
        <v>17</v>
      </c>
      <c r="C47" s="6" t="s">
        <v>16</v>
      </c>
      <c r="D47" s="6" t="s">
        <v>97</v>
      </c>
      <c r="E47" s="11"/>
      <c r="F47" s="5"/>
      <c r="G47" s="1">
        <f>COUNTIF(E47,"ano")</f>
        <v>0</v>
      </c>
    </row>
    <row r="48" spans="2:6" ht="55" customHeight="1">
      <c r="B48" s="7" t="s">
        <v>188</v>
      </c>
      <c r="C48" s="6" t="s">
        <v>169</v>
      </c>
      <c r="D48" s="6" t="s">
        <v>95</v>
      </c>
      <c r="E48" s="10" t="s">
        <v>45</v>
      </c>
      <c r="F48" s="5"/>
    </row>
    <row r="49" spans="2:6" ht="55" customHeight="1">
      <c r="B49" s="7" t="s">
        <v>189</v>
      </c>
      <c r="C49" s="6" t="s">
        <v>170</v>
      </c>
      <c r="D49" s="6" t="s">
        <v>94</v>
      </c>
      <c r="E49" s="10" t="s">
        <v>45</v>
      </c>
      <c r="F49" s="5"/>
    </row>
    <row r="50" spans="2:6" ht="55" customHeight="1">
      <c r="B50" s="7" t="s">
        <v>190</v>
      </c>
      <c r="C50" s="6" t="s">
        <v>171</v>
      </c>
      <c r="D50" s="6" t="s">
        <v>94</v>
      </c>
      <c r="E50" s="10" t="s">
        <v>45</v>
      </c>
      <c r="F50" s="5"/>
    </row>
    <row r="51" spans="2:6" ht="55" customHeight="1">
      <c r="B51" s="7" t="s">
        <v>191</v>
      </c>
      <c r="C51" s="6" t="s">
        <v>172</v>
      </c>
      <c r="D51" s="6" t="s">
        <v>94</v>
      </c>
      <c r="E51" s="10" t="s">
        <v>45</v>
      </c>
      <c r="F51" s="5"/>
    </row>
    <row r="52" spans="2:6" ht="55" customHeight="1">
      <c r="B52" s="7" t="s">
        <v>192</v>
      </c>
      <c r="C52" s="6" t="s">
        <v>173</v>
      </c>
      <c r="D52" s="6" t="s">
        <v>95</v>
      </c>
      <c r="E52" s="10" t="s">
        <v>45</v>
      </c>
      <c r="F52" s="5"/>
    </row>
    <row r="53" spans="2:7" ht="55" customHeight="1">
      <c r="B53" s="7" t="s">
        <v>15</v>
      </c>
      <c r="C53" s="6" t="s">
        <v>14</v>
      </c>
      <c r="D53" s="6" t="s">
        <v>97</v>
      </c>
      <c r="E53" s="11"/>
      <c r="F53" s="5"/>
      <c r="G53" s="1">
        <f>COUNTIF(E53,"ano")</f>
        <v>0</v>
      </c>
    </row>
    <row r="54" spans="2:7" ht="55" customHeight="1">
      <c r="B54" s="7" t="s">
        <v>13</v>
      </c>
      <c r="C54" s="6" t="s">
        <v>12</v>
      </c>
      <c r="D54" s="6" t="s">
        <v>97</v>
      </c>
      <c r="E54" s="11"/>
      <c r="F54" s="5"/>
      <c r="G54" s="1">
        <f>COUNTIF(E54,"ano")</f>
        <v>0</v>
      </c>
    </row>
    <row r="55" spans="2:6" ht="55" customHeight="1">
      <c r="B55" s="7" t="s">
        <v>185</v>
      </c>
      <c r="C55" s="6" t="s">
        <v>174</v>
      </c>
      <c r="D55" s="6" t="s">
        <v>94</v>
      </c>
      <c r="E55" s="10" t="s">
        <v>45</v>
      </c>
      <c r="F55" s="5"/>
    </row>
    <row r="56" spans="2:6" ht="55" customHeight="1">
      <c r="B56" s="7" t="s">
        <v>186</v>
      </c>
      <c r="C56" s="6" t="s">
        <v>175</v>
      </c>
      <c r="D56" s="6" t="s">
        <v>94</v>
      </c>
      <c r="E56" s="10" t="s">
        <v>45</v>
      </c>
      <c r="F56" s="5"/>
    </row>
    <row r="57" spans="2:7" ht="55" customHeight="1">
      <c r="B57" s="7" t="s">
        <v>187</v>
      </c>
      <c r="C57" s="6" t="s">
        <v>11</v>
      </c>
      <c r="D57" s="6" t="s">
        <v>97</v>
      </c>
      <c r="E57" s="11"/>
      <c r="F57" s="5"/>
      <c r="G57" s="1">
        <f>COUNTIF(E57,"ano")</f>
        <v>0</v>
      </c>
    </row>
    <row r="58" spans="2:7" ht="55" customHeight="1">
      <c r="B58" s="7" t="s">
        <v>487</v>
      </c>
      <c r="C58" s="6" t="s">
        <v>486</v>
      </c>
      <c r="D58" s="6" t="s">
        <v>97</v>
      </c>
      <c r="E58" s="11"/>
      <c r="F58" s="5"/>
      <c r="G58" s="1">
        <f>COUNTIF(E58,"ano")</f>
        <v>0</v>
      </c>
    </row>
    <row r="59" spans="2:6" ht="55" customHeight="1">
      <c r="B59" s="7" t="s">
        <v>489</v>
      </c>
      <c r="C59" s="6" t="s">
        <v>488</v>
      </c>
      <c r="D59" s="6" t="s">
        <v>94</v>
      </c>
      <c r="E59" s="10" t="s">
        <v>45</v>
      </c>
      <c r="F59" s="5"/>
    </row>
    <row r="60" spans="5:7" ht="14.5" customHeight="1">
      <c r="E60" s="45" t="s">
        <v>106</v>
      </c>
      <c r="F60" s="46"/>
      <c r="G60" s="26">
        <f>SUM(G8:G59)</f>
        <v>0</v>
      </c>
    </row>
    <row r="61" spans="2:6" ht="14" customHeight="1">
      <c r="B61" s="44" t="s">
        <v>104</v>
      </c>
      <c r="C61" s="44"/>
      <c r="D61" s="44"/>
      <c r="E61" s="44"/>
      <c r="F61" s="44"/>
    </row>
    <row r="62" spans="2:6" ht="55.5" customHeight="1">
      <c r="B62" s="44"/>
      <c r="C62" s="44"/>
      <c r="D62" s="44"/>
      <c r="E62" s="44"/>
      <c r="F62" s="44"/>
    </row>
    <row r="64" ht="15">
      <c r="B64" s="4" t="s">
        <v>1</v>
      </c>
    </row>
    <row r="65" ht="15">
      <c r="B65" s="3" t="s">
        <v>0</v>
      </c>
    </row>
    <row r="66" ht="15">
      <c r="B66" s="2" t="s">
        <v>431</v>
      </c>
    </row>
    <row r="67" ht="15">
      <c r="B67" s="2" t="s">
        <v>101</v>
      </c>
    </row>
    <row r="68" ht="15">
      <c r="B68" s="2" t="s">
        <v>102</v>
      </c>
    </row>
    <row r="69" ht="15">
      <c r="B69" s="1" t="s">
        <v>103</v>
      </c>
    </row>
    <row r="70" ht="15">
      <c r="B70" s="1" t="s">
        <v>158</v>
      </c>
    </row>
    <row r="71" ht="15">
      <c r="B71" s="1" t="s">
        <v>159</v>
      </c>
    </row>
  </sheetData>
  <protectedRanges>
    <protectedRange sqref="E17 E23:E24 E35 E47 E53:E54 E57:E58" name="Oblast C_3_1"/>
  </protectedRanges>
  <mergeCells count="4">
    <mergeCell ref="F6:F7"/>
    <mergeCell ref="E60:F60"/>
    <mergeCell ref="B61:F62"/>
    <mergeCell ref="C4:F4"/>
  </mergeCells>
  <dataValidations count="1">
    <dataValidation type="list" allowBlank="1" showInputMessage="1" showErrorMessage="1" sqref="E17 E35 E23:E24 E47 E53:E54 E57:E58">
      <formula1>$F$1:$F$3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7" r:id="rId1"/>
  <headerFooter>
    <oddFooter>&amp;CStránka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zoomScale="55" zoomScaleNormal="55" workbookViewId="0" topLeftCell="A1">
      <pane xSplit="3" ySplit="7" topLeftCell="D35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F37" sqref="F37"/>
    </sheetView>
  </sheetViews>
  <sheetFormatPr defaultColWidth="9.140625" defaultRowHeight="15"/>
  <cols>
    <col min="1" max="1" width="2.00390625" style="1" customWidth="1"/>
    <col min="2" max="2" width="52.57421875" style="1" customWidth="1"/>
    <col min="3" max="5" width="8.7109375" style="1" customWidth="1"/>
    <col min="6" max="6" width="95.421875" style="1" customWidth="1"/>
    <col min="7" max="7" width="8.57421875" style="1" customWidth="1"/>
    <col min="8" max="16384" width="8.7109375" style="1" customWidth="1"/>
  </cols>
  <sheetData>
    <row r="1" spans="1:6" ht="15">
      <c r="A1" s="23" t="s">
        <v>46</v>
      </c>
      <c r="F1" s="22"/>
    </row>
    <row r="2" spans="1:6" ht="15">
      <c r="A2" s="20" t="s">
        <v>44</v>
      </c>
      <c r="F2" s="22" t="s">
        <v>45</v>
      </c>
    </row>
    <row r="3" spans="1:6" ht="15">
      <c r="A3" s="20"/>
      <c r="F3" s="22" t="s">
        <v>43</v>
      </c>
    </row>
    <row r="4" spans="1:6" ht="15">
      <c r="A4" s="20"/>
      <c r="B4" s="41" t="s">
        <v>430</v>
      </c>
      <c r="C4" s="50" t="s">
        <v>484</v>
      </c>
      <c r="D4" s="51"/>
      <c r="E4" s="51"/>
      <c r="F4" s="52"/>
    </row>
    <row r="5" spans="1:7" ht="14.5" thickBot="1">
      <c r="A5" s="20"/>
      <c r="B5" s="21" t="s">
        <v>100</v>
      </c>
      <c r="G5" s="2"/>
    </row>
    <row r="6" spans="1:6" ht="14.5" customHeight="1">
      <c r="A6" s="20"/>
      <c r="B6" s="19" t="s">
        <v>42</v>
      </c>
      <c r="C6" s="18"/>
      <c r="D6" s="18"/>
      <c r="E6" s="17">
        <v>4</v>
      </c>
      <c r="F6" s="42" t="s">
        <v>99</v>
      </c>
    </row>
    <row r="7" spans="2:6" ht="86.5" thickBot="1">
      <c r="B7" s="16" t="s">
        <v>41</v>
      </c>
      <c r="C7" s="15" t="s">
        <v>40</v>
      </c>
      <c r="D7" s="15" t="s">
        <v>93</v>
      </c>
      <c r="E7" s="14" t="s">
        <v>37</v>
      </c>
      <c r="F7" s="43"/>
    </row>
    <row r="8" spans="2:6" ht="55" customHeight="1">
      <c r="B8" s="13" t="s">
        <v>33</v>
      </c>
      <c r="C8" s="12" t="s">
        <v>32</v>
      </c>
      <c r="D8" s="12" t="s">
        <v>94</v>
      </c>
      <c r="E8" s="10" t="s">
        <v>45</v>
      </c>
      <c r="F8" s="9"/>
    </row>
    <row r="9" spans="2:6" ht="55" customHeight="1">
      <c r="B9" s="7" t="s">
        <v>31</v>
      </c>
      <c r="C9" s="6" t="s">
        <v>30</v>
      </c>
      <c r="D9" s="6" t="s">
        <v>94</v>
      </c>
      <c r="E9" s="8" t="s">
        <v>45</v>
      </c>
      <c r="F9" s="5"/>
    </row>
    <row r="10" spans="2:6" ht="55" customHeight="1">
      <c r="B10" s="7" t="s">
        <v>47</v>
      </c>
      <c r="C10" s="6" t="s">
        <v>48</v>
      </c>
      <c r="D10" s="6" t="s">
        <v>95</v>
      </c>
      <c r="E10" s="8" t="s">
        <v>45</v>
      </c>
      <c r="F10" s="5"/>
    </row>
    <row r="11" spans="2:6" ht="55" customHeight="1">
      <c r="B11" s="7" t="s">
        <v>49</v>
      </c>
      <c r="C11" s="6" t="s">
        <v>50</v>
      </c>
      <c r="D11" s="6" t="s">
        <v>94</v>
      </c>
      <c r="E11" s="8" t="s">
        <v>45</v>
      </c>
      <c r="F11" s="5"/>
    </row>
    <row r="12" spans="2:6" ht="55" customHeight="1">
      <c r="B12" s="7" t="s">
        <v>51</v>
      </c>
      <c r="C12" s="6" t="s">
        <v>52</v>
      </c>
      <c r="D12" s="6" t="s">
        <v>96</v>
      </c>
      <c r="E12" s="8" t="s">
        <v>43</v>
      </c>
      <c r="F12" s="24" t="s">
        <v>98</v>
      </c>
    </row>
    <row r="13" spans="2:6" ht="55" customHeight="1">
      <c r="B13" s="7" t="s">
        <v>53</v>
      </c>
      <c r="C13" s="6" t="s">
        <v>54</v>
      </c>
      <c r="D13" s="6" t="s">
        <v>95</v>
      </c>
      <c r="E13" s="8" t="s">
        <v>45</v>
      </c>
      <c r="F13" s="5"/>
    </row>
    <row r="14" spans="2:6" ht="55" customHeight="1">
      <c r="B14" s="7" t="s">
        <v>55</v>
      </c>
      <c r="C14" s="6" t="s">
        <v>56</v>
      </c>
      <c r="D14" s="6" t="s">
        <v>95</v>
      </c>
      <c r="E14" s="8" t="s">
        <v>45</v>
      </c>
      <c r="F14" s="5"/>
    </row>
    <row r="15" spans="2:6" ht="55" customHeight="1">
      <c r="B15" s="7" t="s">
        <v>57</v>
      </c>
      <c r="C15" s="6" t="s">
        <v>58</v>
      </c>
      <c r="D15" s="6" t="s">
        <v>94</v>
      </c>
      <c r="E15" s="8" t="s">
        <v>45</v>
      </c>
      <c r="F15" s="5"/>
    </row>
    <row r="16" spans="2:6" ht="55" customHeight="1">
      <c r="B16" s="7" t="s">
        <v>59</v>
      </c>
      <c r="C16" s="6" t="s">
        <v>29</v>
      </c>
      <c r="D16" s="6" t="s">
        <v>94</v>
      </c>
      <c r="E16" s="8" t="s">
        <v>45</v>
      </c>
      <c r="F16" s="5"/>
    </row>
    <row r="17" spans="2:7" ht="55" customHeight="1">
      <c r="B17" s="7" t="s">
        <v>60</v>
      </c>
      <c r="C17" s="6" t="s">
        <v>28</v>
      </c>
      <c r="D17" s="6" t="s">
        <v>97</v>
      </c>
      <c r="E17" s="11"/>
      <c r="F17" s="5"/>
      <c r="G17" s="1">
        <f>COUNTIF(E17,"ano")</f>
        <v>0</v>
      </c>
    </row>
    <row r="18" spans="2:6" ht="55" customHeight="1">
      <c r="B18" s="7" t="s">
        <v>61</v>
      </c>
      <c r="C18" s="6" t="s">
        <v>62</v>
      </c>
      <c r="D18" s="6" t="s">
        <v>95</v>
      </c>
      <c r="E18" s="10" t="s">
        <v>45</v>
      </c>
      <c r="F18" s="5"/>
    </row>
    <row r="19" spans="2:6" ht="55" customHeight="1">
      <c r="B19" s="7" t="s">
        <v>63</v>
      </c>
      <c r="C19" s="6" t="s">
        <v>64</v>
      </c>
      <c r="D19" s="6" t="s">
        <v>95</v>
      </c>
      <c r="E19" s="10" t="s">
        <v>45</v>
      </c>
      <c r="F19" s="5"/>
    </row>
    <row r="20" spans="2:6" ht="55" customHeight="1">
      <c r="B20" s="7" t="s">
        <v>65</v>
      </c>
      <c r="C20" s="6" t="s">
        <v>66</v>
      </c>
      <c r="D20" s="6" t="s">
        <v>95</v>
      </c>
      <c r="E20" s="10" t="s">
        <v>45</v>
      </c>
      <c r="F20" s="5"/>
    </row>
    <row r="21" spans="2:6" ht="55" customHeight="1">
      <c r="B21" s="7" t="s">
        <v>67</v>
      </c>
      <c r="C21" s="6" t="s">
        <v>68</v>
      </c>
      <c r="D21" s="6" t="s">
        <v>94</v>
      </c>
      <c r="E21" s="10" t="s">
        <v>45</v>
      </c>
      <c r="F21" s="5"/>
    </row>
    <row r="22" spans="2:6" ht="55" customHeight="1">
      <c r="B22" s="7" t="s">
        <v>69</v>
      </c>
      <c r="C22" s="6" t="s">
        <v>70</v>
      </c>
      <c r="D22" s="6" t="s">
        <v>94</v>
      </c>
      <c r="E22" s="10" t="s">
        <v>45</v>
      </c>
      <c r="F22" s="5"/>
    </row>
    <row r="23" spans="2:7" ht="55" customHeight="1">
      <c r="B23" s="7" t="s">
        <v>27</v>
      </c>
      <c r="C23" s="6" t="s">
        <v>26</v>
      </c>
      <c r="D23" s="6" t="s">
        <v>97</v>
      </c>
      <c r="E23" s="11"/>
      <c r="F23" s="5"/>
      <c r="G23" s="1">
        <f>COUNTIF(E23,"ano")</f>
        <v>0</v>
      </c>
    </row>
    <row r="24" spans="2:7" ht="55" customHeight="1">
      <c r="B24" s="7" t="s">
        <v>25</v>
      </c>
      <c r="C24" s="6" t="s">
        <v>24</v>
      </c>
      <c r="D24" s="6" t="s">
        <v>97</v>
      </c>
      <c r="E24" s="11"/>
      <c r="F24" s="5"/>
      <c r="G24" s="1">
        <f>COUNTIF(E24,"ano")</f>
        <v>0</v>
      </c>
    </row>
    <row r="25" spans="2:6" ht="55" customHeight="1">
      <c r="B25" s="7" t="s">
        <v>71</v>
      </c>
      <c r="C25" s="6" t="s">
        <v>72</v>
      </c>
      <c r="D25" s="6" t="s">
        <v>95</v>
      </c>
      <c r="E25" s="10" t="s">
        <v>45</v>
      </c>
      <c r="F25" s="5"/>
    </row>
    <row r="26" spans="2:6" ht="55" customHeight="1">
      <c r="B26" s="7" t="s">
        <v>73</v>
      </c>
      <c r="C26" s="6" t="s">
        <v>74</v>
      </c>
      <c r="D26" s="6" t="s">
        <v>95</v>
      </c>
      <c r="E26" s="10" t="s">
        <v>45</v>
      </c>
      <c r="F26" s="5"/>
    </row>
    <row r="27" spans="2:6" ht="55" customHeight="1">
      <c r="B27" s="7" t="s">
        <v>75</v>
      </c>
      <c r="C27" s="6" t="s">
        <v>76</v>
      </c>
      <c r="D27" s="6" t="s">
        <v>94</v>
      </c>
      <c r="E27" s="10" t="s">
        <v>45</v>
      </c>
      <c r="F27" s="5"/>
    </row>
    <row r="28" spans="2:6" ht="55" customHeight="1">
      <c r="B28" s="7" t="s">
        <v>77</v>
      </c>
      <c r="C28" s="6" t="s">
        <v>78</v>
      </c>
      <c r="D28" s="6" t="s">
        <v>94</v>
      </c>
      <c r="E28" s="10" t="s">
        <v>45</v>
      </c>
      <c r="F28" s="5"/>
    </row>
    <row r="29" spans="2:6" ht="55" customHeight="1">
      <c r="B29" s="7" t="s">
        <v>79</v>
      </c>
      <c r="C29" s="6" t="s">
        <v>80</v>
      </c>
      <c r="D29" s="6" t="s">
        <v>95</v>
      </c>
      <c r="E29" s="10" t="s">
        <v>45</v>
      </c>
      <c r="F29" s="5"/>
    </row>
    <row r="30" spans="2:6" ht="55" customHeight="1">
      <c r="B30" s="7" t="s">
        <v>81</v>
      </c>
      <c r="C30" s="6" t="s">
        <v>82</v>
      </c>
      <c r="D30" s="6" t="s">
        <v>94</v>
      </c>
      <c r="E30" s="10" t="s">
        <v>45</v>
      </c>
      <c r="F30" s="5"/>
    </row>
    <row r="31" spans="2:6" ht="55" customHeight="1">
      <c r="B31" s="7" t="s">
        <v>83</v>
      </c>
      <c r="C31" s="6" t="s">
        <v>84</v>
      </c>
      <c r="D31" s="6" t="s">
        <v>94</v>
      </c>
      <c r="E31" s="10" t="s">
        <v>45</v>
      </c>
      <c r="F31" s="5"/>
    </row>
    <row r="32" spans="2:6" ht="55" customHeight="1">
      <c r="B32" s="7" t="s">
        <v>23</v>
      </c>
      <c r="C32" s="6" t="s">
        <v>22</v>
      </c>
      <c r="D32" s="6" t="s">
        <v>94</v>
      </c>
      <c r="E32" s="10" t="s">
        <v>45</v>
      </c>
      <c r="F32" s="5"/>
    </row>
    <row r="33" spans="2:6" ht="55" customHeight="1">
      <c r="B33" s="7" t="s">
        <v>85</v>
      </c>
      <c r="C33" s="6" t="s">
        <v>86</v>
      </c>
      <c r="D33" s="6" t="s">
        <v>94</v>
      </c>
      <c r="E33" s="10" t="s">
        <v>45</v>
      </c>
      <c r="F33" s="5"/>
    </row>
    <row r="34" spans="2:6" ht="55" customHeight="1">
      <c r="B34" s="7" t="s">
        <v>87</v>
      </c>
      <c r="C34" s="6" t="s">
        <v>88</v>
      </c>
      <c r="D34" s="6" t="s">
        <v>95</v>
      </c>
      <c r="E34" s="10" t="s">
        <v>45</v>
      </c>
      <c r="F34" s="5"/>
    </row>
    <row r="35" spans="2:7" ht="55" customHeight="1">
      <c r="B35" s="7" t="s">
        <v>21</v>
      </c>
      <c r="C35" s="6" t="s">
        <v>20</v>
      </c>
      <c r="D35" s="6" t="s">
        <v>97</v>
      </c>
      <c r="E35" s="11"/>
      <c r="F35" s="5"/>
      <c r="G35" s="1">
        <f>COUNTIF(E35,"ano")</f>
        <v>0</v>
      </c>
    </row>
    <row r="36" spans="2:6" ht="55" customHeight="1">
      <c r="B36" s="7" t="s">
        <v>89</v>
      </c>
      <c r="C36" s="6" t="s">
        <v>90</v>
      </c>
      <c r="D36" s="6" t="s">
        <v>94</v>
      </c>
      <c r="E36" s="10" t="s">
        <v>45</v>
      </c>
      <c r="F36" s="5"/>
    </row>
    <row r="37" spans="2:6" ht="55" customHeight="1">
      <c r="B37" s="7" t="s">
        <v>91</v>
      </c>
      <c r="C37" s="6" t="s">
        <v>92</v>
      </c>
      <c r="D37" s="6" t="s">
        <v>94</v>
      </c>
      <c r="E37" s="10" t="s">
        <v>45</v>
      </c>
      <c r="F37" s="5"/>
    </row>
    <row r="38" spans="2:6" ht="55" customHeight="1">
      <c r="B38" s="7" t="s">
        <v>226</v>
      </c>
      <c r="C38" s="6" t="s">
        <v>193</v>
      </c>
      <c r="D38" s="6" t="s">
        <v>95</v>
      </c>
      <c r="E38" s="10" t="s">
        <v>45</v>
      </c>
      <c r="F38" s="5"/>
    </row>
    <row r="39" spans="2:6" ht="55" customHeight="1">
      <c r="B39" s="7" t="s">
        <v>217</v>
      </c>
      <c r="C39" s="6" t="s">
        <v>194</v>
      </c>
      <c r="D39" s="6" t="s">
        <v>95</v>
      </c>
      <c r="E39" s="10" t="s">
        <v>45</v>
      </c>
      <c r="F39" s="5"/>
    </row>
    <row r="40" spans="2:6" ht="55" customHeight="1">
      <c r="B40" s="7" t="s">
        <v>218</v>
      </c>
      <c r="C40" s="6" t="s">
        <v>195</v>
      </c>
      <c r="D40" s="6" t="s">
        <v>94</v>
      </c>
      <c r="E40" s="10" t="s">
        <v>45</v>
      </c>
      <c r="F40" s="5"/>
    </row>
    <row r="41" spans="2:6" ht="55" customHeight="1">
      <c r="B41" s="7" t="s">
        <v>219</v>
      </c>
      <c r="C41" s="6" t="s">
        <v>196</v>
      </c>
      <c r="D41" s="6" t="s">
        <v>95</v>
      </c>
      <c r="E41" s="10" t="s">
        <v>45</v>
      </c>
      <c r="F41" s="5"/>
    </row>
    <row r="42" spans="2:6" ht="55" customHeight="1">
      <c r="B42" s="7" t="s">
        <v>220</v>
      </c>
      <c r="C42" s="6" t="s">
        <v>197</v>
      </c>
      <c r="D42" s="6" t="s">
        <v>94</v>
      </c>
      <c r="E42" s="10" t="s">
        <v>45</v>
      </c>
      <c r="F42" s="5"/>
    </row>
    <row r="43" spans="2:6" ht="55" customHeight="1">
      <c r="B43" s="7" t="s">
        <v>221</v>
      </c>
      <c r="C43" s="6" t="s">
        <v>198</v>
      </c>
      <c r="D43" s="6" t="s">
        <v>94</v>
      </c>
      <c r="E43" s="10" t="s">
        <v>45</v>
      </c>
      <c r="F43" s="5"/>
    </row>
    <row r="44" spans="2:6" ht="55" customHeight="1">
      <c r="B44" s="7" t="s">
        <v>222</v>
      </c>
      <c r="C44" s="6" t="s">
        <v>199</v>
      </c>
      <c r="D44" s="6" t="s">
        <v>95</v>
      </c>
      <c r="E44" s="10" t="s">
        <v>45</v>
      </c>
      <c r="F44" s="5"/>
    </row>
    <row r="45" spans="2:6" ht="55" customHeight="1">
      <c r="B45" s="7" t="s">
        <v>223</v>
      </c>
      <c r="C45" s="6" t="s">
        <v>200</v>
      </c>
      <c r="D45" s="6" t="s">
        <v>95</v>
      </c>
      <c r="E45" s="10" t="s">
        <v>45</v>
      </c>
      <c r="F45" s="5"/>
    </row>
    <row r="46" spans="2:6" ht="55" customHeight="1">
      <c r="B46" s="7" t="s">
        <v>224</v>
      </c>
      <c r="C46" s="6" t="s">
        <v>201</v>
      </c>
      <c r="D46" s="6" t="s">
        <v>95</v>
      </c>
      <c r="E46" s="10" t="s">
        <v>45</v>
      </c>
      <c r="F46" s="5"/>
    </row>
    <row r="47" spans="2:6" ht="55" customHeight="1">
      <c r="B47" s="7" t="s">
        <v>225</v>
      </c>
      <c r="C47" s="6" t="s">
        <v>202</v>
      </c>
      <c r="D47" s="6" t="s">
        <v>95</v>
      </c>
      <c r="E47" s="10" t="s">
        <v>45</v>
      </c>
      <c r="F47" s="5"/>
    </row>
    <row r="48" spans="2:6" ht="55" customHeight="1">
      <c r="B48" s="7" t="s">
        <v>227</v>
      </c>
      <c r="C48" s="6" t="s">
        <v>203</v>
      </c>
      <c r="D48" s="6" t="s">
        <v>94</v>
      </c>
      <c r="E48" s="10" t="s">
        <v>45</v>
      </c>
      <c r="F48" s="5"/>
    </row>
    <row r="49" spans="2:6" ht="55" customHeight="1">
      <c r="B49" s="7" t="s">
        <v>228</v>
      </c>
      <c r="C49" s="6" t="s">
        <v>204</v>
      </c>
      <c r="D49" s="6" t="s">
        <v>94</v>
      </c>
      <c r="E49" s="10" t="s">
        <v>45</v>
      </c>
      <c r="F49" s="5"/>
    </row>
    <row r="50" spans="2:6" ht="55" customHeight="1">
      <c r="B50" s="7" t="s">
        <v>229</v>
      </c>
      <c r="C50" s="6" t="s">
        <v>205</v>
      </c>
      <c r="D50" s="6" t="s">
        <v>95</v>
      </c>
      <c r="E50" s="10" t="s">
        <v>45</v>
      </c>
      <c r="F50" s="5"/>
    </row>
    <row r="51" spans="2:6" ht="55" customHeight="1">
      <c r="B51" s="7" t="s">
        <v>230</v>
      </c>
      <c r="C51" s="6" t="s">
        <v>206</v>
      </c>
      <c r="D51" s="6" t="s">
        <v>95</v>
      </c>
      <c r="E51" s="10" t="s">
        <v>45</v>
      </c>
      <c r="F51" s="5"/>
    </row>
    <row r="52" spans="2:6" ht="55" customHeight="1">
      <c r="B52" s="7" t="s">
        <v>231</v>
      </c>
      <c r="C52" s="6" t="s">
        <v>207</v>
      </c>
      <c r="D52" s="6" t="s">
        <v>94</v>
      </c>
      <c r="E52" s="10" t="s">
        <v>45</v>
      </c>
      <c r="F52" s="5"/>
    </row>
    <row r="53" spans="2:6" ht="55" customHeight="1">
      <c r="B53" s="7" t="s">
        <v>232</v>
      </c>
      <c r="C53" s="6" t="s">
        <v>208</v>
      </c>
      <c r="D53" s="6" t="s">
        <v>95</v>
      </c>
      <c r="E53" s="10" t="s">
        <v>45</v>
      </c>
      <c r="F53" s="5"/>
    </row>
    <row r="54" spans="2:6" ht="55" customHeight="1">
      <c r="B54" s="7" t="s">
        <v>233</v>
      </c>
      <c r="C54" s="6" t="s">
        <v>209</v>
      </c>
      <c r="D54" s="6" t="s">
        <v>95</v>
      </c>
      <c r="E54" s="10" t="s">
        <v>45</v>
      </c>
      <c r="F54" s="5"/>
    </row>
    <row r="55" spans="2:6" ht="55" customHeight="1">
      <c r="B55" s="7" t="s">
        <v>234</v>
      </c>
      <c r="C55" s="6" t="s">
        <v>210</v>
      </c>
      <c r="D55" s="6" t="s">
        <v>94</v>
      </c>
      <c r="E55" s="10" t="s">
        <v>45</v>
      </c>
      <c r="F55" s="5"/>
    </row>
    <row r="56" spans="2:6" ht="55" customHeight="1">
      <c r="B56" s="7" t="s">
        <v>10</v>
      </c>
      <c r="C56" s="6" t="s">
        <v>9</v>
      </c>
      <c r="D56" s="6" t="s">
        <v>97</v>
      </c>
      <c r="E56" s="10" t="s">
        <v>45</v>
      </c>
      <c r="F56" s="5"/>
    </row>
    <row r="57" spans="2:6" ht="55" customHeight="1">
      <c r="B57" s="7" t="s">
        <v>235</v>
      </c>
      <c r="C57" s="6" t="s">
        <v>211</v>
      </c>
      <c r="D57" s="6" t="s">
        <v>95</v>
      </c>
      <c r="E57" s="10" t="s">
        <v>45</v>
      </c>
      <c r="F57" s="5"/>
    </row>
    <row r="58" spans="2:6" ht="55" customHeight="1">
      <c r="B58" s="7" t="s">
        <v>236</v>
      </c>
      <c r="C58" s="6" t="s">
        <v>212</v>
      </c>
      <c r="D58" s="6" t="s">
        <v>95</v>
      </c>
      <c r="E58" s="10" t="s">
        <v>45</v>
      </c>
      <c r="F58" s="5"/>
    </row>
    <row r="59" spans="2:6" ht="55" customHeight="1">
      <c r="B59" s="7" t="s">
        <v>237</v>
      </c>
      <c r="C59" s="6" t="s">
        <v>213</v>
      </c>
      <c r="D59" s="6" t="s">
        <v>94</v>
      </c>
      <c r="E59" s="10" t="s">
        <v>45</v>
      </c>
      <c r="F59" s="5"/>
    </row>
    <row r="60" spans="2:6" ht="55" customHeight="1">
      <c r="B60" s="7" t="s">
        <v>238</v>
      </c>
      <c r="C60" s="6" t="s">
        <v>214</v>
      </c>
      <c r="D60" s="6" t="s">
        <v>94</v>
      </c>
      <c r="E60" s="10" t="s">
        <v>45</v>
      </c>
      <c r="F60" s="5"/>
    </row>
    <row r="61" spans="2:7" ht="55" customHeight="1">
      <c r="B61" s="7" t="s">
        <v>239</v>
      </c>
      <c r="C61" s="6" t="s">
        <v>8</v>
      </c>
      <c r="D61" s="6" t="s">
        <v>97</v>
      </c>
      <c r="E61" s="11"/>
      <c r="F61" s="5"/>
      <c r="G61" s="1">
        <f>COUNTIF(E61,"ano")</f>
        <v>0</v>
      </c>
    </row>
    <row r="62" spans="2:6" ht="55" customHeight="1">
      <c r="B62" s="7" t="s">
        <v>240</v>
      </c>
      <c r="C62" s="6" t="s">
        <v>215</v>
      </c>
      <c r="D62" s="6" t="s">
        <v>94</v>
      </c>
      <c r="E62" s="10" t="s">
        <v>45</v>
      </c>
      <c r="F62" s="5"/>
    </row>
    <row r="63" spans="2:6" ht="55" customHeight="1">
      <c r="B63" s="7" t="s">
        <v>241</v>
      </c>
      <c r="C63" s="6" t="s">
        <v>216</v>
      </c>
      <c r="D63" s="6" t="s">
        <v>94</v>
      </c>
      <c r="E63" s="10" t="s">
        <v>45</v>
      </c>
      <c r="F63" s="5"/>
    </row>
    <row r="64" spans="5:7" ht="14.5" customHeight="1">
      <c r="E64" s="45" t="s">
        <v>106</v>
      </c>
      <c r="F64" s="46"/>
      <c r="G64" s="26">
        <f>SUM(G8:G63)</f>
        <v>0</v>
      </c>
    </row>
    <row r="65" spans="2:6" ht="14" customHeight="1">
      <c r="B65" s="44" t="s">
        <v>104</v>
      </c>
      <c r="C65" s="44"/>
      <c r="D65" s="44"/>
      <c r="E65" s="44"/>
      <c r="F65" s="44"/>
    </row>
    <row r="66" spans="2:6" ht="55.5" customHeight="1">
      <c r="B66" s="44"/>
      <c r="C66" s="44"/>
      <c r="D66" s="44"/>
      <c r="E66" s="44"/>
      <c r="F66" s="44"/>
    </row>
    <row r="68" ht="15">
      <c r="B68" s="4" t="s">
        <v>1</v>
      </c>
    </row>
    <row r="69" ht="15">
      <c r="B69" s="3" t="s">
        <v>0</v>
      </c>
    </row>
    <row r="70" ht="15">
      <c r="B70" s="2" t="s">
        <v>431</v>
      </c>
    </row>
    <row r="71" ht="15">
      <c r="B71" s="2" t="s">
        <v>101</v>
      </c>
    </row>
    <row r="72" ht="15">
      <c r="B72" s="2" t="s">
        <v>102</v>
      </c>
    </row>
    <row r="73" ht="15">
      <c r="B73" s="1" t="s">
        <v>103</v>
      </c>
    </row>
    <row r="74" ht="15">
      <c r="B74" s="1" t="s">
        <v>158</v>
      </c>
    </row>
    <row r="75" ht="15">
      <c r="B75" s="1" t="s">
        <v>159</v>
      </c>
    </row>
  </sheetData>
  <protectedRanges>
    <protectedRange sqref="E17 E23:E24 E35 E61" name="Oblast C_3_1"/>
  </protectedRanges>
  <mergeCells count="4">
    <mergeCell ref="F6:F7"/>
    <mergeCell ref="E64:F64"/>
    <mergeCell ref="B65:F66"/>
    <mergeCell ref="C4:F4"/>
  </mergeCells>
  <dataValidations count="1">
    <dataValidation type="list" allowBlank="1" showInputMessage="1" showErrorMessage="1" sqref="E17 E35 E23:E24 E61">
      <formula1>$F$1:$F$3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7" r:id="rId1"/>
  <headerFooter>
    <oddFooter>&amp;CStránka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zoomScale="55" zoomScaleNormal="55" workbookViewId="0" topLeftCell="A1">
      <pane xSplit="3" ySplit="7" topLeftCell="D8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F37" sqref="F37"/>
    </sheetView>
  </sheetViews>
  <sheetFormatPr defaultColWidth="9.140625" defaultRowHeight="15"/>
  <cols>
    <col min="1" max="1" width="2.00390625" style="1" customWidth="1"/>
    <col min="2" max="2" width="52.57421875" style="1" customWidth="1"/>
    <col min="3" max="5" width="8.7109375" style="1" customWidth="1"/>
    <col min="6" max="6" width="95.421875" style="1" customWidth="1"/>
    <col min="7" max="7" width="8.57421875" style="1" customWidth="1"/>
    <col min="8" max="16384" width="8.7109375" style="1" customWidth="1"/>
  </cols>
  <sheetData>
    <row r="1" spans="1:6" ht="15">
      <c r="A1" s="23" t="s">
        <v>46</v>
      </c>
      <c r="F1" s="22"/>
    </row>
    <row r="2" spans="1:6" ht="15">
      <c r="A2" s="20" t="s">
        <v>44</v>
      </c>
      <c r="F2" s="22" t="s">
        <v>45</v>
      </c>
    </row>
    <row r="3" spans="1:6" ht="15">
      <c r="A3" s="20"/>
      <c r="F3" s="22" t="s">
        <v>43</v>
      </c>
    </row>
    <row r="4" spans="1:6" ht="15">
      <c r="A4" s="20"/>
      <c r="B4" s="41" t="s">
        <v>430</v>
      </c>
      <c r="C4" s="50" t="s">
        <v>484</v>
      </c>
      <c r="D4" s="51"/>
      <c r="E4" s="51"/>
      <c r="F4" s="52"/>
    </row>
    <row r="5" spans="1:7" ht="14.5" thickBot="1">
      <c r="A5" s="20"/>
      <c r="B5" s="21" t="s">
        <v>100</v>
      </c>
      <c r="G5" s="2"/>
    </row>
    <row r="6" spans="1:6" ht="14.5" customHeight="1">
      <c r="A6" s="20"/>
      <c r="B6" s="19" t="s">
        <v>42</v>
      </c>
      <c r="C6" s="18"/>
      <c r="D6" s="18"/>
      <c r="E6" s="17">
        <v>5</v>
      </c>
      <c r="F6" s="42" t="s">
        <v>99</v>
      </c>
    </row>
    <row r="7" spans="2:6" ht="86.5" thickBot="1">
      <c r="B7" s="16" t="s">
        <v>41</v>
      </c>
      <c r="C7" s="15" t="s">
        <v>40</v>
      </c>
      <c r="D7" s="15" t="s">
        <v>93</v>
      </c>
      <c r="E7" s="14" t="s">
        <v>39</v>
      </c>
      <c r="F7" s="43"/>
    </row>
    <row r="8" spans="2:6" ht="55" customHeight="1">
      <c r="B8" s="13" t="s">
        <v>33</v>
      </c>
      <c r="C8" s="12" t="s">
        <v>32</v>
      </c>
      <c r="D8" s="12" t="s">
        <v>94</v>
      </c>
      <c r="E8" s="10" t="s">
        <v>45</v>
      </c>
      <c r="F8" s="9"/>
    </row>
    <row r="9" spans="2:6" ht="55" customHeight="1">
      <c r="B9" s="7" t="s">
        <v>31</v>
      </c>
      <c r="C9" s="6" t="s">
        <v>30</v>
      </c>
      <c r="D9" s="6" t="s">
        <v>94</v>
      </c>
      <c r="E9" s="8" t="s">
        <v>45</v>
      </c>
      <c r="F9" s="5"/>
    </row>
    <row r="10" spans="2:6" ht="55" customHeight="1">
      <c r="B10" s="7" t="s">
        <v>47</v>
      </c>
      <c r="C10" s="6" t="s">
        <v>48</v>
      </c>
      <c r="D10" s="6" t="s">
        <v>95</v>
      </c>
      <c r="E10" s="8" t="s">
        <v>45</v>
      </c>
      <c r="F10" s="5"/>
    </row>
    <row r="11" spans="2:6" ht="55" customHeight="1">
      <c r="B11" s="7" t="s">
        <v>49</v>
      </c>
      <c r="C11" s="6" t="s">
        <v>50</v>
      </c>
      <c r="D11" s="6" t="s">
        <v>95</v>
      </c>
      <c r="E11" s="8" t="s">
        <v>45</v>
      </c>
      <c r="F11" s="5"/>
    </row>
    <row r="12" spans="2:6" ht="55" customHeight="1">
      <c r="B12" s="7" t="s">
        <v>51</v>
      </c>
      <c r="C12" s="6" t="s">
        <v>52</v>
      </c>
      <c r="D12" s="6" t="s">
        <v>96</v>
      </c>
      <c r="E12" s="8" t="s">
        <v>43</v>
      </c>
      <c r="F12" s="24" t="s">
        <v>98</v>
      </c>
    </row>
    <row r="13" spans="2:6" ht="55" customHeight="1">
      <c r="B13" s="7" t="s">
        <v>53</v>
      </c>
      <c r="C13" s="6" t="s">
        <v>54</v>
      </c>
      <c r="D13" s="6" t="s">
        <v>95</v>
      </c>
      <c r="E13" s="8" t="s">
        <v>45</v>
      </c>
      <c r="F13" s="5"/>
    </row>
    <row r="14" spans="2:6" ht="55" customHeight="1">
      <c r="B14" s="7" t="s">
        <v>55</v>
      </c>
      <c r="C14" s="6" t="s">
        <v>56</v>
      </c>
      <c r="D14" s="6" t="s">
        <v>95</v>
      </c>
      <c r="E14" s="8" t="s">
        <v>45</v>
      </c>
      <c r="F14" s="5"/>
    </row>
    <row r="15" spans="2:6" ht="55" customHeight="1">
      <c r="B15" s="7" t="s">
        <v>57</v>
      </c>
      <c r="C15" s="6" t="s">
        <v>58</v>
      </c>
      <c r="D15" s="6" t="s">
        <v>94</v>
      </c>
      <c r="E15" s="8" t="s">
        <v>45</v>
      </c>
      <c r="F15" s="5"/>
    </row>
    <row r="16" spans="2:6" ht="55" customHeight="1">
      <c r="B16" s="7" t="s">
        <v>59</v>
      </c>
      <c r="C16" s="6" t="s">
        <v>29</v>
      </c>
      <c r="D16" s="6" t="s">
        <v>94</v>
      </c>
      <c r="E16" s="8" t="s">
        <v>45</v>
      </c>
      <c r="F16" s="5"/>
    </row>
    <row r="17" spans="2:7" ht="55" customHeight="1">
      <c r="B17" s="7" t="s">
        <v>60</v>
      </c>
      <c r="C17" s="6" t="s">
        <v>28</v>
      </c>
      <c r="D17" s="6" t="s">
        <v>97</v>
      </c>
      <c r="E17" s="11"/>
      <c r="F17" s="5"/>
      <c r="G17" s="1">
        <f>COUNTIF(E17,"ano")</f>
        <v>0</v>
      </c>
    </row>
    <row r="18" spans="2:6" ht="55" customHeight="1">
      <c r="B18" s="7" t="s">
        <v>61</v>
      </c>
      <c r="C18" s="6" t="s">
        <v>62</v>
      </c>
      <c r="D18" s="6" t="s">
        <v>95</v>
      </c>
      <c r="E18" s="10" t="s">
        <v>45</v>
      </c>
      <c r="F18" s="5"/>
    </row>
    <row r="19" spans="2:6" ht="55" customHeight="1">
      <c r="B19" s="7" t="s">
        <v>63</v>
      </c>
      <c r="C19" s="6" t="s">
        <v>64</v>
      </c>
      <c r="D19" s="6" t="s">
        <v>95</v>
      </c>
      <c r="E19" s="10" t="s">
        <v>45</v>
      </c>
      <c r="F19" s="5"/>
    </row>
    <row r="20" spans="2:6" ht="55" customHeight="1">
      <c r="B20" s="7" t="s">
        <v>65</v>
      </c>
      <c r="C20" s="6" t="s">
        <v>66</v>
      </c>
      <c r="D20" s="6" t="s">
        <v>95</v>
      </c>
      <c r="E20" s="10" t="s">
        <v>45</v>
      </c>
      <c r="F20" s="5"/>
    </row>
    <row r="21" spans="2:6" ht="55" customHeight="1">
      <c r="B21" s="7" t="s">
        <v>67</v>
      </c>
      <c r="C21" s="6" t="s">
        <v>68</v>
      </c>
      <c r="D21" s="6" t="s">
        <v>94</v>
      </c>
      <c r="E21" s="10" t="s">
        <v>45</v>
      </c>
      <c r="F21" s="5"/>
    </row>
    <row r="22" spans="2:6" ht="55" customHeight="1">
      <c r="B22" s="7" t="s">
        <v>69</v>
      </c>
      <c r="C22" s="6" t="s">
        <v>70</v>
      </c>
      <c r="D22" s="6" t="s">
        <v>94</v>
      </c>
      <c r="E22" s="10" t="s">
        <v>45</v>
      </c>
      <c r="F22" s="5"/>
    </row>
    <row r="23" spans="2:7" ht="55" customHeight="1">
      <c r="B23" s="7" t="s">
        <v>27</v>
      </c>
      <c r="C23" s="6" t="s">
        <v>26</v>
      </c>
      <c r="D23" s="6" t="s">
        <v>97</v>
      </c>
      <c r="E23" s="11"/>
      <c r="F23" s="5"/>
      <c r="G23" s="1">
        <f>COUNTIF(E23,"ano")</f>
        <v>0</v>
      </c>
    </row>
    <row r="24" spans="2:7" ht="55" customHeight="1">
      <c r="B24" s="7" t="s">
        <v>25</v>
      </c>
      <c r="C24" s="6" t="s">
        <v>24</v>
      </c>
      <c r="D24" s="6" t="s">
        <v>97</v>
      </c>
      <c r="E24" s="11"/>
      <c r="F24" s="5"/>
      <c r="G24" s="1">
        <f>COUNTIF(E24,"ano")</f>
        <v>0</v>
      </c>
    </row>
    <row r="25" spans="2:6" ht="55" customHeight="1">
      <c r="B25" s="7" t="s">
        <v>71</v>
      </c>
      <c r="C25" s="6" t="s">
        <v>72</v>
      </c>
      <c r="D25" s="6" t="s">
        <v>95</v>
      </c>
      <c r="E25" s="10" t="s">
        <v>45</v>
      </c>
      <c r="F25" s="5"/>
    </row>
    <row r="26" spans="2:6" ht="55" customHeight="1">
      <c r="B26" s="7" t="s">
        <v>73</v>
      </c>
      <c r="C26" s="6" t="s">
        <v>74</v>
      </c>
      <c r="D26" s="6" t="s">
        <v>95</v>
      </c>
      <c r="E26" s="10" t="s">
        <v>45</v>
      </c>
      <c r="F26" s="5"/>
    </row>
    <row r="27" spans="2:6" ht="55" customHeight="1">
      <c r="B27" s="7" t="s">
        <v>75</v>
      </c>
      <c r="C27" s="6" t="s">
        <v>76</v>
      </c>
      <c r="D27" s="6" t="s">
        <v>94</v>
      </c>
      <c r="E27" s="10" t="s">
        <v>45</v>
      </c>
      <c r="F27" s="5"/>
    </row>
    <row r="28" spans="2:6" ht="55" customHeight="1">
      <c r="B28" s="7" t="s">
        <v>77</v>
      </c>
      <c r="C28" s="6" t="s">
        <v>78</v>
      </c>
      <c r="D28" s="6" t="s">
        <v>94</v>
      </c>
      <c r="E28" s="10" t="s">
        <v>45</v>
      </c>
      <c r="F28" s="5"/>
    </row>
    <row r="29" spans="2:6" ht="55" customHeight="1">
      <c r="B29" s="7" t="s">
        <v>79</v>
      </c>
      <c r="C29" s="6" t="s">
        <v>80</v>
      </c>
      <c r="D29" s="6" t="s">
        <v>95</v>
      </c>
      <c r="E29" s="10" t="s">
        <v>45</v>
      </c>
      <c r="F29" s="5"/>
    </row>
    <row r="30" spans="2:6" ht="55" customHeight="1">
      <c r="B30" s="7" t="s">
        <v>81</v>
      </c>
      <c r="C30" s="6" t="s">
        <v>82</v>
      </c>
      <c r="D30" s="6" t="s">
        <v>94</v>
      </c>
      <c r="E30" s="10" t="s">
        <v>45</v>
      </c>
      <c r="F30" s="5"/>
    </row>
    <row r="31" spans="2:6" ht="55" customHeight="1">
      <c r="B31" s="7" t="s">
        <v>83</v>
      </c>
      <c r="C31" s="6" t="s">
        <v>84</v>
      </c>
      <c r="D31" s="6" t="s">
        <v>94</v>
      </c>
      <c r="E31" s="10" t="s">
        <v>45</v>
      </c>
      <c r="F31" s="5"/>
    </row>
    <row r="32" spans="2:6" ht="55" customHeight="1">
      <c r="B32" s="7" t="s">
        <v>23</v>
      </c>
      <c r="C32" s="6" t="s">
        <v>22</v>
      </c>
      <c r="D32" s="6" t="s">
        <v>94</v>
      </c>
      <c r="E32" s="10" t="s">
        <v>45</v>
      </c>
      <c r="F32" s="5"/>
    </row>
    <row r="33" spans="2:6" ht="55" customHeight="1">
      <c r="B33" s="7" t="s">
        <v>85</v>
      </c>
      <c r="C33" s="6" t="s">
        <v>86</v>
      </c>
      <c r="D33" s="6" t="s">
        <v>94</v>
      </c>
      <c r="E33" s="10" t="s">
        <v>45</v>
      </c>
      <c r="F33" s="5"/>
    </row>
    <row r="34" spans="2:6" ht="55" customHeight="1">
      <c r="B34" s="7" t="s">
        <v>87</v>
      </c>
      <c r="C34" s="6" t="s">
        <v>88</v>
      </c>
      <c r="D34" s="6" t="s">
        <v>95</v>
      </c>
      <c r="E34" s="10" t="s">
        <v>45</v>
      </c>
      <c r="F34" s="5"/>
    </row>
    <row r="35" spans="2:7" ht="55" customHeight="1">
      <c r="B35" s="7" t="s">
        <v>21</v>
      </c>
      <c r="C35" s="6" t="s">
        <v>20</v>
      </c>
      <c r="D35" s="6" t="s">
        <v>97</v>
      </c>
      <c r="E35" s="11"/>
      <c r="F35" s="5"/>
      <c r="G35" s="1">
        <f>COUNTIF(E35,"ano")</f>
        <v>0</v>
      </c>
    </row>
    <row r="36" spans="2:6" ht="55" customHeight="1">
      <c r="B36" s="7" t="s">
        <v>89</v>
      </c>
      <c r="C36" s="6" t="s">
        <v>90</v>
      </c>
      <c r="D36" s="6" t="s">
        <v>94</v>
      </c>
      <c r="E36" s="10" t="s">
        <v>45</v>
      </c>
      <c r="F36" s="5"/>
    </row>
    <row r="37" spans="2:6" ht="55" customHeight="1">
      <c r="B37" s="7" t="s">
        <v>91</v>
      </c>
      <c r="C37" s="6" t="s">
        <v>92</v>
      </c>
      <c r="D37" s="6" t="s">
        <v>94</v>
      </c>
      <c r="E37" s="10" t="s">
        <v>45</v>
      </c>
      <c r="F37" s="5"/>
    </row>
    <row r="38" spans="2:6" ht="55" customHeight="1">
      <c r="B38" s="7" t="s">
        <v>272</v>
      </c>
      <c r="C38" s="6" t="s">
        <v>242</v>
      </c>
      <c r="D38" s="6" t="s">
        <v>95</v>
      </c>
      <c r="E38" s="10" t="s">
        <v>45</v>
      </c>
      <c r="F38" s="5"/>
    </row>
    <row r="39" spans="2:6" ht="55" customHeight="1">
      <c r="B39" s="7" t="s">
        <v>273</v>
      </c>
      <c r="C39" s="6" t="s">
        <v>7</v>
      </c>
      <c r="D39" s="6" t="s">
        <v>95</v>
      </c>
      <c r="E39" s="10" t="s">
        <v>45</v>
      </c>
      <c r="F39" s="5"/>
    </row>
    <row r="40" spans="2:6" ht="55" customHeight="1">
      <c r="B40" s="7" t="s">
        <v>274</v>
      </c>
      <c r="C40" s="6" t="s">
        <v>243</v>
      </c>
      <c r="D40" s="6" t="s">
        <v>94</v>
      </c>
      <c r="E40" s="10" t="s">
        <v>45</v>
      </c>
      <c r="F40" s="5"/>
    </row>
    <row r="41" spans="2:6" ht="55" customHeight="1">
      <c r="B41" s="7" t="s">
        <v>275</v>
      </c>
      <c r="C41" s="6" t="s">
        <v>244</v>
      </c>
      <c r="D41" s="6" t="s">
        <v>94</v>
      </c>
      <c r="E41" s="10" t="s">
        <v>45</v>
      </c>
      <c r="F41" s="5"/>
    </row>
    <row r="42" spans="2:6" ht="55" customHeight="1">
      <c r="B42" s="7" t="s">
        <v>276</v>
      </c>
      <c r="C42" s="6" t="s">
        <v>245</v>
      </c>
      <c r="D42" s="6" t="s">
        <v>94</v>
      </c>
      <c r="E42" s="10" t="s">
        <v>45</v>
      </c>
      <c r="F42" s="5"/>
    </row>
    <row r="43" spans="2:6" ht="55" customHeight="1">
      <c r="B43" s="7" t="s">
        <v>277</v>
      </c>
      <c r="C43" s="6" t="s">
        <v>246</v>
      </c>
      <c r="D43" s="6" t="s">
        <v>94</v>
      </c>
      <c r="E43" s="10" t="s">
        <v>45</v>
      </c>
      <c r="F43" s="5"/>
    </row>
    <row r="44" spans="2:6" ht="55" customHeight="1">
      <c r="B44" s="7" t="s">
        <v>278</v>
      </c>
      <c r="C44" s="6" t="s">
        <v>247</v>
      </c>
      <c r="D44" s="6" t="s">
        <v>95</v>
      </c>
      <c r="E44" s="10" t="s">
        <v>45</v>
      </c>
      <c r="F44" s="5"/>
    </row>
    <row r="45" spans="2:6" ht="55" customHeight="1">
      <c r="B45" s="7" t="s">
        <v>279</v>
      </c>
      <c r="C45" s="6" t="s">
        <v>248</v>
      </c>
      <c r="D45" s="6" t="s">
        <v>94</v>
      </c>
      <c r="E45" s="10" t="s">
        <v>45</v>
      </c>
      <c r="F45" s="5"/>
    </row>
    <row r="46" spans="2:6" ht="55" customHeight="1">
      <c r="B46" s="7" t="s">
        <v>280</v>
      </c>
      <c r="C46" s="6" t="s">
        <v>249</v>
      </c>
      <c r="D46" s="6" t="s">
        <v>94</v>
      </c>
      <c r="E46" s="10" t="s">
        <v>45</v>
      </c>
      <c r="F46" s="5"/>
    </row>
    <row r="47" spans="2:6" ht="55" customHeight="1">
      <c r="B47" s="7" t="s">
        <v>281</v>
      </c>
      <c r="C47" s="6" t="s">
        <v>250</v>
      </c>
      <c r="D47" s="6" t="s">
        <v>94</v>
      </c>
      <c r="E47" s="10" t="s">
        <v>45</v>
      </c>
      <c r="F47" s="5"/>
    </row>
    <row r="48" spans="2:6" ht="55" customHeight="1">
      <c r="B48" s="7" t="s">
        <v>282</v>
      </c>
      <c r="C48" s="6" t="s">
        <v>251</v>
      </c>
      <c r="D48" s="6" t="s">
        <v>95</v>
      </c>
      <c r="E48" s="10" t="s">
        <v>45</v>
      </c>
      <c r="F48" s="5"/>
    </row>
    <row r="49" spans="2:6" ht="55" customHeight="1">
      <c r="B49" s="7" t="s">
        <v>283</v>
      </c>
      <c r="C49" s="6" t="s">
        <v>252</v>
      </c>
      <c r="D49" s="6" t="s">
        <v>95</v>
      </c>
      <c r="E49" s="10" t="s">
        <v>45</v>
      </c>
      <c r="F49" s="5"/>
    </row>
    <row r="50" spans="2:6" ht="55" customHeight="1">
      <c r="B50" s="7" t="s">
        <v>284</v>
      </c>
      <c r="C50" s="6" t="s">
        <v>253</v>
      </c>
      <c r="D50" s="6" t="s">
        <v>94</v>
      </c>
      <c r="E50" s="10" t="s">
        <v>45</v>
      </c>
      <c r="F50" s="5"/>
    </row>
    <row r="51" spans="2:6" ht="55" customHeight="1">
      <c r="B51" s="7" t="s">
        <v>285</v>
      </c>
      <c r="C51" s="6" t="s">
        <v>254</v>
      </c>
      <c r="D51" s="6" t="s">
        <v>95</v>
      </c>
      <c r="E51" s="10" t="s">
        <v>45</v>
      </c>
      <c r="F51" s="5"/>
    </row>
    <row r="52" spans="2:6" ht="55" customHeight="1">
      <c r="B52" s="7" t="s">
        <v>286</v>
      </c>
      <c r="C52" s="6" t="s">
        <v>255</v>
      </c>
      <c r="D52" s="6" t="s">
        <v>95</v>
      </c>
      <c r="E52" s="10" t="s">
        <v>45</v>
      </c>
      <c r="F52" s="5"/>
    </row>
    <row r="53" spans="2:6" ht="55" customHeight="1">
      <c r="B53" s="7" t="s">
        <v>15</v>
      </c>
      <c r="C53" s="6" t="s">
        <v>256</v>
      </c>
      <c r="D53" s="6" t="s">
        <v>94</v>
      </c>
      <c r="E53" s="10" t="s">
        <v>45</v>
      </c>
      <c r="F53" s="5"/>
    </row>
    <row r="54" spans="2:6" ht="55" customHeight="1">
      <c r="B54" s="7" t="s">
        <v>13</v>
      </c>
      <c r="C54" s="6" t="s">
        <v>257</v>
      </c>
      <c r="D54" s="6" t="s">
        <v>94</v>
      </c>
      <c r="E54" s="10" t="s">
        <v>45</v>
      </c>
      <c r="F54" s="5"/>
    </row>
    <row r="55" spans="2:7" ht="55" customHeight="1">
      <c r="B55" s="7" t="s">
        <v>185</v>
      </c>
      <c r="C55" s="6" t="s">
        <v>258</v>
      </c>
      <c r="D55" s="6" t="s">
        <v>97</v>
      </c>
      <c r="E55" s="11"/>
      <c r="F55" s="5"/>
      <c r="G55" s="1">
        <f>COUNTIF(E55,"ano")</f>
        <v>0</v>
      </c>
    </row>
    <row r="56" spans="2:6" ht="55" customHeight="1">
      <c r="B56" s="7" t="s">
        <v>287</v>
      </c>
      <c r="C56" s="6" t="s">
        <v>259</v>
      </c>
      <c r="D56" s="6" t="s">
        <v>95</v>
      </c>
      <c r="E56" s="10" t="s">
        <v>45</v>
      </c>
      <c r="F56" s="5"/>
    </row>
    <row r="57" spans="2:6" ht="55" customHeight="1">
      <c r="B57" s="7" t="s">
        <v>288</v>
      </c>
      <c r="C57" s="6" t="s">
        <v>260</v>
      </c>
      <c r="D57" s="6" t="s">
        <v>95</v>
      </c>
      <c r="E57" s="10" t="s">
        <v>45</v>
      </c>
      <c r="F57" s="5"/>
    </row>
    <row r="58" spans="2:6" ht="55" customHeight="1">
      <c r="B58" s="7" t="s">
        <v>289</v>
      </c>
      <c r="C58" s="6" t="s">
        <v>261</v>
      </c>
      <c r="D58" s="6" t="s">
        <v>95</v>
      </c>
      <c r="E58" s="10" t="s">
        <v>45</v>
      </c>
      <c r="F58" s="5"/>
    </row>
    <row r="59" spans="2:6" ht="55" customHeight="1">
      <c r="B59" s="7" t="s">
        <v>290</v>
      </c>
      <c r="C59" s="6" t="s">
        <v>262</v>
      </c>
      <c r="D59" s="6" t="s">
        <v>94</v>
      </c>
      <c r="E59" s="10" t="s">
        <v>45</v>
      </c>
      <c r="F59" s="5"/>
    </row>
    <row r="60" spans="2:6" ht="55" customHeight="1">
      <c r="B60" s="7" t="s">
        <v>291</v>
      </c>
      <c r="C60" s="6" t="s">
        <v>263</v>
      </c>
      <c r="D60" s="6" t="s">
        <v>95</v>
      </c>
      <c r="E60" s="10" t="s">
        <v>45</v>
      </c>
      <c r="F60" s="5"/>
    </row>
    <row r="61" spans="2:6" ht="55" customHeight="1">
      <c r="B61" s="7" t="s">
        <v>292</v>
      </c>
      <c r="C61" s="6" t="s">
        <v>264</v>
      </c>
      <c r="D61" s="6" t="s">
        <v>95</v>
      </c>
      <c r="E61" s="10" t="s">
        <v>45</v>
      </c>
      <c r="F61" s="5"/>
    </row>
    <row r="62" spans="2:6" ht="55" customHeight="1">
      <c r="B62" s="7" t="s">
        <v>293</v>
      </c>
      <c r="C62" s="6" t="s">
        <v>265</v>
      </c>
      <c r="D62" s="6" t="s">
        <v>94</v>
      </c>
      <c r="E62" s="10" t="s">
        <v>45</v>
      </c>
      <c r="F62" s="5"/>
    </row>
    <row r="63" spans="2:6" ht="55" customHeight="1">
      <c r="B63" s="7" t="s">
        <v>294</v>
      </c>
      <c r="C63" s="6" t="s">
        <v>266</v>
      </c>
      <c r="D63" s="6" t="s">
        <v>94</v>
      </c>
      <c r="E63" s="10" t="s">
        <v>45</v>
      </c>
      <c r="F63" s="5"/>
    </row>
    <row r="64" spans="2:6" ht="55" customHeight="1">
      <c r="B64" s="7" t="s">
        <v>295</v>
      </c>
      <c r="C64" s="6" t="s">
        <v>267</v>
      </c>
      <c r="D64" s="6" t="s">
        <v>94</v>
      </c>
      <c r="E64" s="10" t="s">
        <v>45</v>
      </c>
      <c r="F64" s="5"/>
    </row>
    <row r="65" spans="2:7" ht="55" customHeight="1">
      <c r="B65" s="7" t="s">
        <v>296</v>
      </c>
      <c r="C65" s="6" t="s">
        <v>268</v>
      </c>
      <c r="D65" s="6" t="s">
        <v>97</v>
      </c>
      <c r="E65" s="11"/>
      <c r="F65" s="5"/>
      <c r="G65" s="1">
        <f>COUNTIF(E65,"ano")</f>
        <v>0</v>
      </c>
    </row>
    <row r="66" spans="2:6" ht="55" customHeight="1">
      <c r="B66" s="7" t="s">
        <v>297</v>
      </c>
      <c r="C66" s="6" t="s">
        <v>269</v>
      </c>
      <c r="D66" s="6" t="s">
        <v>94</v>
      </c>
      <c r="E66" s="10" t="s">
        <v>45</v>
      </c>
      <c r="F66" s="5"/>
    </row>
    <row r="67" spans="2:6" ht="55" customHeight="1">
      <c r="B67" s="7" t="s">
        <v>298</v>
      </c>
      <c r="C67" s="6" t="s">
        <v>270</v>
      </c>
      <c r="D67" s="6" t="s">
        <v>95</v>
      </c>
      <c r="E67" s="10" t="s">
        <v>45</v>
      </c>
      <c r="F67" s="5"/>
    </row>
    <row r="68" spans="2:6" ht="55" customHeight="1">
      <c r="B68" s="7" t="s">
        <v>299</v>
      </c>
      <c r="C68" s="6" t="s">
        <v>271</v>
      </c>
      <c r="D68" s="6" t="s">
        <v>95</v>
      </c>
      <c r="E68" s="10" t="s">
        <v>45</v>
      </c>
      <c r="F68" s="5"/>
    </row>
    <row r="69" spans="2:7" ht="55" customHeight="1">
      <c r="B69" s="7" t="s">
        <v>6</v>
      </c>
      <c r="C69" s="6" t="s">
        <v>5</v>
      </c>
      <c r="D69" s="6" t="s">
        <v>97</v>
      </c>
      <c r="E69" s="11"/>
      <c r="F69" s="5"/>
      <c r="G69" s="1">
        <f>COUNTIF(E69,"ano")</f>
        <v>0</v>
      </c>
    </row>
    <row r="70" spans="5:7" ht="14.5" customHeight="1">
      <c r="E70" s="45" t="s">
        <v>106</v>
      </c>
      <c r="F70" s="46"/>
      <c r="G70" s="26">
        <f>SUM(G8:G69)</f>
        <v>0</v>
      </c>
    </row>
    <row r="71" spans="5:7" ht="14.5" customHeight="1">
      <c r="E71" s="39"/>
      <c r="F71" s="39"/>
      <c r="G71" s="40"/>
    </row>
    <row r="72" spans="2:6" ht="14" customHeight="1">
      <c r="B72" s="44" t="s">
        <v>104</v>
      </c>
      <c r="C72" s="44"/>
      <c r="D72" s="44"/>
      <c r="E72" s="44"/>
      <c r="F72" s="44"/>
    </row>
    <row r="73" spans="2:6" ht="55.5" customHeight="1">
      <c r="B73" s="44"/>
      <c r="C73" s="44"/>
      <c r="D73" s="44"/>
      <c r="E73" s="44"/>
      <c r="F73" s="44"/>
    </row>
    <row r="75" ht="15">
      <c r="B75" s="4" t="s">
        <v>1</v>
      </c>
    </row>
    <row r="76" ht="15">
      <c r="B76" s="3" t="s">
        <v>0</v>
      </c>
    </row>
    <row r="77" ht="15">
      <c r="B77" s="2" t="s">
        <v>431</v>
      </c>
    </row>
    <row r="78" ht="15">
      <c r="B78" s="2" t="s">
        <v>101</v>
      </c>
    </row>
    <row r="79" ht="15">
      <c r="B79" s="2" t="s">
        <v>102</v>
      </c>
    </row>
    <row r="80" ht="15">
      <c r="B80" s="1" t="s">
        <v>103</v>
      </c>
    </row>
    <row r="81" ht="15">
      <c r="B81" s="1" t="s">
        <v>158</v>
      </c>
    </row>
    <row r="82" ht="15">
      <c r="B82" s="1" t="s">
        <v>159</v>
      </c>
    </row>
  </sheetData>
  <protectedRanges>
    <protectedRange sqref="E17 E23:E24 E35 E55 E65 E69" name="Oblast C_3_1"/>
  </protectedRanges>
  <mergeCells count="4">
    <mergeCell ref="F6:F7"/>
    <mergeCell ref="E70:F70"/>
    <mergeCell ref="B72:F73"/>
    <mergeCell ref="C4:F4"/>
  </mergeCells>
  <dataValidations count="1">
    <dataValidation type="list" allowBlank="1" showInputMessage="1" showErrorMessage="1" sqref="E17 E35 E23:E24 E55 E65 E69">
      <formula1>$F$1:$F$3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7" r:id="rId1"/>
  <headerFooter>
    <oddFooter>&amp;CStránka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zoomScale="55" zoomScaleNormal="55" workbookViewId="0" topLeftCell="A1">
      <pane xSplit="3" ySplit="7" topLeftCell="D8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F37" sqref="F37"/>
    </sheetView>
  </sheetViews>
  <sheetFormatPr defaultColWidth="9.140625" defaultRowHeight="15"/>
  <cols>
    <col min="1" max="1" width="2.00390625" style="1" customWidth="1"/>
    <col min="2" max="2" width="52.57421875" style="1" customWidth="1"/>
    <col min="3" max="5" width="8.7109375" style="1" customWidth="1"/>
    <col min="6" max="6" width="95.421875" style="1" customWidth="1"/>
    <col min="7" max="7" width="8.57421875" style="1" customWidth="1"/>
    <col min="8" max="16384" width="8.7109375" style="1" customWidth="1"/>
  </cols>
  <sheetData>
    <row r="1" spans="1:6" ht="15">
      <c r="A1" s="23" t="s">
        <v>46</v>
      </c>
      <c r="F1" s="22"/>
    </row>
    <row r="2" spans="1:6" ht="15">
      <c r="A2" s="20" t="s">
        <v>44</v>
      </c>
      <c r="F2" s="22" t="s">
        <v>45</v>
      </c>
    </row>
    <row r="3" spans="1:6" ht="15">
      <c r="A3" s="20"/>
      <c r="F3" s="22" t="s">
        <v>43</v>
      </c>
    </row>
    <row r="4" spans="1:6" ht="15">
      <c r="A4" s="20"/>
      <c r="B4" s="41" t="s">
        <v>430</v>
      </c>
      <c r="C4" s="50" t="s">
        <v>484</v>
      </c>
      <c r="D4" s="51"/>
      <c r="E4" s="51"/>
      <c r="F4" s="52"/>
    </row>
    <row r="5" spans="1:7" ht="14.5" thickBot="1">
      <c r="A5" s="20"/>
      <c r="B5" s="21" t="s">
        <v>100</v>
      </c>
      <c r="G5" s="2"/>
    </row>
    <row r="6" spans="1:6" ht="14.5" customHeight="1">
      <c r="A6" s="20"/>
      <c r="B6" s="19" t="s">
        <v>42</v>
      </c>
      <c r="C6" s="18"/>
      <c r="D6" s="18"/>
      <c r="E6" s="17">
        <v>6</v>
      </c>
      <c r="F6" s="42" t="s">
        <v>99</v>
      </c>
    </row>
    <row r="7" spans="2:6" ht="86.5" thickBot="1">
      <c r="B7" s="16" t="s">
        <v>41</v>
      </c>
      <c r="C7" s="15" t="s">
        <v>40</v>
      </c>
      <c r="D7" s="15" t="s">
        <v>93</v>
      </c>
      <c r="E7" s="14" t="s">
        <v>36</v>
      </c>
      <c r="F7" s="43"/>
    </row>
    <row r="8" spans="2:7" ht="55" customHeight="1">
      <c r="B8" s="13" t="s">
        <v>33</v>
      </c>
      <c r="C8" s="12" t="s">
        <v>32</v>
      </c>
      <c r="D8" s="12" t="s">
        <v>97</v>
      </c>
      <c r="E8" s="11"/>
      <c r="F8" s="5"/>
      <c r="G8" s="1">
        <f>COUNTIF(E8,"ano")</f>
        <v>0</v>
      </c>
    </row>
    <row r="9" spans="2:7" ht="55" customHeight="1">
      <c r="B9" s="7" t="s">
        <v>31</v>
      </c>
      <c r="C9" s="6" t="s">
        <v>30</v>
      </c>
      <c r="D9" s="6" t="s">
        <v>97</v>
      </c>
      <c r="E9" s="11"/>
      <c r="F9" s="5"/>
      <c r="G9" s="1">
        <f>COUNTIF(E9,"ano")</f>
        <v>0</v>
      </c>
    </row>
    <row r="10" spans="2:6" ht="55" customHeight="1">
      <c r="B10" s="7" t="s">
        <v>47</v>
      </c>
      <c r="C10" s="6" t="s">
        <v>48</v>
      </c>
      <c r="D10" s="6" t="s">
        <v>95</v>
      </c>
      <c r="E10" s="8" t="s">
        <v>45</v>
      </c>
      <c r="F10" s="5"/>
    </row>
    <row r="11" spans="2:6" ht="55" customHeight="1">
      <c r="B11" s="7" t="s">
        <v>49</v>
      </c>
      <c r="C11" s="6" t="s">
        <v>50</v>
      </c>
      <c r="D11" s="6" t="s">
        <v>95</v>
      </c>
      <c r="E11" s="8" t="s">
        <v>45</v>
      </c>
      <c r="F11" s="5"/>
    </row>
    <row r="12" spans="2:6" ht="55" customHeight="1">
      <c r="B12" s="7" t="s">
        <v>51</v>
      </c>
      <c r="C12" s="6" t="s">
        <v>52</v>
      </c>
      <c r="D12" s="6" t="s">
        <v>96</v>
      </c>
      <c r="E12" s="8" t="s">
        <v>43</v>
      </c>
      <c r="F12" s="24" t="s">
        <v>98</v>
      </c>
    </row>
    <row r="13" spans="2:6" ht="55" customHeight="1">
      <c r="B13" s="7" t="s">
        <v>53</v>
      </c>
      <c r="C13" s="6" t="s">
        <v>54</v>
      </c>
      <c r="D13" s="6" t="s">
        <v>95</v>
      </c>
      <c r="E13" s="8" t="s">
        <v>45</v>
      </c>
      <c r="F13" s="5"/>
    </row>
    <row r="14" spans="2:6" ht="55" customHeight="1">
      <c r="B14" s="7" t="s">
        <v>55</v>
      </c>
      <c r="C14" s="6" t="s">
        <v>56</v>
      </c>
      <c r="D14" s="6" t="s">
        <v>95</v>
      </c>
      <c r="E14" s="8" t="s">
        <v>45</v>
      </c>
      <c r="F14" s="5"/>
    </row>
    <row r="15" spans="2:6" ht="55" customHeight="1">
      <c r="B15" s="7" t="s">
        <v>57</v>
      </c>
      <c r="C15" s="6" t="s">
        <v>58</v>
      </c>
      <c r="D15" s="6" t="s">
        <v>94</v>
      </c>
      <c r="E15" s="8" t="s">
        <v>45</v>
      </c>
      <c r="F15" s="5"/>
    </row>
    <row r="16" spans="2:6" ht="55" customHeight="1">
      <c r="B16" s="7" t="s">
        <v>59</v>
      </c>
      <c r="C16" s="6" t="s">
        <v>29</v>
      </c>
      <c r="D16" s="6" t="s">
        <v>94</v>
      </c>
      <c r="E16" s="8" t="s">
        <v>45</v>
      </c>
      <c r="F16" s="5"/>
    </row>
    <row r="17" spans="2:7" ht="55" customHeight="1">
      <c r="B17" s="7" t="s">
        <v>60</v>
      </c>
      <c r="C17" s="6" t="s">
        <v>28</v>
      </c>
      <c r="D17" s="6" t="s">
        <v>97</v>
      </c>
      <c r="E17" s="11"/>
      <c r="F17" s="5"/>
      <c r="G17" s="1">
        <f>COUNTIF(E17,"ano")</f>
        <v>0</v>
      </c>
    </row>
    <row r="18" spans="2:6" ht="55" customHeight="1">
      <c r="B18" s="7" t="s">
        <v>61</v>
      </c>
      <c r="C18" s="6" t="s">
        <v>62</v>
      </c>
      <c r="D18" s="6" t="s">
        <v>95</v>
      </c>
      <c r="E18" s="10" t="s">
        <v>45</v>
      </c>
      <c r="F18" s="5"/>
    </row>
    <row r="19" spans="2:6" ht="55" customHeight="1">
      <c r="B19" s="7" t="s">
        <v>63</v>
      </c>
      <c r="C19" s="6" t="s">
        <v>64</v>
      </c>
      <c r="D19" s="6" t="s">
        <v>95</v>
      </c>
      <c r="E19" s="10" t="s">
        <v>45</v>
      </c>
      <c r="F19" s="5"/>
    </row>
    <row r="20" spans="2:7" ht="55" customHeight="1">
      <c r="B20" s="7" t="s">
        <v>65</v>
      </c>
      <c r="C20" s="6" t="s">
        <v>66</v>
      </c>
      <c r="D20" s="6" t="s">
        <v>97</v>
      </c>
      <c r="E20" s="11"/>
      <c r="F20" s="5"/>
      <c r="G20" s="1">
        <f>COUNTIF(E20,"ano")</f>
        <v>0</v>
      </c>
    </row>
    <row r="21" spans="2:6" ht="55" customHeight="1">
      <c r="B21" s="7" t="s">
        <v>67</v>
      </c>
      <c r="C21" s="6" t="s">
        <v>68</v>
      </c>
      <c r="D21" s="6" t="s">
        <v>94</v>
      </c>
      <c r="E21" s="10" t="s">
        <v>45</v>
      </c>
      <c r="F21" s="5"/>
    </row>
    <row r="22" spans="2:6" ht="55" customHeight="1">
      <c r="B22" s="7" t="s">
        <v>69</v>
      </c>
      <c r="C22" s="6" t="s">
        <v>70</v>
      </c>
      <c r="D22" s="6" t="s">
        <v>94</v>
      </c>
      <c r="E22" s="10" t="s">
        <v>45</v>
      </c>
      <c r="F22" s="5"/>
    </row>
    <row r="23" spans="2:7" ht="55" customHeight="1">
      <c r="B23" s="7" t="s">
        <v>27</v>
      </c>
      <c r="C23" s="6" t="s">
        <v>26</v>
      </c>
      <c r="D23" s="6" t="s">
        <v>97</v>
      </c>
      <c r="E23" s="11"/>
      <c r="F23" s="5"/>
      <c r="G23" s="1">
        <f>COUNTIF(E23,"ano")</f>
        <v>0</v>
      </c>
    </row>
    <row r="24" spans="2:7" ht="55" customHeight="1">
      <c r="B24" s="7" t="s">
        <v>25</v>
      </c>
      <c r="C24" s="6" t="s">
        <v>24</v>
      </c>
      <c r="D24" s="6" t="s">
        <v>97</v>
      </c>
      <c r="E24" s="11"/>
      <c r="F24" s="5"/>
      <c r="G24" s="1">
        <f>COUNTIF(E24,"ano")</f>
        <v>0</v>
      </c>
    </row>
    <row r="25" spans="2:6" ht="55" customHeight="1">
      <c r="B25" s="7" t="s">
        <v>71</v>
      </c>
      <c r="C25" s="6" t="s">
        <v>72</v>
      </c>
      <c r="D25" s="6" t="s">
        <v>95</v>
      </c>
      <c r="E25" s="10" t="s">
        <v>45</v>
      </c>
      <c r="F25" s="5"/>
    </row>
    <row r="26" spans="2:6" ht="55" customHeight="1">
      <c r="B26" s="7" t="s">
        <v>73</v>
      </c>
      <c r="C26" s="6" t="s">
        <v>74</v>
      </c>
      <c r="D26" s="6" t="s">
        <v>95</v>
      </c>
      <c r="E26" s="10" t="s">
        <v>45</v>
      </c>
      <c r="F26" s="5"/>
    </row>
    <row r="27" spans="2:6" ht="55" customHeight="1">
      <c r="B27" s="7" t="s">
        <v>75</v>
      </c>
      <c r="C27" s="6" t="s">
        <v>76</v>
      </c>
      <c r="D27" s="6" t="s">
        <v>94</v>
      </c>
      <c r="E27" s="10" t="s">
        <v>45</v>
      </c>
      <c r="F27" s="5"/>
    </row>
    <row r="28" spans="2:6" ht="55" customHeight="1">
      <c r="B28" s="7" t="s">
        <v>77</v>
      </c>
      <c r="C28" s="6" t="s">
        <v>78</v>
      </c>
      <c r="D28" s="6" t="s">
        <v>94</v>
      </c>
      <c r="E28" s="10" t="s">
        <v>45</v>
      </c>
      <c r="F28" s="5"/>
    </row>
    <row r="29" spans="2:6" ht="55" customHeight="1">
      <c r="B29" s="7" t="s">
        <v>79</v>
      </c>
      <c r="C29" s="6" t="s">
        <v>80</v>
      </c>
      <c r="D29" s="6" t="s">
        <v>95</v>
      </c>
      <c r="E29" s="10" t="s">
        <v>45</v>
      </c>
      <c r="F29" s="5"/>
    </row>
    <row r="30" spans="2:6" ht="55" customHeight="1">
      <c r="B30" s="7" t="s">
        <v>81</v>
      </c>
      <c r="C30" s="6" t="s">
        <v>82</v>
      </c>
      <c r="D30" s="6" t="s">
        <v>94</v>
      </c>
      <c r="E30" s="10" t="s">
        <v>45</v>
      </c>
      <c r="F30" s="5"/>
    </row>
    <row r="31" spans="2:6" ht="55" customHeight="1">
      <c r="B31" s="7" t="s">
        <v>83</v>
      </c>
      <c r="C31" s="6" t="s">
        <v>84</v>
      </c>
      <c r="D31" s="6" t="s">
        <v>94</v>
      </c>
      <c r="E31" s="10" t="s">
        <v>45</v>
      </c>
      <c r="F31" s="5"/>
    </row>
    <row r="32" spans="2:7" ht="55" customHeight="1">
      <c r="B32" s="7" t="s">
        <v>23</v>
      </c>
      <c r="C32" s="6" t="s">
        <v>22</v>
      </c>
      <c r="D32" s="6" t="s">
        <v>97</v>
      </c>
      <c r="E32" s="11"/>
      <c r="F32" s="5"/>
      <c r="G32" s="1">
        <f>COUNTIF(E32,"ano")</f>
        <v>0</v>
      </c>
    </row>
    <row r="33" spans="2:6" ht="55" customHeight="1">
      <c r="B33" s="7" t="s">
        <v>85</v>
      </c>
      <c r="C33" s="6" t="s">
        <v>86</v>
      </c>
      <c r="D33" s="6" t="s">
        <v>94</v>
      </c>
      <c r="E33" s="10" t="s">
        <v>45</v>
      </c>
      <c r="F33" s="5"/>
    </row>
    <row r="34" spans="2:6" ht="55" customHeight="1">
      <c r="B34" s="7" t="s">
        <v>87</v>
      </c>
      <c r="C34" s="6" t="s">
        <v>88</v>
      </c>
      <c r="D34" s="6" t="s">
        <v>95</v>
      </c>
      <c r="E34" s="10" t="s">
        <v>45</v>
      </c>
      <c r="F34" s="5"/>
    </row>
    <row r="35" spans="2:7" ht="55" customHeight="1">
      <c r="B35" s="7" t="s">
        <v>21</v>
      </c>
      <c r="C35" s="6" t="s">
        <v>20</v>
      </c>
      <c r="D35" s="6" t="s">
        <v>97</v>
      </c>
      <c r="E35" s="11"/>
      <c r="F35" s="5"/>
      <c r="G35" s="1">
        <f>COUNTIF(E35,"ano")</f>
        <v>0</v>
      </c>
    </row>
    <row r="36" spans="2:6" ht="55" customHeight="1">
      <c r="B36" s="7" t="s">
        <v>89</v>
      </c>
      <c r="C36" s="6" t="s">
        <v>90</v>
      </c>
      <c r="D36" s="6" t="s">
        <v>94</v>
      </c>
      <c r="E36" s="10" t="s">
        <v>45</v>
      </c>
      <c r="F36" s="5"/>
    </row>
    <row r="37" spans="2:6" ht="55" customHeight="1">
      <c r="B37" s="7" t="s">
        <v>91</v>
      </c>
      <c r="C37" s="6" t="s">
        <v>92</v>
      </c>
      <c r="D37" s="6" t="s">
        <v>96</v>
      </c>
      <c r="E37" s="8" t="s">
        <v>43</v>
      </c>
      <c r="F37" s="24" t="s">
        <v>98</v>
      </c>
    </row>
    <row r="38" spans="2:6" ht="55" customHeight="1">
      <c r="B38" s="7" t="s">
        <v>346</v>
      </c>
      <c r="C38" s="6" t="s">
        <v>300</v>
      </c>
      <c r="D38" s="6" t="s">
        <v>94</v>
      </c>
      <c r="E38" s="10" t="s">
        <v>45</v>
      </c>
      <c r="F38" s="5"/>
    </row>
    <row r="39" spans="2:6" ht="55" customHeight="1">
      <c r="B39" s="7" t="s">
        <v>347</v>
      </c>
      <c r="C39" s="6" t="s">
        <v>301</v>
      </c>
      <c r="D39" s="6" t="s">
        <v>94</v>
      </c>
      <c r="E39" s="10" t="s">
        <v>45</v>
      </c>
      <c r="F39" s="5"/>
    </row>
    <row r="40" spans="2:6" ht="55" customHeight="1">
      <c r="B40" s="7" t="s">
        <v>348</v>
      </c>
      <c r="C40" s="6" t="s">
        <v>302</v>
      </c>
      <c r="D40" s="6" t="s">
        <v>94</v>
      </c>
      <c r="E40" s="10" t="s">
        <v>45</v>
      </c>
      <c r="F40" s="5"/>
    </row>
    <row r="41" spans="2:6" ht="55" customHeight="1">
      <c r="B41" s="7" t="s">
        <v>349</v>
      </c>
      <c r="C41" s="6" t="s">
        <v>303</v>
      </c>
      <c r="D41" s="6" t="s">
        <v>94</v>
      </c>
      <c r="E41" s="10" t="s">
        <v>45</v>
      </c>
      <c r="F41" s="5"/>
    </row>
    <row r="42" spans="2:6" ht="55" customHeight="1">
      <c r="B42" s="7" t="s">
        <v>350</v>
      </c>
      <c r="C42" s="6" t="s">
        <v>304</v>
      </c>
      <c r="D42" s="6" t="s">
        <v>94</v>
      </c>
      <c r="E42" s="10" t="s">
        <v>45</v>
      </c>
      <c r="F42" s="5"/>
    </row>
    <row r="43" spans="2:6" ht="55" customHeight="1">
      <c r="B43" s="7" t="s">
        <v>351</v>
      </c>
      <c r="C43" s="6" t="s">
        <v>305</v>
      </c>
      <c r="D43" s="6" t="s">
        <v>94</v>
      </c>
      <c r="E43" s="10" t="s">
        <v>45</v>
      </c>
      <c r="F43" s="5"/>
    </row>
    <row r="44" spans="2:6" ht="55" customHeight="1">
      <c r="B44" s="7" t="s">
        <v>352</v>
      </c>
      <c r="C44" s="6" t="s">
        <v>306</v>
      </c>
      <c r="D44" s="6" t="s">
        <v>94</v>
      </c>
      <c r="E44" s="10" t="s">
        <v>45</v>
      </c>
      <c r="F44" s="5"/>
    </row>
    <row r="45" spans="2:6" ht="55" customHeight="1">
      <c r="B45" s="7" t="s">
        <v>353</v>
      </c>
      <c r="C45" s="6" t="s">
        <v>307</v>
      </c>
      <c r="D45" s="6" t="s">
        <v>94</v>
      </c>
      <c r="E45" s="10" t="s">
        <v>45</v>
      </c>
      <c r="F45" s="5"/>
    </row>
    <row r="46" spans="2:6" ht="55" customHeight="1">
      <c r="B46" s="7" t="s">
        <v>354</v>
      </c>
      <c r="C46" s="6" t="s">
        <v>308</v>
      </c>
      <c r="D46" s="6" t="s">
        <v>94</v>
      </c>
      <c r="E46" s="10" t="s">
        <v>45</v>
      </c>
      <c r="F46" s="5"/>
    </row>
    <row r="47" spans="2:6" ht="55" customHeight="1">
      <c r="B47" s="7" t="s">
        <v>355</v>
      </c>
      <c r="C47" s="6" t="s">
        <v>309</v>
      </c>
      <c r="D47" s="6" t="s">
        <v>94</v>
      </c>
      <c r="E47" s="10" t="s">
        <v>45</v>
      </c>
      <c r="F47" s="5"/>
    </row>
    <row r="48" spans="2:6" ht="55" customHeight="1">
      <c r="B48" s="7" t="s">
        <v>356</v>
      </c>
      <c r="C48" s="6" t="s">
        <v>310</v>
      </c>
      <c r="D48" s="6" t="s">
        <v>94</v>
      </c>
      <c r="E48" s="10" t="s">
        <v>45</v>
      </c>
      <c r="F48" s="5"/>
    </row>
    <row r="49" spans="2:7" ht="55" customHeight="1">
      <c r="B49" s="7" t="s">
        <v>357</v>
      </c>
      <c r="C49" s="6" t="s">
        <v>4</v>
      </c>
      <c r="D49" s="6" t="s">
        <v>97</v>
      </c>
      <c r="E49" s="11"/>
      <c r="F49" s="5"/>
      <c r="G49" s="1">
        <f>COUNTIF(E49,"ano")</f>
        <v>0</v>
      </c>
    </row>
    <row r="50" spans="2:6" ht="55" customHeight="1">
      <c r="B50" s="7" t="s">
        <v>358</v>
      </c>
      <c r="C50" s="6" t="s">
        <v>311</v>
      </c>
      <c r="D50" s="6" t="s">
        <v>94</v>
      </c>
      <c r="E50" s="10" t="s">
        <v>45</v>
      </c>
      <c r="F50" s="5"/>
    </row>
    <row r="51" spans="2:6" ht="55" customHeight="1">
      <c r="B51" s="7" t="s">
        <v>359</v>
      </c>
      <c r="C51" s="6" t="s">
        <v>312</v>
      </c>
      <c r="D51" s="6" t="s">
        <v>94</v>
      </c>
      <c r="E51" s="10" t="s">
        <v>45</v>
      </c>
      <c r="F51" s="5"/>
    </row>
    <row r="52" spans="2:6" ht="55" customHeight="1">
      <c r="B52" s="7" t="s">
        <v>360</v>
      </c>
      <c r="C52" s="6" t="s">
        <v>313</v>
      </c>
      <c r="D52" s="6" t="s">
        <v>94</v>
      </c>
      <c r="E52" s="10" t="s">
        <v>45</v>
      </c>
      <c r="F52" s="5"/>
    </row>
    <row r="53" spans="2:6" ht="55" customHeight="1">
      <c r="B53" s="7" t="s">
        <v>361</v>
      </c>
      <c r="C53" s="6" t="s">
        <v>314</v>
      </c>
      <c r="D53" s="6" t="s">
        <v>94</v>
      </c>
      <c r="E53" s="10" t="s">
        <v>45</v>
      </c>
      <c r="F53" s="5"/>
    </row>
    <row r="54" spans="2:6" ht="55" customHeight="1">
      <c r="B54" s="7" t="s">
        <v>362</v>
      </c>
      <c r="C54" s="6" t="s">
        <v>315</v>
      </c>
      <c r="D54" s="6" t="s">
        <v>94</v>
      </c>
      <c r="E54" s="10" t="s">
        <v>45</v>
      </c>
      <c r="F54" s="5"/>
    </row>
    <row r="55" spans="2:6" ht="55" customHeight="1">
      <c r="B55" s="7" t="s">
        <v>363</v>
      </c>
      <c r="C55" s="6" t="s">
        <v>316</v>
      </c>
      <c r="D55" s="6" t="s">
        <v>94</v>
      </c>
      <c r="E55" s="10" t="s">
        <v>45</v>
      </c>
      <c r="F55" s="5"/>
    </row>
    <row r="56" spans="2:6" ht="55" customHeight="1">
      <c r="B56" s="7" t="s">
        <v>364</v>
      </c>
      <c r="C56" s="6" t="s">
        <v>317</v>
      </c>
      <c r="D56" s="6" t="s">
        <v>94</v>
      </c>
      <c r="E56" s="10" t="s">
        <v>45</v>
      </c>
      <c r="F56" s="5"/>
    </row>
    <row r="57" spans="2:6" ht="55" customHeight="1">
      <c r="B57" s="7" t="s">
        <v>365</v>
      </c>
      <c r="C57" s="6" t="s">
        <v>318</v>
      </c>
      <c r="D57" s="6" t="s">
        <v>94</v>
      </c>
      <c r="E57" s="10" t="s">
        <v>45</v>
      </c>
      <c r="F57" s="5"/>
    </row>
    <row r="58" spans="2:6" ht="55" customHeight="1">
      <c r="B58" s="7" t="s">
        <v>366</v>
      </c>
      <c r="C58" s="6" t="s">
        <v>319</v>
      </c>
      <c r="D58" s="6" t="s">
        <v>94</v>
      </c>
      <c r="E58" s="10" t="s">
        <v>45</v>
      </c>
      <c r="F58" s="5"/>
    </row>
    <row r="59" spans="2:6" ht="55" customHeight="1">
      <c r="B59" s="7" t="s">
        <v>368</v>
      </c>
      <c r="C59" s="6" t="s">
        <v>3</v>
      </c>
      <c r="D59" s="6" t="s">
        <v>94</v>
      </c>
      <c r="E59" s="10" t="s">
        <v>45</v>
      </c>
      <c r="F59" s="5"/>
    </row>
    <row r="60" spans="2:6" ht="55" customHeight="1">
      <c r="B60" s="7" t="s">
        <v>367</v>
      </c>
      <c r="C60" s="6" t="s">
        <v>320</v>
      </c>
      <c r="D60" s="6" t="s">
        <v>94</v>
      </c>
      <c r="E60" s="10" t="s">
        <v>45</v>
      </c>
      <c r="F60" s="5"/>
    </row>
    <row r="61" spans="2:6" ht="55" customHeight="1">
      <c r="B61" s="7" t="s">
        <v>369</v>
      </c>
      <c r="C61" s="6" t="s">
        <v>321</v>
      </c>
      <c r="D61" s="6" t="s">
        <v>94</v>
      </c>
      <c r="E61" s="10" t="s">
        <v>45</v>
      </c>
      <c r="F61" s="5"/>
    </row>
    <row r="62" spans="2:6" ht="55" customHeight="1">
      <c r="B62" s="7" t="s">
        <v>370</v>
      </c>
      <c r="C62" s="6" t="s">
        <v>2</v>
      </c>
      <c r="D62" s="6" t="s">
        <v>94</v>
      </c>
      <c r="E62" s="10" t="s">
        <v>45</v>
      </c>
      <c r="F62" s="5"/>
    </row>
    <row r="63" spans="2:6" ht="55" customHeight="1">
      <c r="B63" s="7" t="s">
        <v>375</v>
      </c>
      <c r="C63" s="6" t="s">
        <v>322</v>
      </c>
      <c r="D63" s="6" t="s">
        <v>94</v>
      </c>
      <c r="E63" s="10" t="s">
        <v>45</v>
      </c>
      <c r="F63" s="5"/>
    </row>
    <row r="64" spans="2:6" ht="55" customHeight="1">
      <c r="B64" s="7" t="s">
        <v>371</v>
      </c>
      <c r="C64" s="6" t="s">
        <v>323</v>
      </c>
      <c r="D64" s="6" t="s">
        <v>94</v>
      </c>
      <c r="E64" s="10" t="s">
        <v>45</v>
      </c>
      <c r="F64" s="5"/>
    </row>
    <row r="65" spans="2:6" ht="55" customHeight="1">
      <c r="B65" s="7" t="s">
        <v>372</v>
      </c>
      <c r="C65" s="6" t="s">
        <v>324</v>
      </c>
      <c r="D65" s="6" t="s">
        <v>94</v>
      </c>
      <c r="E65" s="10" t="s">
        <v>45</v>
      </c>
      <c r="F65" s="5"/>
    </row>
    <row r="66" spans="2:6" ht="55" customHeight="1">
      <c r="B66" s="7" t="s">
        <v>373</v>
      </c>
      <c r="C66" s="6" t="s">
        <v>325</v>
      </c>
      <c r="D66" s="6" t="s">
        <v>94</v>
      </c>
      <c r="E66" s="10" t="s">
        <v>45</v>
      </c>
      <c r="F66" s="5"/>
    </row>
    <row r="67" spans="2:6" ht="55" customHeight="1">
      <c r="B67" s="7" t="s">
        <v>374</v>
      </c>
      <c r="C67" s="6" t="s">
        <v>326</v>
      </c>
      <c r="D67" s="6" t="s">
        <v>94</v>
      </c>
      <c r="E67" s="10" t="s">
        <v>45</v>
      </c>
      <c r="F67" s="5"/>
    </row>
    <row r="68" spans="2:6" ht="55" customHeight="1">
      <c r="B68" s="7" t="s">
        <v>376</v>
      </c>
      <c r="C68" s="6" t="s">
        <v>327</v>
      </c>
      <c r="D68" s="6" t="s">
        <v>94</v>
      </c>
      <c r="E68" s="10" t="s">
        <v>45</v>
      </c>
      <c r="F68" s="5"/>
    </row>
    <row r="69" spans="2:6" ht="55" customHeight="1">
      <c r="B69" s="7" t="s">
        <v>377</v>
      </c>
      <c r="C69" s="6" t="s">
        <v>328</v>
      </c>
      <c r="D69" s="6" t="s">
        <v>94</v>
      </c>
      <c r="E69" s="10" t="s">
        <v>45</v>
      </c>
      <c r="F69" s="5"/>
    </row>
    <row r="70" spans="2:6" ht="55" customHeight="1">
      <c r="B70" s="7" t="s">
        <v>378</v>
      </c>
      <c r="C70" s="6" t="s">
        <v>329</v>
      </c>
      <c r="D70" s="6" t="s">
        <v>94</v>
      </c>
      <c r="E70" s="10" t="s">
        <v>45</v>
      </c>
      <c r="F70" s="5"/>
    </row>
    <row r="71" spans="2:6" ht="55" customHeight="1">
      <c r="B71" s="7" t="s">
        <v>379</v>
      </c>
      <c r="C71" s="6" t="s">
        <v>330</v>
      </c>
      <c r="D71" s="6" t="s">
        <v>94</v>
      </c>
      <c r="E71" s="10" t="s">
        <v>45</v>
      </c>
      <c r="F71" s="5"/>
    </row>
    <row r="72" spans="2:6" ht="55" customHeight="1">
      <c r="B72" s="7" t="s">
        <v>380</v>
      </c>
      <c r="C72" s="6" t="s">
        <v>331</v>
      </c>
      <c r="D72" s="6" t="s">
        <v>94</v>
      </c>
      <c r="E72" s="10" t="s">
        <v>45</v>
      </c>
      <c r="F72" s="5"/>
    </row>
    <row r="73" spans="2:6" ht="55" customHeight="1">
      <c r="B73" s="7" t="s">
        <v>381</v>
      </c>
      <c r="C73" s="6" t="s">
        <v>332</v>
      </c>
      <c r="D73" s="6" t="s">
        <v>94</v>
      </c>
      <c r="E73" s="10" t="s">
        <v>45</v>
      </c>
      <c r="F73" s="5"/>
    </row>
    <row r="74" spans="2:6" ht="55" customHeight="1">
      <c r="B74" s="7" t="s">
        <v>382</v>
      </c>
      <c r="C74" s="6" t="s">
        <v>333</v>
      </c>
      <c r="D74" s="6" t="s">
        <v>94</v>
      </c>
      <c r="E74" s="10" t="s">
        <v>45</v>
      </c>
      <c r="F74" s="5"/>
    </row>
    <row r="75" spans="2:6" ht="55" customHeight="1">
      <c r="B75" s="7" t="s">
        <v>383</v>
      </c>
      <c r="C75" s="6" t="s">
        <v>334</v>
      </c>
      <c r="D75" s="6" t="s">
        <v>94</v>
      </c>
      <c r="E75" s="10" t="s">
        <v>45</v>
      </c>
      <c r="F75" s="5"/>
    </row>
    <row r="76" spans="2:6" ht="55" customHeight="1">
      <c r="B76" s="7" t="s">
        <v>384</v>
      </c>
      <c r="C76" s="6" t="s">
        <v>335</v>
      </c>
      <c r="D76" s="6" t="s">
        <v>94</v>
      </c>
      <c r="E76" s="10" t="s">
        <v>45</v>
      </c>
      <c r="F76" s="5"/>
    </row>
    <row r="77" spans="2:6" ht="55" customHeight="1">
      <c r="B77" s="7" t="s">
        <v>386</v>
      </c>
      <c r="C77" s="6" t="s">
        <v>336</v>
      </c>
      <c r="D77" s="6" t="s">
        <v>94</v>
      </c>
      <c r="E77" s="10" t="s">
        <v>45</v>
      </c>
      <c r="F77" s="5"/>
    </row>
    <row r="78" spans="2:6" ht="55" customHeight="1">
      <c r="B78" s="7" t="s">
        <v>385</v>
      </c>
      <c r="C78" s="6" t="s">
        <v>337</v>
      </c>
      <c r="D78" s="6" t="s">
        <v>94</v>
      </c>
      <c r="E78" s="10" t="s">
        <v>45</v>
      </c>
      <c r="F78" s="5"/>
    </row>
    <row r="79" spans="2:6" ht="55" customHeight="1">
      <c r="B79" s="7" t="s">
        <v>387</v>
      </c>
      <c r="C79" s="6" t="s">
        <v>338</v>
      </c>
      <c r="D79" s="6" t="s">
        <v>94</v>
      </c>
      <c r="E79" s="10" t="s">
        <v>45</v>
      </c>
      <c r="F79" s="5"/>
    </row>
    <row r="80" spans="2:7" ht="55" customHeight="1">
      <c r="B80" s="7" t="s">
        <v>388</v>
      </c>
      <c r="C80" s="6" t="s">
        <v>339</v>
      </c>
      <c r="D80" s="6" t="s">
        <v>97</v>
      </c>
      <c r="E80" s="11"/>
      <c r="F80" s="5"/>
      <c r="G80" s="1">
        <f>COUNTIF(E80,"ano")</f>
        <v>0</v>
      </c>
    </row>
    <row r="81" spans="2:6" ht="55" customHeight="1">
      <c r="B81" s="7" t="s">
        <v>389</v>
      </c>
      <c r="C81" s="6" t="s">
        <v>340</v>
      </c>
      <c r="D81" s="6" t="s">
        <v>94</v>
      </c>
      <c r="E81" s="10" t="s">
        <v>45</v>
      </c>
      <c r="F81" s="5"/>
    </row>
    <row r="82" spans="2:6" ht="55" customHeight="1">
      <c r="B82" s="7" t="s">
        <v>390</v>
      </c>
      <c r="C82" s="6" t="s">
        <v>341</v>
      </c>
      <c r="D82" s="6" t="s">
        <v>94</v>
      </c>
      <c r="E82" s="10" t="s">
        <v>45</v>
      </c>
      <c r="F82" s="5"/>
    </row>
    <row r="83" spans="2:6" ht="55" customHeight="1">
      <c r="B83" s="7" t="s">
        <v>391</v>
      </c>
      <c r="C83" s="6" t="s">
        <v>342</v>
      </c>
      <c r="D83" s="6" t="s">
        <v>94</v>
      </c>
      <c r="E83" s="10" t="s">
        <v>45</v>
      </c>
      <c r="F83" s="5"/>
    </row>
    <row r="84" spans="2:7" ht="55" customHeight="1">
      <c r="B84" s="7" t="s">
        <v>392</v>
      </c>
      <c r="C84" s="6" t="s">
        <v>343</v>
      </c>
      <c r="D84" s="6" t="s">
        <v>97</v>
      </c>
      <c r="E84" s="11"/>
      <c r="F84" s="5"/>
      <c r="G84" s="1">
        <f>COUNTIF(E84,"ano")</f>
        <v>0</v>
      </c>
    </row>
    <row r="85" spans="2:6" ht="55" customHeight="1">
      <c r="B85" s="7" t="s">
        <v>393</v>
      </c>
      <c r="C85" s="6" t="s">
        <v>344</v>
      </c>
      <c r="D85" s="6" t="s">
        <v>94</v>
      </c>
      <c r="E85" s="10" t="s">
        <v>45</v>
      </c>
      <c r="F85" s="5"/>
    </row>
    <row r="86" spans="2:7" ht="55" customHeight="1">
      <c r="B86" s="7" t="s">
        <v>394</v>
      </c>
      <c r="C86" s="6" t="s">
        <v>345</v>
      </c>
      <c r="D86" s="6" t="s">
        <v>97</v>
      </c>
      <c r="E86" s="11"/>
      <c r="F86" s="5"/>
      <c r="G86" s="1">
        <f>COUNTIF(E86,"ano")</f>
        <v>0</v>
      </c>
    </row>
    <row r="87" spans="5:7" ht="14.5" customHeight="1">
      <c r="E87" s="45" t="s">
        <v>106</v>
      </c>
      <c r="F87" s="46"/>
      <c r="G87" s="26">
        <f>SUM(G8:G86)</f>
        <v>0</v>
      </c>
    </row>
    <row r="88" spans="2:6" ht="14" customHeight="1">
      <c r="B88" s="44" t="s">
        <v>104</v>
      </c>
      <c r="C88" s="44"/>
      <c r="D88" s="44"/>
      <c r="E88" s="44"/>
      <c r="F88" s="44"/>
    </row>
    <row r="89" spans="2:6" ht="55.5" customHeight="1">
      <c r="B89" s="44"/>
      <c r="C89" s="44"/>
      <c r="D89" s="44"/>
      <c r="E89" s="44"/>
      <c r="F89" s="44"/>
    </row>
    <row r="91" ht="15">
      <c r="B91" s="4" t="s">
        <v>1</v>
      </c>
    </row>
    <row r="92" ht="15">
      <c r="B92" s="3" t="s">
        <v>0</v>
      </c>
    </row>
    <row r="93" ht="15">
      <c r="B93" s="2" t="s">
        <v>431</v>
      </c>
    </row>
    <row r="94" ht="15">
      <c r="B94" s="2" t="s">
        <v>101</v>
      </c>
    </row>
    <row r="95" ht="15">
      <c r="B95" s="2" t="s">
        <v>102</v>
      </c>
    </row>
    <row r="96" ht="15">
      <c r="B96" s="1" t="s">
        <v>103</v>
      </c>
    </row>
    <row r="97" ht="15">
      <c r="B97" s="1" t="s">
        <v>158</v>
      </c>
    </row>
    <row r="98" ht="15">
      <c r="B98" s="1" t="s">
        <v>159</v>
      </c>
    </row>
  </sheetData>
  <protectedRanges>
    <protectedRange sqref="E17 E23:E24 E35 E49 E80 E84 E86 E32 E20 E8:E9" name="Oblast C_3_1"/>
  </protectedRanges>
  <mergeCells count="4">
    <mergeCell ref="F6:F7"/>
    <mergeCell ref="E87:F87"/>
    <mergeCell ref="B88:F89"/>
    <mergeCell ref="C4:F4"/>
  </mergeCells>
  <dataValidations count="1">
    <dataValidation type="list" allowBlank="1" showInputMessage="1" showErrorMessage="1" sqref="E17 E35 E23:E24 E49 E80 E84 E86 E32 E20 E8:E9">
      <formula1>$F$1:$F$3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7" r:id="rId1"/>
  <headerFooter>
    <oddFooter>&amp;CStránka 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zoomScale="55" zoomScaleNormal="55" workbookViewId="0" topLeftCell="A1">
      <pane xSplit="3" ySplit="7" topLeftCell="D8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F37" sqref="F37"/>
    </sheetView>
  </sheetViews>
  <sheetFormatPr defaultColWidth="9.140625" defaultRowHeight="15"/>
  <cols>
    <col min="1" max="1" width="2.00390625" style="1" customWidth="1"/>
    <col min="2" max="2" width="52.57421875" style="1" customWidth="1"/>
    <col min="3" max="5" width="8.7109375" style="1" customWidth="1"/>
    <col min="6" max="6" width="95.421875" style="1" customWidth="1"/>
    <col min="7" max="7" width="8.57421875" style="1" customWidth="1"/>
    <col min="8" max="16384" width="8.7109375" style="1" customWidth="1"/>
  </cols>
  <sheetData>
    <row r="1" spans="1:6" ht="15">
      <c r="A1" s="23" t="s">
        <v>46</v>
      </c>
      <c r="F1" s="22"/>
    </row>
    <row r="2" spans="1:6" ht="15">
      <c r="A2" s="20" t="s">
        <v>44</v>
      </c>
      <c r="F2" s="22" t="s">
        <v>45</v>
      </c>
    </row>
    <row r="3" spans="1:6" ht="15">
      <c r="A3" s="20"/>
      <c r="F3" s="22" t="s">
        <v>43</v>
      </c>
    </row>
    <row r="4" spans="1:6" ht="15">
      <c r="A4" s="20"/>
      <c r="B4" s="41" t="s">
        <v>430</v>
      </c>
      <c r="C4" s="50" t="s">
        <v>484</v>
      </c>
      <c r="D4" s="51"/>
      <c r="E4" s="51"/>
      <c r="F4" s="52"/>
    </row>
    <row r="5" spans="1:7" ht="14.5" thickBot="1">
      <c r="A5" s="20"/>
      <c r="B5" s="21" t="s">
        <v>100</v>
      </c>
      <c r="G5" s="2"/>
    </row>
    <row r="6" spans="1:6" ht="14.5" customHeight="1">
      <c r="A6" s="20"/>
      <c r="B6" s="19" t="s">
        <v>42</v>
      </c>
      <c r="C6" s="18"/>
      <c r="D6" s="18"/>
      <c r="E6" s="17">
        <v>7</v>
      </c>
      <c r="F6" s="42" t="s">
        <v>99</v>
      </c>
    </row>
    <row r="7" spans="2:6" ht="86.5" thickBot="1">
      <c r="B7" s="16" t="s">
        <v>41</v>
      </c>
      <c r="C7" s="15" t="s">
        <v>40</v>
      </c>
      <c r="D7" s="15" t="s">
        <v>93</v>
      </c>
      <c r="E7" s="14" t="s">
        <v>35</v>
      </c>
      <c r="F7" s="43"/>
    </row>
    <row r="8" spans="2:6" ht="55" customHeight="1">
      <c r="B8" s="13" t="s">
        <v>33</v>
      </c>
      <c r="C8" s="12" t="s">
        <v>32</v>
      </c>
      <c r="D8" s="12" t="s">
        <v>96</v>
      </c>
      <c r="E8" s="8" t="s">
        <v>43</v>
      </c>
      <c r="F8" s="24" t="s">
        <v>98</v>
      </c>
    </row>
    <row r="9" spans="2:6" ht="55" customHeight="1">
      <c r="B9" s="7" t="s">
        <v>31</v>
      </c>
      <c r="C9" s="6" t="s">
        <v>30</v>
      </c>
      <c r="D9" s="6" t="s">
        <v>96</v>
      </c>
      <c r="E9" s="8" t="s">
        <v>43</v>
      </c>
      <c r="F9" s="24" t="s">
        <v>98</v>
      </c>
    </row>
    <row r="10" spans="2:6" ht="55" customHeight="1">
      <c r="B10" s="7" t="s">
        <v>47</v>
      </c>
      <c r="C10" s="6" t="s">
        <v>48</v>
      </c>
      <c r="D10" s="6" t="s">
        <v>95</v>
      </c>
      <c r="E10" s="8" t="s">
        <v>45</v>
      </c>
      <c r="F10" s="5"/>
    </row>
    <row r="11" spans="2:7" ht="55" customHeight="1">
      <c r="B11" s="7" t="s">
        <v>49</v>
      </c>
      <c r="C11" s="6" t="s">
        <v>50</v>
      </c>
      <c r="D11" s="6" t="s">
        <v>97</v>
      </c>
      <c r="E11" s="11"/>
      <c r="F11" s="5"/>
      <c r="G11" s="1">
        <f>COUNTIF(E11,"ano")</f>
        <v>0</v>
      </c>
    </row>
    <row r="12" spans="2:6" ht="55" customHeight="1">
      <c r="B12" s="7" t="s">
        <v>51</v>
      </c>
      <c r="C12" s="6" t="s">
        <v>52</v>
      </c>
      <c r="D12" s="6" t="s">
        <v>96</v>
      </c>
      <c r="E12" s="8" t="s">
        <v>43</v>
      </c>
      <c r="F12" s="24" t="s">
        <v>98</v>
      </c>
    </row>
    <row r="13" spans="2:6" ht="55" customHeight="1">
      <c r="B13" s="7" t="s">
        <v>53</v>
      </c>
      <c r="C13" s="6" t="s">
        <v>54</v>
      </c>
      <c r="D13" s="6" t="s">
        <v>95</v>
      </c>
      <c r="E13" s="8" t="s">
        <v>45</v>
      </c>
      <c r="F13" s="5"/>
    </row>
    <row r="14" spans="2:6" ht="55" customHeight="1">
      <c r="B14" s="7" t="s">
        <v>55</v>
      </c>
      <c r="C14" s="6" t="s">
        <v>56</v>
      </c>
      <c r="D14" s="6" t="s">
        <v>95</v>
      </c>
      <c r="E14" s="8" t="s">
        <v>45</v>
      </c>
      <c r="F14" s="5"/>
    </row>
    <row r="15" spans="2:6" ht="55" customHeight="1">
      <c r="B15" s="7" t="s">
        <v>57</v>
      </c>
      <c r="C15" s="6" t="s">
        <v>58</v>
      </c>
      <c r="D15" s="6" t="s">
        <v>94</v>
      </c>
      <c r="E15" s="8" t="s">
        <v>45</v>
      </c>
      <c r="F15" s="5"/>
    </row>
    <row r="16" spans="2:7" ht="55" customHeight="1">
      <c r="B16" s="7" t="s">
        <v>59</v>
      </c>
      <c r="C16" s="6" t="s">
        <v>29</v>
      </c>
      <c r="D16" s="6" t="s">
        <v>97</v>
      </c>
      <c r="E16" s="11"/>
      <c r="F16" s="5"/>
      <c r="G16" s="1">
        <f>COUNTIF(E16,"ano")</f>
        <v>0</v>
      </c>
    </row>
    <row r="17" spans="2:7" ht="55" customHeight="1">
      <c r="B17" s="7" t="s">
        <v>60</v>
      </c>
      <c r="C17" s="6" t="s">
        <v>28</v>
      </c>
      <c r="D17" s="6" t="s">
        <v>97</v>
      </c>
      <c r="E17" s="11"/>
      <c r="F17" s="5"/>
      <c r="G17" s="1">
        <f>COUNTIF(E17,"ano")</f>
        <v>0</v>
      </c>
    </row>
    <row r="18" spans="2:6" ht="55" customHeight="1">
      <c r="B18" s="7" t="s">
        <v>61</v>
      </c>
      <c r="C18" s="6" t="s">
        <v>62</v>
      </c>
      <c r="D18" s="6" t="s">
        <v>95</v>
      </c>
      <c r="E18" s="10" t="s">
        <v>45</v>
      </c>
      <c r="F18" s="5"/>
    </row>
    <row r="19" spans="2:6" ht="55" customHeight="1">
      <c r="B19" s="7" t="s">
        <v>63</v>
      </c>
      <c r="C19" s="6" t="s">
        <v>64</v>
      </c>
      <c r="D19" s="6" t="s">
        <v>95</v>
      </c>
      <c r="E19" s="10" t="s">
        <v>45</v>
      </c>
      <c r="F19" s="5"/>
    </row>
    <row r="20" spans="2:6" ht="55" customHeight="1">
      <c r="B20" s="7" t="s">
        <v>65</v>
      </c>
      <c r="C20" s="6" t="s">
        <v>66</v>
      </c>
      <c r="D20" s="6" t="s">
        <v>95</v>
      </c>
      <c r="E20" s="10" t="s">
        <v>45</v>
      </c>
      <c r="F20" s="5"/>
    </row>
    <row r="21" spans="2:6" ht="55" customHeight="1">
      <c r="B21" s="7" t="s">
        <v>67</v>
      </c>
      <c r="C21" s="6" t="s">
        <v>68</v>
      </c>
      <c r="D21" s="6" t="s">
        <v>94</v>
      </c>
      <c r="E21" s="10" t="s">
        <v>45</v>
      </c>
      <c r="F21" s="5"/>
    </row>
    <row r="22" spans="2:6" ht="55" customHeight="1">
      <c r="B22" s="7" t="s">
        <v>69</v>
      </c>
      <c r="C22" s="6" t="s">
        <v>70</v>
      </c>
      <c r="D22" s="6" t="s">
        <v>94</v>
      </c>
      <c r="E22" s="10" t="s">
        <v>45</v>
      </c>
      <c r="F22" s="5"/>
    </row>
    <row r="23" spans="2:6" ht="55" customHeight="1">
      <c r="B23" s="7" t="s">
        <v>27</v>
      </c>
      <c r="C23" s="6" t="s">
        <v>26</v>
      </c>
      <c r="D23" s="6" t="s">
        <v>95</v>
      </c>
      <c r="E23" s="10" t="s">
        <v>45</v>
      </c>
      <c r="F23" s="5"/>
    </row>
    <row r="24" spans="2:6" ht="55" customHeight="1">
      <c r="B24" s="7" t="s">
        <v>25</v>
      </c>
      <c r="C24" s="6" t="s">
        <v>24</v>
      </c>
      <c r="D24" s="6" t="s">
        <v>94</v>
      </c>
      <c r="E24" s="10" t="s">
        <v>45</v>
      </c>
      <c r="F24" s="5"/>
    </row>
    <row r="25" spans="2:6" ht="55" customHeight="1">
      <c r="B25" s="7" t="s">
        <v>71</v>
      </c>
      <c r="C25" s="6" t="s">
        <v>72</v>
      </c>
      <c r="D25" s="6" t="s">
        <v>95</v>
      </c>
      <c r="E25" s="10" t="s">
        <v>45</v>
      </c>
      <c r="F25" s="5"/>
    </row>
    <row r="26" spans="2:6" ht="55" customHeight="1">
      <c r="B26" s="7" t="s">
        <v>73</v>
      </c>
      <c r="C26" s="6" t="s">
        <v>74</v>
      </c>
      <c r="D26" s="6" t="s">
        <v>95</v>
      </c>
      <c r="E26" s="10" t="s">
        <v>45</v>
      </c>
      <c r="F26" s="5"/>
    </row>
    <row r="27" spans="2:6" ht="55" customHeight="1">
      <c r="B27" s="7" t="s">
        <v>75</v>
      </c>
      <c r="C27" s="6" t="s">
        <v>76</v>
      </c>
      <c r="D27" s="6" t="s">
        <v>94</v>
      </c>
      <c r="E27" s="10" t="s">
        <v>45</v>
      </c>
      <c r="F27" s="5"/>
    </row>
    <row r="28" spans="2:6" ht="55" customHeight="1">
      <c r="B28" s="7" t="s">
        <v>77</v>
      </c>
      <c r="C28" s="6" t="s">
        <v>78</v>
      </c>
      <c r="D28" s="6" t="s">
        <v>94</v>
      </c>
      <c r="E28" s="10" t="s">
        <v>45</v>
      </c>
      <c r="F28" s="5"/>
    </row>
    <row r="29" spans="2:6" ht="55" customHeight="1">
      <c r="B29" s="7" t="s">
        <v>79</v>
      </c>
      <c r="C29" s="6" t="s">
        <v>80</v>
      </c>
      <c r="D29" s="6" t="s">
        <v>95</v>
      </c>
      <c r="E29" s="10" t="s">
        <v>45</v>
      </c>
      <c r="F29" s="5"/>
    </row>
    <row r="30" spans="2:7" ht="55" customHeight="1">
      <c r="B30" s="7" t="s">
        <v>81</v>
      </c>
      <c r="C30" s="6" t="s">
        <v>82</v>
      </c>
      <c r="D30" s="6" t="s">
        <v>97</v>
      </c>
      <c r="E30" s="11"/>
      <c r="F30" s="5"/>
      <c r="G30" s="1">
        <f>COUNTIF(E30,"ano")</f>
        <v>0</v>
      </c>
    </row>
    <row r="31" spans="2:6" ht="55" customHeight="1">
      <c r="B31" s="7" t="s">
        <v>83</v>
      </c>
      <c r="C31" s="6" t="s">
        <v>84</v>
      </c>
      <c r="D31" s="6" t="s">
        <v>94</v>
      </c>
      <c r="E31" s="10" t="s">
        <v>45</v>
      </c>
      <c r="F31" s="5"/>
    </row>
    <row r="32" spans="2:6" ht="55" customHeight="1">
      <c r="B32" s="7" t="s">
        <v>23</v>
      </c>
      <c r="C32" s="6" t="s">
        <v>22</v>
      </c>
      <c r="D32" s="6" t="s">
        <v>96</v>
      </c>
      <c r="E32" s="8" t="s">
        <v>43</v>
      </c>
      <c r="F32" s="24" t="s">
        <v>98</v>
      </c>
    </row>
    <row r="33" spans="2:6" ht="55" customHeight="1">
      <c r="B33" s="7" t="s">
        <v>85</v>
      </c>
      <c r="C33" s="6" t="s">
        <v>86</v>
      </c>
      <c r="D33" s="6" t="s">
        <v>96</v>
      </c>
      <c r="E33" s="8" t="s">
        <v>43</v>
      </c>
      <c r="F33" s="24" t="s">
        <v>98</v>
      </c>
    </row>
    <row r="34" spans="2:6" ht="55" customHeight="1">
      <c r="B34" s="7" t="s">
        <v>87</v>
      </c>
      <c r="C34" s="6" t="s">
        <v>88</v>
      </c>
      <c r="D34" s="6" t="s">
        <v>95</v>
      </c>
      <c r="E34" s="10" t="s">
        <v>45</v>
      </c>
      <c r="F34" s="5"/>
    </row>
    <row r="35" spans="2:7" ht="55" customHeight="1">
      <c r="B35" s="7" t="s">
        <v>21</v>
      </c>
      <c r="C35" s="6" t="s">
        <v>20</v>
      </c>
      <c r="D35" s="6" t="s">
        <v>97</v>
      </c>
      <c r="E35" s="11"/>
      <c r="F35" s="5"/>
      <c r="G35" s="1">
        <f>COUNTIF(E35,"ano")</f>
        <v>0</v>
      </c>
    </row>
    <row r="36" spans="2:6" ht="55" customHeight="1">
      <c r="B36" s="7" t="s">
        <v>89</v>
      </c>
      <c r="C36" s="6" t="s">
        <v>90</v>
      </c>
      <c r="D36" s="6" t="s">
        <v>94</v>
      </c>
      <c r="E36" s="10" t="s">
        <v>45</v>
      </c>
      <c r="F36" s="5"/>
    </row>
    <row r="37" spans="2:6" ht="55" customHeight="1">
      <c r="B37" s="7" t="s">
        <v>91</v>
      </c>
      <c r="C37" s="6" t="s">
        <v>92</v>
      </c>
      <c r="D37" s="6" t="s">
        <v>96</v>
      </c>
      <c r="E37" s="8" t="s">
        <v>43</v>
      </c>
      <c r="F37" s="24" t="s">
        <v>98</v>
      </c>
    </row>
    <row r="38" spans="2:6" ht="55" customHeight="1">
      <c r="B38" s="7" t="s">
        <v>404</v>
      </c>
      <c r="C38" s="6" t="s">
        <v>395</v>
      </c>
      <c r="D38" s="6" t="s">
        <v>95</v>
      </c>
      <c r="E38" s="10" t="s">
        <v>45</v>
      </c>
      <c r="F38" s="5"/>
    </row>
    <row r="39" spans="2:6" ht="55" customHeight="1">
      <c r="B39" s="7" t="s">
        <v>405</v>
      </c>
      <c r="C39" s="6" t="s">
        <v>396</v>
      </c>
      <c r="D39" s="6" t="s">
        <v>94</v>
      </c>
      <c r="E39" s="10" t="s">
        <v>45</v>
      </c>
      <c r="F39" s="5"/>
    </row>
    <row r="40" spans="2:6" ht="55" customHeight="1">
      <c r="B40" s="7" t="s">
        <v>406</v>
      </c>
      <c r="C40" s="6" t="s">
        <v>397</v>
      </c>
      <c r="D40" s="6" t="s">
        <v>94</v>
      </c>
      <c r="E40" s="10" t="s">
        <v>45</v>
      </c>
      <c r="F40" s="5"/>
    </row>
    <row r="41" spans="2:6" ht="55" customHeight="1">
      <c r="B41" s="7" t="s">
        <v>407</v>
      </c>
      <c r="C41" s="6" t="s">
        <v>398</v>
      </c>
      <c r="D41" s="6" t="s">
        <v>95</v>
      </c>
      <c r="E41" s="10" t="s">
        <v>45</v>
      </c>
      <c r="F41" s="5"/>
    </row>
    <row r="42" spans="2:6" ht="55" customHeight="1">
      <c r="B42" s="7" t="s">
        <v>408</v>
      </c>
      <c r="C42" s="6" t="s">
        <v>399</v>
      </c>
      <c r="D42" s="6" t="s">
        <v>94</v>
      </c>
      <c r="E42" s="10" t="s">
        <v>45</v>
      </c>
      <c r="F42" s="5"/>
    </row>
    <row r="43" spans="2:6" ht="55" customHeight="1">
      <c r="B43" s="7" t="s">
        <v>409</v>
      </c>
      <c r="C43" s="6" t="s">
        <v>400</v>
      </c>
      <c r="D43" s="6" t="s">
        <v>94</v>
      </c>
      <c r="E43" s="10" t="s">
        <v>45</v>
      </c>
      <c r="F43" s="5"/>
    </row>
    <row r="44" spans="2:6" ht="55" customHeight="1">
      <c r="B44" s="7" t="s">
        <v>410</v>
      </c>
      <c r="C44" s="6" t="s">
        <v>401</v>
      </c>
      <c r="D44" s="6" t="s">
        <v>94</v>
      </c>
      <c r="E44" s="10" t="s">
        <v>45</v>
      </c>
      <c r="F44" s="5"/>
    </row>
    <row r="45" spans="2:6" ht="55" customHeight="1">
      <c r="B45" s="7" t="s">
        <v>412</v>
      </c>
      <c r="C45" s="6" t="s">
        <v>402</v>
      </c>
      <c r="D45" s="6" t="s">
        <v>95</v>
      </c>
      <c r="E45" s="10" t="s">
        <v>45</v>
      </c>
      <c r="F45" s="5"/>
    </row>
    <row r="46" spans="2:6" ht="55" customHeight="1">
      <c r="B46" s="7" t="s">
        <v>411</v>
      </c>
      <c r="C46" s="6" t="s">
        <v>403</v>
      </c>
      <c r="D46" s="6" t="s">
        <v>95</v>
      </c>
      <c r="E46" s="10" t="s">
        <v>45</v>
      </c>
      <c r="F46" s="5"/>
    </row>
    <row r="47" spans="5:7" ht="14.5" customHeight="1">
      <c r="E47" s="45" t="s">
        <v>106</v>
      </c>
      <c r="F47" s="46"/>
      <c r="G47" s="26">
        <f>SUM(G8:G46)</f>
        <v>0</v>
      </c>
    </row>
    <row r="48" spans="2:6" ht="14" customHeight="1">
      <c r="B48" s="44" t="s">
        <v>104</v>
      </c>
      <c r="C48" s="44"/>
      <c r="D48" s="44"/>
      <c r="E48" s="44"/>
      <c r="F48" s="44"/>
    </row>
    <row r="49" spans="2:6" ht="55.5" customHeight="1">
      <c r="B49" s="44"/>
      <c r="C49" s="44"/>
      <c r="D49" s="44"/>
      <c r="E49" s="44"/>
      <c r="F49" s="44"/>
    </row>
    <row r="51" ht="15">
      <c r="B51" s="4" t="s">
        <v>1</v>
      </c>
    </row>
    <row r="52" ht="15">
      <c r="B52" s="3" t="s">
        <v>0</v>
      </c>
    </row>
    <row r="53" ht="15">
      <c r="B53" s="2" t="s">
        <v>431</v>
      </c>
    </row>
    <row r="54" ht="15">
      <c r="B54" s="2" t="s">
        <v>101</v>
      </c>
    </row>
    <row r="55" ht="15">
      <c r="B55" s="2" t="s">
        <v>102</v>
      </c>
    </row>
    <row r="56" ht="15">
      <c r="B56" s="1" t="s">
        <v>103</v>
      </c>
    </row>
    <row r="57" ht="15">
      <c r="B57" s="1" t="s">
        <v>158</v>
      </c>
    </row>
    <row r="58" ht="15">
      <c r="B58" s="1" t="s">
        <v>159</v>
      </c>
    </row>
  </sheetData>
  <protectedRanges>
    <protectedRange sqref="E35 E30 E11 E16:E17" name="Oblast C_3_1"/>
  </protectedRanges>
  <mergeCells count="4">
    <mergeCell ref="F6:F7"/>
    <mergeCell ref="E47:F47"/>
    <mergeCell ref="B48:F49"/>
    <mergeCell ref="C4:F4"/>
  </mergeCells>
  <dataValidations count="1">
    <dataValidation type="list" allowBlank="1" showInputMessage="1" showErrorMessage="1" sqref="E16:E17 E35 E11 E30">
      <formula1>$F$1:$F$3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7" r:id="rId1"/>
  <headerFooter>
    <oddFooter>&amp;CStránka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zoomScale="55" zoomScaleNormal="55" workbookViewId="0" topLeftCell="A1">
      <pane xSplit="3" ySplit="7" topLeftCell="D8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F37" sqref="F37"/>
    </sheetView>
  </sheetViews>
  <sheetFormatPr defaultColWidth="9.140625" defaultRowHeight="15"/>
  <cols>
    <col min="1" max="1" width="2.00390625" style="1" customWidth="1"/>
    <col min="2" max="2" width="52.57421875" style="1" customWidth="1"/>
    <col min="3" max="5" width="8.7109375" style="1" customWidth="1"/>
    <col min="6" max="6" width="95.421875" style="1" customWidth="1"/>
    <col min="7" max="7" width="8.57421875" style="1" customWidth="1"/>
    <col min="8" max="16384" width="8.7109375" style="1" customWidth="1"/>
  </cols>
  <sheetData>
    <row r="1" spans="1:6" ht="15">
      <c r="A1" s="23" t="s">
        <v>46</v>
      </c>
      <c r="F1" s="22"/>
    </row>
    <row r="2" spans="1:6" ht="15">
      <c r="A2" s="20" t="s">
        <v>44</v>
      </c>
      <c r="F2" s="22" t="s">
        <v>45</v>
      </c>
    </row>
    <row r="3" spans="1:6" ht="15">
      <c r="A3" s="20"/>
      <c r="F3" s="22" t="s">
        <v>43</v>
      </c>
    </row>
    <row r="4" spans="1:6" ht="15">
      <c r="A4" s="20"/>
      <c r="B4" s="41" t="s">
        <v>430</v>
      </c>
      <c r="C4" s="50" t="s">
        <v>484</v>
      </c>
      <c r="D4" s="51"/>
      <c r="E4" s="51"/>
      <c r="F4" s="52"/>
    </row>
    <row r="5" spans="1:7" ht="14.5" thickBot="1">
      <c r="A5" s="20"/>
      <c r="B5" s="21" t="s">
        <v>100</v>
      </c>
      <c r="G5" s="2"/>
    </row>
    <row r="6" spans="1:6" ht="14.5" customHeight="1">
      <c r="A6" s="20"/>
      <c r="B6" s="19" t="s">
        <v>42</v>
      </c>
      <c r="C6" s="18"/>
      <c r="D6" s="18"/>
      <c r="E6" s="17">
        <v>8</v>
      </c>
      <c r="F6" s="42" t="s">
        <v>99</v>
      </c>
    </row>
    <row r="7" spans="2:6" ht="86.5" thickBot="1">
      <c r="B7" s="16" t="s">
        <v>41</v>
      </c>
      <c r="C7" s="15" t="s">
        <v>40</v>
      </c>
      <c r="D7" s="15" t="s">
        <v>93</v>
      </c>
      <c r="E7" s="14" t="s">
        <v>34</v>
      </c>
      <c r="F7" s="43"/>
    </row>
    <row r="8" spans="2:6" ht="55" customHeight="1">
      <c r="B8" s="13" t="s">
        <v>33</v>
      </c>
      <c r="C8" s="12" t="s">
        <v>32</v>
      </c>
      <c r="D8" s="12" t="s">
        <v>96</v>
      </c>
      <c r="E8" s="8" t="s">
        <v>43</v>
      </c>
      <c r="F8" s="24" t="s">
        <v>98</v>
      </c>
    </row>
    <row r="9" spans="2:6" ht="55" customHeight="1">
      <c r="B9" s="7" t="s">
        <v>31</v>
      </c>
      <c r="C9" s="6" t="s">
        <v>30</v>
      </c>
      <c r="D9" s="6" t="s">
        <v>94</v>
      </c>
      <c r="E9" s="8" t="s">
        <v>45</v>
      </c>
      <c r="F9" s="5"/>
    </row>
    <row r="10" spans="2:6" ht="55" customHeight="1">
      <c r="B10" s="7" t="s">
        <v>47</v>
      </c>
      <c r="C10" s="6" t="s">
        <v>48</v>
      </c>
      <c r="D10" s="6" t="s">
        <v>95</v>
      </c>
      <c r="E10" s="8" t="s">
        <v>45</v>
      </c>
      <c r="F10" s="5"/>
    </row>
    <row r="11" spans="2:6" ht="55" customHeight="1">
      <c r="B11" s="7" t="s">
        <v>49</v>
      </c>
      <c r="C11" s="6" t="s">
        <v>50</v>
      </c>
      <c r="D11" s="6" t="s">
        <v>95</v>
      </c>
      <c r="E11" s="8" t="s">
        <v>45</v>
      </c>
      <c r="F11" s="5"/>
    </row>
    <row r="12" spans="2:6" ht="55" customHeight="1">
      <c r="B12" s="7" t="s">
        <v>51</v>
      </c>
      <c r="C12" s="6" t="s">
        <v>52</v>
      </c>
      <c r="D12" s="6" t="s">
        <v>95</v>
      </c>
      <c r="E12" s="8" t="s">
        <v>45</v>
      </c>
      <c r="F12" s="5"/>
    </row>
    <row r="13" spans="2:6" ht="55" customHeight="1">
      <c r="B13" s="7" t="s">
        <v>53</v>
      </c>
      <c r="C13" s="6" t="s">
        <v>54</v>
      </c>
      <c r="D13" s="6" t="s">
        <v>95</v>
      </c>
      <c r="E13" s="8" t="s">
        <v>45</v>
      </c>
      <c r="F13" s="5"/>
    </row>
    <row r="14" spans="2:6" ht="55" customHeight="1">
      <c r="B14" s="7" t="s">
        <v>55</v>
      </c>
      <c r="C14" s="6" t="s">
        <v>56</v>
      </c>
      <c r="D14" s="6" t="s">
        <v>95</v>
      </c>
      <c r="E14" s="8" t="s">
        <v>45</v>
      </c>
      <c r="F14" s="5"/>
    </row>
    <row r="15" spans="2:6" ht="55" customHeight="1">
      <c r="B15" s="7" t="s">
        <v>57</v>
      </c>
      <c r="C15" s="6" t="s">
        <v>58</v>
      </c>
      <c r="D15" s="6" t="s">
        <v>95</v>
      </c>
      <c r="E15" s="8" t="s">
        <v>45</v>
      </c>
      <c r="F15" s="5"/>
    </row>
    <row r="16" spans="2:6" ht="55" customHeight="1">
      <c r="B16" s="7" t="s">
        <v>59</v>
      </c>
      <c r="C16" s="6" t="s">
        <v>29</v>
      </c>
      <c r="D16" s="6" t="s">
        <v>94</v>
      </c>
      <c r="E16" s="8" t="s">
        <v>45</v>
      </c>
      <c r="F16" s="5"/>
    </row>
    <row r="17" spans="2:6" ht="55" customHeight="1">
      <c r="B17" s="7" t="s">
        <v>60</v>
      </c>
      <c r="C17" s="6" t="s">
        <v>28</v>
      </c>
      <c r="D17" s="6" t="s">
        <v>96</v>
      </c>
      <c r="E17" s="8" t="s">
        <v>43</v>
      </c>
      <c r="F17" s="24" t="s">
        <v>98</v>
      </c>
    </row>
    <row r="18" spans="2:6" ht="55" customHeight="1">
      <c r="B18" s="7" t="s">
        <v>61</v>
      </c>
      <c r="C18" s="6" t="s">
        <v>62</v>
      </c>
      <c r="D18" s="6" t="s">
        <v>95</v>
      </c>
      <c r="E18" s="10" t="s">
        <v>45</v>
      </c>
      <c r="F18" s="5"/>
    </row>
    <row r="19" spans="2:6" ht="55" customHeight="1">
      <c r="B19" s="7" t="s">
        <v>63</v>
      </c>
      <c r="C19" s="6" t="s">
        <v>64</v>
      </c>
      <c r="D19" s="6" t="s">
        <v>96</v>
      </c>
      <c r="E19" s="8" t="s">
        <v>43</v>
      </c>
      <c r="F19" s="24" t="s">
        <v>98</v>
      </c>
    </row>
    <row r="20" spans="2:6" ht="55" customHeight="1">
      <c r="B20" s="7" t="s">
        <v>65</v>
      </c>
      <c r="C20" s="6" t="s">
        <v>66</v>
      </c>
      <c r="D20" s="6" t="s">
        <v>96</v>
      </c>
      <c r="E20" s="8" t="s">
        <v>43</v>
      </c>
      <c r="F20" s="24" t="s">
        <v>98</v>
      </c>
    </row>
    <row r="21" spans="2:6" ht="55" customHeight="1">
      <c r="B21" s="7" t="s">
        <v>67</v>
      </c>
      <c r="C21" s="6" t="s">
        <v>68</v>
      </c>
      <c r="D21" s="6" t="s">
        <v>96</v>
      </c>
      <c r="E21" s="8" t="s">
        <v>43</v>
      </c>
      <c r="F21" s="24" t="s">
        <v>98</v>
      </c>
    </row>
    <row r="22" spans="2:6" ht="55" customHeight="1">
      <c r="B22" s="7" t="s">
        <v>69</v>
      </c>
      <c r="C22" s="6" t="s">
        <v>70</v>
      </c>
      <c r="D22" s="6" t="s">
        <v>96</v>
      </c>
      <c r="E22" s="8" t="s">
        <v>43</v>
      </c>
      <c r="F22" s="24" t="s">
        <v>98</v>
      </c>
    </row>
    <row r="23" spans="2:6" ht="55" customHeight="1">
      <c r="B23" s="7" t="s">
        <v>27</v>
      </c>
      <c r="C23" s="6" t="s">
        <v>26</v>
      </c>
      <c r="D23" s="6" t="s">
        <v>96</v>
      </c>
      <c r="E23" s="8" t="s">
        <v>43</v>
      </c>
      <c r="F23" s="24" t="s">
        <v>98</v>
      </c>
    </row>
    <row r="24" spans="2:6" ht="55" customHeight="1">
      <c r="B24" s="7" t="s">
        <v>25</v>
      </c>
      <c r="C24" s="6" t="s">
        <v>24</v>
      </c>
      <c r="D24" s="6" t="s">
        <v>96</v>
      </c>
      <c r="E24" s="8" t="s">
        <v>43</v>
      </c>
      <c r="F24" s="24" t="s">
        <v>98</v>
      </c>
    </row>
    <row r="25" spans="2:6" ht="55" customHeight="1">
      <c r="B25" s="7" t="s">
        <v>71</v>
      </c>
      <c r="C25" s="6" t="s">
        <v>72</v>
      </c>
      <c r="D25" s="6" t="s">
        <v>95</v>
      </c>
      <c r="E25" s="10" t="s">
        <v>45</v>
      </c>
      <c r="F25" s="5"/>
    </row>
    <row r="26" spans="2:6" ht="55" customHeight="1">
      <c r="B26" s="7" t="s">
        <v>73</v>
      </c>
      <c r="C26" s="6" t="s">
        <v>74</v>
      </c>
      <c r="D26" s="6" t="s">
        <v>96</v>
      </c>
      <c r="E26" s="8" t="s">
        <v>43</v>
      </c>
      <c r="F26" s="24" t="s">
        <v>98</v>
      </c>
    </row>
    <row r="27" spans="2:6" ht="55" customHeight="1">
      <c r="B27" s="7" t="s">
        <v>75</v>
      </c>
      <c r="C27" s="6" t="s">
        <v>76</v>
      </c>
      <c r="D27" s="6" t="s">
        <v>95</v>
      </c>
      <c r="E27" s="10" t="s">
        <v>45</v>
      </c>
      <c r="F27" s="5"/>
    </row>
    <row r="28" spans="2:6" ht="55" customHeight="1">
      <c r="B28" s="7" t="s">
        <v>77</v>
      </c>
      <c r="C28" s="6" t="s">
        <v>78</v>
      </c>
      <c r="D28" s="6" t="s">
        <v>96</v>
      </c>
      <c r="E28" s="8" t="s">
        <v>43</v>
      </c>
      <c r="F28" s="24" t="s">
        <v>98</v>
      </c>
    </row>
    <row r="29" spans="2:6" ht="55" customHeight="1">
      <c r="B29" s="7" t="s">
        <v>79</v>
      </c>
      <c r="C29" s="6" t="s">
        <v>80</v>
      </c>
      <c r="D29" s="6" t="s">
        <v>96</v>
      </c>
      <c r="E29" s="8" t="s">
        <v>43</v>
      </c>
      <c r="F29" s="24" t="s">
        <v>98</v>
      </c>
    </row>
    <row r="30" spans="2:6" ht="55" customHeight="1">
      <c r="B30" s="7" t="s">
        <v>81</v>
      </c>
      <c r="C30" s="6" t="s">
        <v>82</v>
      </c>
      <c r="D30" s="6" t="s">
        <v>95</v>
      </c>
      <c r="E30" s="10" t="s">
        <v>45</v>
      </c>
      <c r="F30" s="5"/>
    </row>
    <row r="31" spans="2:6" ht="55" customHeight="1">
      <c r="B31" s="7" t="s">
        <v>83</v>
      </c>
      <c r="C31" s="6" t="s">
        <v>84</v>
      </c>
      <c r="D31" s="6" t="s">
        <v>94</v>
      </c>
      <c r="E31" s="10" t="s">
        <v>45</v>
      </c>
      <c r="F31" s="5"/>
    </row>
    <row r="32" spans="2:6" ht="55" customHeight="1">
      <c r="B32" s="7" t="s">
        <v>23</v>
      </c>
      <c r="C32" s="6" t="s">
        <v>22</v>
      </c>
      <c r="D32" s="6" t="s">
        <v>96</v>
      </c>
      <c r="E32" s="8" t="s">
        <v>43</v>
      </c>
      <c r="F32" s="24" t="s">
        <v>98</v>
      </c>
    </row>
    <row r="33" spans="2:6" ht="55" customHeight="1">
      <c r="B33" s="7" t="s">
        <v>85</v>
      </c>
      <c r="C33" s="6" t="s">
        <v>86</v>
      </c>
      <c r="D33" s="6" t="s">
        <v>96</v>
      </c>
      <c r="E33" s="8" t="s">
        <v>43</v>
      </c>
      <c r="F33" s="24" t="s">
        <v>98</v>
      </c>
    </row>
    <row r="34" spans="2:6" ht="55" customHeight="1">
      <c r="B34" s="7" t="s">
        <v>87</v>
      </c>
      <c r="C34" s="6" t="s">
        <v>88</v>
      </c>
      <c r="D34" s="6" t="s">
        <v>95</v>
      </c>
      <c r="E34" s="10" t="s">
        <v>45</v>
      </c>
      <c r="F34" s="5"/>
    </row>
    <row r="35" spans="2:7" ht="55" customHeight="1">
      <c r="B35" s="7" t="s">
        <v>21</v>
      </c>
      <c r="C35" s="6" t="s">
        <v>20</v>
      </c>
      <c r="D35" s="6" t="s">
        <v>97</v>
      </c>
      <c r="E35" s="11"/>
      <c r="F35" s="5"/>
      <c r="G35" s="1">
        <f>COUNTIF(E35,"ano")</f>
        <v>0</v>
      </c>
    </row>
    <row r="36" spans="2:7" ht="55" customHeight="1">
      <c r="B36" s="7" t="s">
        <v>89</v>
      </c>
      <c r="C36" s="6" t="s">
        <v>90</v>
      </c>
      <c r="D36" s="6" t="s">
        <v>97</v>
      </c>
      <c r="E36" s="11"/>
      <c r="F36" s="5"/>
      <c r="G36" s="1">
        <f>COUNTIF(E36,"ano")</f>
        <v>0</v>
      </c>
    </row>
    <row r="37" spans="2:6" ht="55" customHeight="1">
      <c r="B37" s="7" t="s">
        <v>91</v>
      </c>
      <c r="C37" s="6" t="s">
        <v>92</v>
      </c>
      <c r="D37" s="6" t="s">
        <v>96</v>
      </c>
      <c r="E37" s="8" t="s">
        <v>43</v>
      </c>
      <c r="F37" s="24" t="s">
        <v>98</v>
      </c>
    </row>
    <row r="38" spans="2:6" ht="55" customHeight="1">
      <c r="B38" s="7" t="s">
        <v>419</v>
      </c>
      <c r="C38" s="6" t="s">
        <v>413</v>
      </c>
      <c r="D38" s="6" t="s">
        <v>95</v>
      </c>
      <c r="E38" s="10" t="s">
        <v>45</v>
      </c>
      <c r="F38" s="5"/>
    </row>
    <row r="39" spans="2:6" ht="55" customHeight="1">
      <c r="B39" s="7" t="s">
        <v>420</v>
      </c>
      <c r="C39" s="6" t="s">
        <v>414</v>
      </c>
      <c r="D39" s="6" t="s">
        <v>95</v>
      </c>
      <c r="E39" s="10" t="s">
        <v>45</v>
      </c>
      <c r="F39" s="5"/>
    </row>
    <row r="40" spans="2:6" ht="55" customHeight="1">
      <c r="B40" s="7" t="s">
        <v>421</v>
      </c>
      <c r="C40" s="6" t="s">
        <v>415</v>
      </c>
      <c r="D40" s="6" t="s">
        <v>95</v>
      </c>
      <c r="E40" s="10" t="s">
        <v>45</v>
      </c>
      <c r="F40" s="5"/>
    </row>
    <row r="41" spans="2:6" ht="55" customHeight="1">
      <c r="B41" s="7" t="s">
        <v>422</v>
      </c>
      <c r="C41" s="6" t="s">
        <v>416</v>
      </c>
      <c r="D41" s="6" t="s">
        <v>95</v>
      </c>
      <c r="E41" s="10" t="s">
        <v>45</v>
      </c>
      <c r="F41" s="5"/>
    </row>
    <row r="42" spans="2:6" ht="55" customHeight="1">
      <c r="B42" s="7" t="s">
        <v>423</v>
      </c>
      <c r="C42" s="6" t="s">
        <v>417</v>
      </c>
      <c r="D42" s="6" t="s">
        <v>95</v>
      </c>
      <c r="E42" s="10" t="s">
        <v>45</v>
      </c>
      <c r="F42" s="5"/>
    </row>
    <row r="43" spans="2:6" ht="55" customHeight="1">
      <c r="B43" s="7" t="s">
        <v>424</v>
      </c>
      <c r="C43" s="6" t="s">
        <v>418</v>
      </c>
      <c r="D43" s="6" t="s">
        <v>95</v>
      </c>
      <c r="E43" s="10" t="s">
        <v>45</v>
      </c>
      <c r="F43" s="5"/>
    </row>
    <row r="44" spans="5:7" ht="14.5" customHeight="1">
      <c r="E44" s="45" t="s">
        <v>106</v>
      </c>
      <c r="F44" s="46"/>
      <c r="G44" s="26">
        <f>SUM(G8:G43)</f>
        <v>0</v>
      </c>
    </row>
    <row r="45" spans="2:6" ht="14" customHeight="1">
      <c r="B45" s="44" t="s">
        <v>104</v>
      </c>
      <c r="C45" s="44"/>
      <c r="D45" s="44"/>
      <c r="E45" s="44"/>
      <c r="F45" s="44"/>
    </row>
    <row r="46" spans="2:6" ht="55.5" customHeight="1">
      <c r="B46" s="44"/>
      <c r="C46" s="44"/>
      <c r="D46" s="44"/>
      <c r="E46" s="44"/>
      <c r="F46" s="44"/>
    </row>
    <row r="48" ht="15">
      <c r="B48" s="4" t="s">
        <v>1</v>
      </c>
    </row>
    <row r="49" ht="15">
      <c r="B49" s="3" t="s">
        <v>0</v>
      </c>
    </row>
    <row r="50" ht="15">
      <c r="B50" s="2" t="s">
        <v>431</v>
      </c>
    </row>
    <row r="51" ht="15">
      <c r="B51" s="2" t="s">
        <v>101</v>
      </c>
    </row>
    <row r="52" ht="15">
      <c r="B52" s="2" t="s">
        <v>102</v>
      </c>
    </row>
    <row r="53" ht="15">
      <c r="B53" s="1" t="s">
        <v>103</v>
      </c>
    </row>
    <row r="54" ht="15">
      <c r="B54" s="1" t="s">
        <v>158</v>
      </c>
    </row>
    <row r="55" ht="15">
      <c r="B55" s="1" t="s">
        <v>159</v>
      </c>
    </row>
  </sheetData>
  <protectedRanges>
    <protectedRange sqref="E35:E36" name="Oblast C_3_1"/>
  </protectedRanges>
  <mergeCells count="4">
    <mergeCell ref="F6:F7"/>
    <mergeCell ref="E44:F44"/>
    <mergeCell ref="B45:F46"/>
    <mergeCell ref="C4:F4"/>
  </mergeCells>
  <dataValidations count="1">
    <dataValidation type="list" allowBlank="1" showInputMessage="1" showErrorMessage="1" sqref="E35:E36">
      <formula1>$F$1:$F$3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7" r:id="rId1"/>
  <headerFooter>
    <oddFooter>&amp;CStránka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6"/>
  <sheetViews>
    <sheetView workbookViewId="0" topLeftCell="A1">
      <selection activeCell="F37" sqref="F37"/>
    </sheetView>
  </sheetViews>
  <sheetFormatPr defaultColWidth="21.00390625" defaultRowHeight="15"/>
  <cols>
    <col min="1" max="1" width="22.7109375" style="1" customWidth="1"/>
    <col min="2" max="3" width="17.57421875" style="1" customWidth="1"/>
    <col min="4" max="16384" width="21.00390625" style="1" customWidth="1"/>
  </cols>
  <sheetData>
    <row r="1" ht="15">
      <c r="A1" s="20" t="s">
        <v>44</v>
      </c>
    </row>
    <row r="2" ht="15">
      <c r="A2" s="20"/>
    </row>
    <row r="3" ht="15">
      <c r="A3" s="21" t="s">
        <v>427</v>
      </c>
    </row>
    <row r="4" spans="1:3" ht="15">
      <c r="A4" s="21" t="s">
        <v>429</v>
      </c>
      <c r="B4" s="53" t="str">
        <f>'TL_1 (CN)'!C4&amp;'TL_2 (e-Learn)'!C4&amp;'TL_3 (ERK)'!C4&amp;'TL_4 (FM)'!C4&amp;'TL_5 (HelpD)'!C4&amp;'TL_6 (Meta)'!C4&amp;'TL_7 (Proces)'!C4&amp;'TL_8 (PrivCloud)'!C4</f>
        <v>Vyplní dodavatel obchodní názevVyplní dodavatel obchodní názevVyplní dodavatel obchodní názevVyplní dodavatel obchodní názevVyplní dodavatel obchodní názevVyplní dodavatel obchodní názevVyplní dodavatel obchodní názevVyplní dodavatel obchodní název</v>
      </c>
      <c r="C4" s="53"/>
    </row>
    <row r="5" spans="1:2" ht="14.5" thickBot="1">
      <c r="A5" s="21"/>
      <c r="B5" s="21"/>
    </row>
    <row r="6" spans="1:3" ht="15">
      <c r="A6" s="32" t="s">
        <v>428</v>
      </c>
      <c r="B6" s="33" t="s">
        <v>425</v>
      </c>
      <c r="C6" s="35" t="s">
        <v>426</v>
      </c>
    </row>
    <row r="7" spans="1:3" ht="15">
      <c r="A7" s="29" t="s">
        <v>482</v>
      </c>
      <c r="B7" s="30">
        <f>'TL_1 (CN)'!G59</f>
        <v>0</v>
      </c>
      <c r="C7" s="36">
        <f>B7/(4/100)</f>
        <v>0</v>
      </c>
    </row>
    <row r="8" spans="1:3" ht="15">
      <c r="A8" s="29" t="s">
        <v>475</v>
      </c>
      <c r="B8" s="30">
        <f>'TL_2 (e-Learn)'!G65</f>
        <v>0</v>
      </c>
      <c r="C8" s="36">
        <f>B8/(6/100)</f>
        <v>0</v>
      </c>
    </row>
    <row r="9" spans="1:3" ht="15">
      <c r="A9" s="27" t="s">
        <v>476</v>
      </c>
      <c r="B9" s="31">
        <f>'TL_3 (ERK)'!G60</f>
        <v>0</v>
      </c>
      <c r="C9" s="36">
        <f>B9/(9/100)</f>
        <v>0</v>
      </c>
    </row>
    <row r="10" spans="1:3" ht="15">
      <c r="A10" s="27" t="s">
        <v>477</v>
      </c>
      <c r="B10" s="31">
        <f>'TL_4 (FM)'!G64</f>
        <v>0</v>
      </c>
      <c r="C10" s="36">
        <f>B10/(5/100)</f>
        <v>0</v>
      </c>
    </row>
    <row r="11" spans="1:3" ht="15">
      <c r="A11" s="27" t="s">
        <v>478</v>
      </c>
      <c r="B11" s="31">
        <f>'TL_5 (HelpD)'!G70</f>
        <v>0</v>
      </c>
      <c r="C11" s="36">
        <f>B11/(7/100)</f>
        <v>0</v>
      </c>
    </row>
    <row r="12" spans="1:3" ht="15">
      <c r="A12" s="27" t="s">
        <v>479</v>
      </c>
      <c r="B12" s="31">
        <f>'TL_6 (Meta)'!G87</f>
        <v>0</v>
      </c>
      <c r="C12" s="36">
        <f>B12/(12/100)</f>
        <v>0</v>
      </c>
    </row>
    <row r="13" spans="1:3" ht="15">
      <c r="A13" s="27" t="s">
        <v>480</v>
      </c>
      <c r="B13" s="31">
        <f>'TL_7 (Proces)'!G47</f>
        <v>0</v>
      </c>
      <c r="C13" s="36">
        <f>B13/(5/100)</f>
        <v>0</v>
      </c>
    </row>
    <row r="14" spans="1:3" ht="14.5" thickBot="1">
      <c r="A14" s="28" t="s">
        <v>481</v>
      </c>
      <c r="B14" s="34">
        <f>'TL_8 (PrivCloud)'!G44</f>
        <v>0</v>
      </c>
      <c r="C14" s="37">
        <f>B14/(2/100)</f>
        <v>0</v>
      </c>
    </row>
    <row r="16" ht="14.5">
      <c r="A16" s="38" t="s">
        <v>483</v>
      </c>
    </row>
  </sheetData>
  <mergeCells count="1">
    <mergeCell ref="B4:C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Páleník Robert</dc:creator>
  <cp:keywords/>
  <dc:description/>
  <cp:lastModifiedBy>Páleník Robert</cp:lastModifiedBy>
  <cp:lastPrinted>2018-03-26T13:00:07Z</cp:lastPrinted>
  <dcterms:created xsi:type="dcterms:W3CDTF">2018-01-03T08:48:26Z</dcterms:created>
  <dcterms:modified xsi:type="dcterms:W3CDTF">2018-03-26T13:00:23Z</dcterms:modified>
  <cp:category/>
  <cp:version/>
  <cp:contentType/>
  <cp:contentStatus/>
</cp:coreProperties>
</file>