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370" activeTab="0"/>
  </bookViews>
  <sheets>
    <sheet name="Krycí list" sheetId="5" r:id="rId1"/>
    <sheet name="SO1 SLABO_KAB" sheetId="1" r:id="rId2"/>
    <sheet name="SO1 SLABO_LAN" sheetId="4" r:id="rId3"/>
    <sheet name="SO1 SLABO_PZTS" sheetId="3" r:id="rId4"/>
    <sheet name="SO1 SLABO_AV" sheetId="2" r:id="rId5"/>
  </sheets>
  <externalReferences>
    <externalReference r:id="rId8"/>
  </externalReferences>
  <definedNames>
    <definedName name="cisloobjektu">#REF!</definedName>
    <definedName name="cislostavby">'Krycí list'!$A$5</definedName>
    <definedName name="Datum">'Krycí list'!$B$28</definedName>
    <definedName name="Dodavka">'[1]Rekapitulace'!$G$16</definedName>
    <definedName name="Dodavka0">#REF!</definedName>
    <definedName name="HSV">'[1]Rekapitulace'!$E$16</definedName>
    <definedName name="HSV0">#REF!</definedName>
    <definedName name="HZS">'[1]Rekapitulace'!$I$16</definedName>
    <definedName name="HZS0">#REF!</definedName>
    <definedName name="JKSO">'Krycí list'!$G$2</definedName>
    <definedName name="MJ">#REF!</definedName>
    <definedName name="Mont">'[1]Rekapitulace'!$H$16</definedName>
    <definedName name="Montaz0">#REF!</definedName>
    <definedName name="nazevobjektu">#REF!</definedName>
    <definedName name="nazevstavby">'Krycí list'!$C$5</definedName>
    <definedName name="Objednatel">'Krycí list'!$C$7</definedName>
    <definedName name="_xlnm.Print_Area" localSheetId="0">'Krycí list'!$A$1:$G$45</definedName>
    <definedName name="_xlnm.Print_Area" localSheetId="4">'SO1 SLABO_AV'!$A$1:$F$29</definedName>
    <definedName name="_xlnm.Print_Area" localSheetId="1">'SO1 SLABO_KAB'!$A$1:$F$111</definedName>
    <definedName name="_xlnm.Print_Area" localSheetId="2">'SO1 SLABO_LAN'!$A$1:$F$122</definedName>
    <definedName name="_xlnm.Print_Area" localSheetId="3">'SO1 SLABO_PZTS'!$A$1:$F$52</definedName>
    <definedName name="PocetMJ">'Krycí list'!$G$4</definedName>
    <definedName name="Poznamka">'Krycí list'!$B$37</definedName>
    <definedName name="Projektant">'Krycí list'!$C$6</definedName>
    <definedName name="PSV">'[1]Rekapitulace'!$F$16</definedName>
    <definedName name="PSV0">#REF!</definedName>
    <definedName name="SazbaDPH1">'Krycí list'!$C$31</definedName>
    <definedName name="SazbaDPH2">'Krycí list'!$C$33</definedName>
    <definedName name="Typ">#REF!</definedName>
    <definedName name="VRN">'[1]Rekapitulace'!$H$24</definedName>
    <definedName name="Zakazka">'Krycí list'!$G$8</definedName>
    <definedName name="Zaklad22">'Krycí list'!$F$33</definedName>
    <definedName name="Zaklad5">'Krycí list'!$F$31</definedName>
    <definedName name="Zhotovitel">'Krycí list'!$C$8:$E$8</definedName>
    <definedName name="_xlnm.Print_Titles" localSheetId="1">'SO1 SLABO_KAB'!$1:$7</definedName>
    <definedName name="_xlnm.Print_Titles" localSheetId="2">'SO1 SLABO_LAN'!$1:$7</definedName>
    <definedName name="_xlnm.Print_Titles" localSheetId="3">'SO1 SLABO_PZTS'!$1:$7</definedName>
    <definedName name="_xlnm.Print_Titles" localSheetId="4">'SO1 SLABO_AV'!$1:$7</definedName>
  </definedNames>
  <calcPr calcId="145621"/>
</workbook>
</file>

<file path=xl/sharedStrings.xml><?xml version="1.0" encoding="utf-8"?>
<sst xmlns="http://schemas.openxmlformats.org/spreadsheetml/2006/main" count="618" uniqueCount="268">
  <si>
    <t>Kabelové rozvody</t>
  </si>
  <si>
    <t>Č.pol.</t>
  </si>
  <si>
    <t>Název</t>
  </si>
  <si>
    <t>Mj</t>
  </si>
  <si>
    <t>Počet</t>
  </si>
  <si>
    <t>Jedn.cena</t>
  </si>
  <si>
    <t>Cena celkem</t>
  </si>
  <si>
    <t>Elektroinstalační materiál</t>
  </si>
  <si>
    <t>KOPOFLEX 40 09040/LD</t>
  </si>
  <si>
    <t>m</t>
  </si>
  <si>
    <t xml:space="preserve">Trubka ohebná 750N 20mm SUPER MONOFLEX 1240 drát </t>
  </si>
  <si>
    <t xml:space="preserve">Trubka ohebná 750N 32mm SUPER MONOFLEX 1232 </t>
  </si>
  <si>
    <t xml:space="preserve">Trubka ohebná 750N 25mm SUPER MONOFLEX 1225 </t>
  </si>
  <si>
    <t>Krabice instalační do sádrokartonu prům.73 x hl.35mm</t>
  </si>
  <si>
    <t>ks</t>
  </si>
  <si>
    <t>STAHOV.PASEK 203X2.5MM UV</t>
  </si>
  <si>
    <t>Kabelová krabicová rozvodka se zachováním funkcnosti, prum. 0,8 (0,5 mm2)-4 mm2, 5p. ocelový pl</t>
  </si>
  <si>
    <t>Příchytka pro Euro-Clip a stahovací pásek 27mm sv.šedá</t>
  </si>
  <si>
    <t>Sestava KBT-2 - TĚLO KRABICE DO BETONU, barva ORANŽOVÁ, komplet vč.podpěr, rozpěr, spodků a víka</t>
  </si>
  <si>
    <t>KOPOFLEX 50 09050/LD</t>
  </si>
  <si>
    <t>2323/LPE-2 TRUBKA OHEBNA LPE</t>
  </si>
  <si>
    <t>2329/LPE-2 TRUBKA OHEBNA</t>
  </si>
  <si>
    <t>2336.LPE-2 TRUBKA OHEBNA</t>
  </si>
  <si>
    <t>Krabice 005.CS.K bezhalogenová IP65</t>
  </si>
  <si>
    <t>Krabice odbočná s víčkem o103x50mm do sádrokartonu</t>
  </si>
  <si>
    <t>Krabice odbočná KO125/1L s víčkem do sádrokartonu</t>
  </si>
  <si>
    <t>Krabice rozvodná KT250/L 234x176x79mm do sádrokartonu</t>
  </si>
  <si>
    <t>Montáž trubky instalační KOPOFLEX 40mm do betonu</t>
  </si>
  <si>
    <t>Montáž trubky KOPEX O 36mm na povrchu</t>
  </si>
  <si>
    <t>Montáž trubky KOPEX O 29mm na povrchu</t>
  </si>
  <si>
    <t>Montáž trubky KOPEX O 23mm na povrchu</t>
  </si>
  <si>
    <t>Montáž krabice KU 68</t>
  </si>
  <si>
    <t>Montáž krabice KO 97 pod omítku + vysekání</t>
  </si>
  <si>
    <t>Osazení hmoždinky O 8mm ve zdi betonové</t>
  </si>
  <si>
    <t>Montáž kompletu krabice KBT-2</t>
  </si>
  <si>
    <t>Montáž trubky instalační KOPOFLEX 50mm do betonu</t>
  </si>
  <si>
    <t>Montáž trubky ohebná el.instalační (pod) typ 23 23mm</t>
  </si>
  <si>
    <t>Montáž trubky ohebná el.instalační (pod) typ 23 29mm</t>
  </si>
  <si>
    <t>Montáž trubky ohebná el.instalační (pod) typ 23 36mm</t>
  </si>
  <si>
    <t>Montáž krabice typ 8102 -vč.svorky a zapojení vodičů</t>
  </si>
  <si>
    <t>Odvíčkování a zavíčkování krabice - 4 šrouby</t>
  </si>
  <si>
    <t>Montáž krabice KO 97</t>
  </si>
  <si>
    <t>Odvíčkování a zavíčkování krabice - závit</t>
  </si>
  <si>
    <t>Montáž krabice KO 125</t>
  </si>
  <si>
    <t>Montáž krabice KT 250</t>
  </si>
  <si>
    <t>Kabel SYKFY 5x2x0,5 (stíněný)</t>
  </si>
  <si>
    <t>LAM TWIN FTP 4x2x0,5 cat.5E - kabel pro sběrnici EZS</t>
  </si>
  <si>
    <t>1-CXKE-R-O 2x2,5 silový kabel oheň nešířící bezhalogenový</t>
  </si>
  <si>
    <t>Kabel FTP Cat.5e PVC drát šedá</t>
  </si>
  <si>
    <t>Optický kabel, UDU - gelový, 24x9um OS2, univerzální, LSHF Eca</t>
  </si>
  <si>
    <t>Profesionální multipárový kabel se stageboxem XLR konektory - 16x IN + 4x RETURN, délka 35m</t>
  </si>
  <si>
    <t>kpl</t>
  </si>
  <si>
    <t>Reproduktorový kabel profesionální 2×4 mm, PVC izolace, 2 žíly CuL</t>
  </si>
  <si>
    <t>Kabel U/FTP drát CAT6A, LSZH, systemová záruka</t>
  </si>
  <si>
    <t>UTP/FTP 4x2x0,5 cat.6A LSOHFR dat.kabel CAT6A STP LSOHFR B2ca s1 d1 a1</t>
  </si>
  <si>
    <t>Kabel SCY 2x2,5 černá/rudá</t>
  </si>
  <si>
    <t>Sdělovací nízkofrekvenční kabel stíněný 8-žilový pocínovaný</t>
  </si>
  <si>
    <t>Kabel CYKY-O 5x 1,5</t>
  </si>
  <si>
    <t>HDMI kabel 1.4 propojovací 15m zlacené konektory, High Speed, stíněný, podpora ethernet a 3D</t>
  </si>
  <si>
    <t>JXFE-R [5x2x0,50]</t>
  </si>
  <si>
    <t>Zatažení SYKFY 5x2x0.5mm (TR)</t>
  </si>
  <si>
    <t>Zatažení kabelu LAM TWIN FTP 4x2x0,5 cat.5E</t>
  </si>
  <si>
    <t>Montáž 1-CXKE-R-O 2x1,5 pevně</t>
  </si>
  <si>
    <t>Zatažení kabelu FTP cat.5E (TR)</t>
  </si>
  <si>
    <t>Zatažení optického kabelu (TR)</t>
  </si>
  <si>
    <t>Zatažení multipárového kabelu do oceloplechoho žlabu a dělených elektroinstalačních trubek, montáž stageboxu na stěnu</t>
  </si>
  <si>
    <t>Zatažení repro kabelu 2x4 mm2  (TR)</t>
  </si>
  <si>
    <t xml:space="preserve">Zatažení U/UTP kat.6A </t>
  </si>
  <si>
    <t>Zatažení kabelu 8 žil pro nouzový systém (TR)</t>
  </si>
  <si>
    <t>Zatažení kabelu CYKY 5Cx1.5 mm2 750V (PO)</t>
  </si>
  <si>
    <t>Zatažení HDMI kabelu 15m</t>
  </si>
  <si>
    <t>Zatažení JXFE-R [5x2x0,50] (TR)</t>
  </si>
  <si>
    <t>Nosný materiál</t>
  </si>
  <si>
    <t>Tuhá hrdlovaná elektroinst.trubka PVC průměr 20 mm, mechanická odolnost 320N/5cm, bílá</t>
  </si>
  <si>
    <t>Příchytka pro tuhé trubky 20mm vč.kotvení</t>
  </si>
  <si>
    <t xml:space="preserve">Tuhá elektroinst.trubka bezhalogenová PPO prům.25 mm, mechanická odolnost 320N/5cm, černá - požárně odolná trasa </t>
  </si>
  <si>
    <t xml:space="preserve">Tuhá elektroinst.trubka bezhalogenová PPO prům.25 mm, mechanická odolnost 320N/5cm, šedá - požárně odolná trasa </t>
  </si>
  <si>
    <t>Příchytka pro trubky 25mm - klasifikace E90, P90-R, PS90 včetně kotvení do betonu</t>
  </si>
  <si>
    <t>Požárně odolná kab.trasa z lakovaného oceloplech.kab.žlabu 50/62 mm, barva černá, komplet</t>
  </si>
  <si>
    <t>Požárně odolná kab.trasa z lakovaného oceloplech.kab.žlabu 50/125 mm, barva černá, komplet</t>
  </si>
  <si>
    <t>Tuhá hrdlovaná elektroinst.trubka PVC průměr 25 mm, mechanická odolnost 320N/5cm, bílá</t>
  </si>
  <si>
    <t>Příchytka pro tuhé trubky 25mm vč.kotvení</t>
  </si>
  <si>
    <t>Tuhá hrdlovaná elektroinst.trubka PVC průměr 25 mm, mechanická odolnost 1250N/5cm, černá</t>
  </si>
  <si>
    <t>Příchytka pro ohebné trubky 25mm vč.kotvení</t>
  </si>
  <si>
    <t xml:space="preserve">Tuhá elektroinst.trubka bezhalogenová PPO prům.32 mm, mechanická odolnost 320N/5cm, černá - požárně odolná trasa </t>
  </si>
  <si>
    <t>Příchytka pro trubky 32mm - klasifikace E90, P90-R, PS90 včetně kotvení do betonu</t>
  </si>
  <si>
    <t>Kab.trasa z oceloplech.kab.žlabu 50/62 mm, ŽZ, komplet</t>
  </si>
  <si>
    <t>Kab.trasa z oceloplech.kab.žlabu 50/125 mm, ŽZ, komplet</t>
  </si>
  <si>
    <t>Kab.trasa z oceloplech.kab.žlabu 50/250 mm, ŽZ, komplet</t>
  </si>
  <si>
    <t>Montáž trubky tuhé na povrchu do příchytek</t>
  </si>
  <si>
    <t xml:space="preserve">Montáž trubky bezhalogenové prům.25, na povrchu do příchytek - požárně odolná trasa </t>
  </si>
  <si>
    <t>Montáž požárně odolné trasy z oceloplech.kab.žlabu 50/62 mm na strop nebo do podledu</t>
  </si>
  <si>
    <t>Montáž požárně odolné trasy z oceloplech.kab.žlabu 50/125 mm na strop nebo do podledu</t>
  </si>
  <si>
    <t xml:space="preserve">Montáž trubky bezhalogenové prům.32, na povrchu do příchytek - požárně odolná trasa </t>
  </si>
  <si>
    <t>Montáž trasy z oceloplech.kab.žlabu 50/62 mm na strop nebo do podledu</t>
  </si>
  <si>
    <t>Montáž trasy z oceloplech.kab.žlabu 50/125 mm na strop nebo do podledu</t>
  </si>
  <si>
    <t>Montáž trasy z oceloplech.kab.žlabu 50/250 mm na strop nebo do podledu</t>
  </si>
  <si>
    <t>Ostatní</t>
  </si>
  <si>
    <t>Protipožární ucpávka otvoru do 10x10cm vč.mont.</t>
  </si>
  <si>
    <t>Ucpávka stoupačky 1m2 vč.mont.</t>
  </si>
  <si>
    <t>Proměření a vyhledání napojovacích bodů (D+M+PPV)</t>
  </si>
  <si>
    <t>hod</t>
  </si>
  <si>
    <t>Koordinace s ostatními profesemi</t>
  </si>
  <si>
    <t>Drobný elektroinstalační materiál</t>
  </si>
  <si>
    <t>Podíl přidružených výkonů (PPV)</t>
  </si>
  <si>
    <t>Likvidace odpadů komplet</t>
  </si>
  <si>
    <t>Provedení výchozí revize</t>
  </si>
  <si>
    <t>Stavební práce</t>
  </si>
  <si>
    <t>Vrtání jádrové do zdiva cihelného do D 100 mm</t>
  </si>
  <si>
    <t>Vrtání otvorů, zdi betonové, do 3 cm, hl. do 30 cm</t>
  </si>
  <si>
    <t>Celkem bez DPH</t>
  </si>
  <si>
    <t>Celkem vč.DPH</t>
  </si>
  <si>
    <t>Objekt:</t>
  </si>
  <si>
    <t>DPH:</t>
  </si>
  <si>
    <t>Montáž HDMI zásuvky, zapojení (podlahová krabice)</t>
  </si>
  <si>
    <t>Montáž HDMI zásuvky, zapojení (zeď)</t>
  </si>
  <si>
    <t>Montáž tel. nebo rozhlasové účast.zásuvky průchozí nebo koncové</t>
  </si>
  <si>
    <t>4x zásuvka HDMI konektor (předzapojený) 1-modulová Aluminium, do samostatného 4-rámečku, komplet</t>
  </si>
  <si>
    <t>Multimediální nosič HDMI s kabelem, konektor-konektor 45x45mm</t>
  </si>
  <si>
    <t>Zásuvka HDMI konektor (předzapojený) 1-modulová Aluminium, do připraveného hnízda</t>
  </si>
  <si>
    <t>2x reproduktorová zásuvka do připraveného hnízda, viz.tech.listy</t>
  </si>
  <si>
    <t>Kompletační materiál</t>
  </si>
  <si>
    <t>Montáž racku, zapojení kabeláže, kompletace, proměření</t>
  </si>
  <si>
    <t>Spojovací materiál, konektory (D+M+PPV)</t>
  </si>
  <si>
    <t>Drobný spotřební materiál</t>
  </si>
  <si>
    <t>19 1U Patch Panel s konektory XLR 16-F Front / 16-M Rear vč.montáže do racku komplet (D+M+PPV)"</t>
  </si>
  <si>
    <t>Čelní panel do racku 2U elox</t>
  </si>
  <si>
    <t>Podnoží racku na kolečkách, bržděný - zvýšení racku na požadovanou výšku, výškově nastavitelný, práškový lak šedý</t>
  </si>
  <si>
    <t>Police do AV racku - 19 police pro střední zátěž"</t>
  </si>
  <si>
    <t>19rozvaděč pro AV techniku"</t>
  </si>
  <si>
    <t>AV technika</t>
  </si>
  <si>
    <t>Zapojení a naprogramování přenosového zařízení GSM</t>
  </si>
  <si>
    <t>Montáž přenosového zařízení GSM</t>
  </si>
  <si>
    <t>Zapojení vnitřní sirény</t>
  </si>
  <si>
    <t>Montáž vnitřní sirény</t>
  </si>
  <si>
    <t>GSM/GPRS brána v krytu se 4-mi vstupy / výstupy, simuluje tlf.l., SMS na 8 čísel</t>
  </si>
  <si>
    <t>Plochá inter. piezosiréna, bílý plast, tamper</t>
  </si>
  <si>
    <t>Vyhlášení poplachu</t>
  </si>
  <si>
    <t>Instalace a zapojení přídavného napájecího zdroje</t>
  </si>
  <si>
    <t>Montáž a uchycení zálohovaného napájecí zdroje</t>
  </si>
  <si>
    <t>Montáž a uchycení klávesnice</t>
  </si>
  <si>
    <t>Zapojení klávesnice</t>
  </si>
  <si>
    <t>Programování expanderu, max. 8 zón</t>
  </si>
  <si>
    <t>Zapojení expanderu, max. 8 zón</t>
  </si>
  <si>
    <t>Montáž a uchycení boxu pro expander</t>
  </si>
  <si>
    <t>Montáž a uchycení krabice ústředny EZS</t>
  </si>
  <si>
    <t>Programování ústředny EZS, max. 100 zón</t>
  </si>
  <si>
    <t>Zapojení ústředny EZS, max. 24 zón</t>
  </si>
  <si>
    <t>Modul systémového posilovacího zdroje 2,75A v kovovém krytu s koncentrátorem, pro aku max. 18 Ah</t>
  </si>
  <si>
    <t xml:space="preserve">Klávesnice s dotykovým displejem, zápustná montáž. </t>
  </si>
  <si>
    <t>Akumulátor bezúdržbový 18 Ah, nominální napětí 12 Vss, svorky typ šroubové M6</t>
  </si>
  <si>
    <t>koncentrátor 8 zón+4 PGM výstupy v plastovém krytu</t>
  </si>
  <si>
    <t>Ústředna až 520 zón a 32 grup v krytu s komunikátorem a zdrojem</t>
  </si>
  <si>
    <t>Ústředna PZTS a příslušenství</t>
  </si>
  <si>
    <t>Zapojení krabice EZS s tamper kontaktem</t>
  </si>
  <si>
    <t>Deska s kovovým víkem pro zápustnou montáž do KU68, 18svorek, tamper, bílá</t>
  </si>
  <si>
    <t>Ostatní příslušenství PZTS</t>
  </si>
  <si>
    <t>soub</t>
  </si>
  <si>
    <t>Napojení 2 automatických dveří do systému PZTS</t>
  </si>
  <si>
    <t>Napojení KTPO do systému PZTS</t>
  </si>
  <si>
    <t>Zaškolení obsluhy, závěrečné odzkoušení systému</t>
  </si>
  <si>
    <t>Funkční zkouška PZTS, vypracování protokolu</t>
  </si>
  <si>
    <t>Provozní kniha vypsání, zaškolení vyplnění</t>
  </si>
  <si>
    <t>Výchozí revize</t>
  </si>
  <si>
    <t>provozní kniha PZTS</t>
  </si>
  <si>
    <t>Připojení již zabudovaných magnetických kontaktů v oknech/dveřích (1 hnízdo)</t>
  </si>
  <si>
    <t>Montáž vnitřního detektoru na strop</t>
  </si>
  <si>
    <t>Zapojení vnitřního stropního detektoru</t>
  </si>
  <si>
    <t>Digitální infradetektor s Quad Zone Logic, půlkulová čočka, dosah vějíř 12m, s čočkou dlouhý dosah 18m.</t>
  </si>
  <si>
    <t>Detekce</t>
  </si>
  <si>
    <t>Poplachové zabezpečovací a tísňové systémy (PZTS)</t>
  </si>
  <si>
    <t>Montáž skříně MRK20 do betonu</t>
  </si>
  <si>
    <t>Skříň MRK 20 pod omítku (přípojka ROWANET)</t>
  </si>
  <si>
    <t>Rozvaděče, příslušenství</t>
  </si>
  <si>
    <t>Úkony, potřebné k vystavení systemové záruky LAN výrobcem</t>
  </si>
  <si>
    <t>Proměření a vyhledání stávající napojovacích bodů (D+M+PPV)</t>
  </si>
  <si>
    <t>Zapojení a oživení systému nouzového přivolání pomoci</t>
  </si>
  <si>
    <t>Resetovací jednotka s akustickou signalizací komplet</t>
  </si>
  <si>
    <t>Tahový spínač komplet</t>
  </si>
  <si>
    <t>Indikační prvek s akustickou signalizací komplet</t>
  </si>
  <si>
    <t xml:space="preserve">Řídící jednotka s akustickou signalizací komplet, výstup NO/NC, zálohovací AKU 500 mAh dobíjecí </t>
  </si>
  <si>
    <t>Nouzové přivolání pomoci</t>
  </si>
  <si>
    <t>Instalace zásuvky komplet</t>
  </si>
  <si>
    <t>Měření LAN zásuvka / patch panel</t>
  </si>
  <si>
    <t>Instalace zásuvky (1x kryt + 2x konektor)</t>
  </si>
  <si>
    <t>Zapojení a ukončení kabelu FTP cat.6A v modulu</t>
  </si>
  <si>
    <t>Instalace zásuvky (1x kryt + 1x konektor)</t>
  </si>
  <si>
    <t>Instalace zásuvky (2x kryt + 2x konektor)</t>
  </si>
  <si>
    <t>1-zásuvka pro venkovní kameru Aluminium, 1x Keystone RJ45 kat. 6A 10G, STP, komplet</t>
  </si>
  <si>
    <t>1-zásuvka pro vnitřní kameru Aluminium, 1x Keystone RJ45 kat. 6A 10G, STP, komplet</t>
  </si>
  <si>
    <t>2-zásuvka IP44, 2x Keystone RJ45 kat. 6A 10G, STP</t>
  </si>
  <si>
    <t>2-zásuvka komunikační do podlahové krabice profil45, 2x Keystone RJ45 kat. 6A 10G, STP</t>
  </si>
  <si>
    <t>1-zásuvka komunikační Aluminium, 1x Keystone RJ45 kat. 6A 10G, STP, do připraveného hnízda</t>
  </si>
  <si>
    <t>2-zásuvka komunikační Aluminium, 2x Keystone RJ45 kat. 6A 10G, STP, do připraveného hnízda</t>
  </si>
  <si>
    <t>Montáž krabiace pro dveřní interkom</t>
  </si>
  <si>
    <t>Montáž síťového transformátoru do 500VA</t>
  </si>
  <si>
    <t>Zapojení zvonkového tabla do zdi TZN 5 (45 tlač.bez el.vrát.)</t>
  </si>
  <si>
    <t>Zápustná krabice se stříškou pro IP dveřní interkom</t>
  </si>
  <si>
    <t>Napájecí zdroj pro el.zámek</t>
  </si>
  <si>
    <t>Dveřní interkom - IP audio panel, 3x2 tlač., nerez, PoE,  IP53</t>
  </si>
  <si>
    <t>Domácí telefony</t>
  </si>
  <si>
    <t>Montáž a zapojení ventilační jednotky</t>
  </si>
  <si>
    <t>Instalace panelu</t>
  </si>
  <si>
    <t>instalace police do 19 rozvaděče"</t>
  </si>
  <si>
    <t>montáž napájecí jednotky do RACK</t>
  </si>
  <si>
    <t>Instalace vyvazovacího panelu 1U, uspořádání kabelů</t>
  </si>
  <si>
    <t>Montáž záslepky rozvaděče</t>
  </si>
  <si>
    <t>instalace rozvaděče, kompletace</t>
  </si>
  <si>
    <t>instalační rám, filtr</t>
  </si>
  <si>
    <t>ventilační jednotka, 4x ventilátor, 230V, s termostatem</t>
  </si>
  <si>
    <t>Vypracování měřícího protokolu OTDR</t>
  </si>
  <si>
    <t>Měření OTDR</t>
  </si>
  <si>
    <t>SP-SC-06 - optická spojka SC, simplex, SM, zelená</t>
  </si>
  <si>
    <t>Ochrana svaru 60 mm</t>
  </si>
  <si>
    <t>Optický svár SM</t>
  </si>
  <si>
    <t>pigtail SC/APC, 1m, 9um SM</t>
  </si>
  <si>
    <t>Montáž optického rozvaděče</t>
  </si>
  <si>
    <t>19 FO rozvaděč pro 24 SC, 1U, komplet vybavení"</t>
  </si>
  <si>
    <t>Patch panel STP 48xRJ45 kat. 6A, 1U, 19, osazený, přímý, s vyvazovací lištou, černá"</t>
  </si>
  <si>
    <t>police ukládací, h. 450mm, 19, 1U, 20kg, podpěry, RAL9005"</t>
  </si>
  <si>
    <t>panel napájecí, 6x230V UTE, přepěťová ochrana, 19, 2U, vypínač, 3m, RAL9005"</t>
  </si>
  <si>
    <t>vázací panel, 1U, 19, oboustranný, plastová oka 40x50mm, RAL9005"</t>
  </si>
  <si>
    <t>záslepka, 1U, 19, RAL9005"</t>
  </si>
  <si>
    <t>stojanový rozvaděč, 19,  v. 42U (1978mm) , h. 800 mm, š. 800mm"</t>
  </si>
  <si>
    <t>19 rozvodné skříně a příslušenství - DR3"</t>
  </si>
  <si>
    <t>stojanový rozvaděč, 19,  v. 42U (1978mm) , h. 600 mm, š. 600mm"</t>
  </si>
  <si>
    <t>19 rozvodné skříně a příslušenství - DR2"</t>
  </si>
  <si>
    <t>19 rozvodné skříně a příslušenství - DR1"</t>
  </si>
  <si>
    <t>Strukturovaná kabeláž</t>
  </si>
  <si>
    <t>POLOŽKOVÝ ROZPOČET</t>
  </si>
  <si>
    <t>Název akce</t>
  </si>
  <si>
    <t>KRAJSKÁ KNIHOVNA VYSOČINY BUDOVY KKV, DOKUMENTACE STAVBY</t>
  </si>
  <si>
    <t>Objekt</t>
  </si>
  <si>
    <t>SO 01 KNIHOVNA</t>
  </si>
  <si>
    <t>Soubor</t>
  </si>
  <si>
    <t xml:space="preserve"> </t>
  </si>
  <si>
    <t>Projektant</t>
  </si>
  <si>
    <t>Martin Špaček</t>
  </si>
  <si>
    <t>Typ rozpočtu</t>
  </si>
  <si>
    <t>Projekční</t>
  </si>
  <si>
    <t>Investor</t>
  </si>
  <si>
    <t>KRAJ VYSOČINA</t>
  </si>
  <si>
    <t xml:space="preserve">Zakázkové číslo </t>
  </si>
  <si>
    <t>Dodavatel</t>
  </si>
  <si>
    <t>Datum vyhotovení</t>
  </si>
  <si>
    <t>Rozpočtoval</t>
  </si>
  <si>
    <t>VERZE ROZPOČTU</t>
  </si>
  <si>
    <t>ROZPOČTOVÉ NÁKLADY</t>
  </si>
  <si>
    <t>Rozpočty</t>
  </si>
  <si>
    <t>Cena bez DPH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</si>
  <si>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</si>
  <si>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</si>
  <si>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</si>
  <si>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</si>
  <si>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</si>
  <si>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</si>
  <si>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</si>
  <si>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</si>
  <si>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</si>
  <si>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</si>
  <si>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</si>
  <si>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</si>
  <si>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vč.DPH</t>
  </si>
  <si>
    <t>Poznámka :</t>
  </si>
  <si>
    <t>Uvedené typy přístrojů a zařízení slouží jako technický vzor pro vypracování cenové nabídky. 
Při nahrazení výrobce či typu musí být zachována požadovaná kvalita a technická specifikace vzorových položek!
CENOVÁ SOUSTAVA VLASTNÍ.</t>
  </si>
  <si>
    <t>D.1.4.7 - SLABOPROUD, EZS</t>
  </si>
  <si>
    <t>8x reproduktorová zásuvka do samostatného 4-rámečku, komplet</t>
  </si>
  <si>
    <r>
      <t xml:space="preserve">Rack 19, výška min. 16RU, </t>
    </r>
    <r>
      <rPr>
        <strike/>
        <sz val="11"/>
        <color rgb="FF0070C0"/>
        <rFont val="Calibri"/>
        <family val="2"/>
        <scheme val="minor"/>
      </rPr>
      <t>provedení dle požadavků investora"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</si>
</sst>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dd/mm/yy"/>
    <numFmt numFmtId="165" formatCode="0.0"/>
    <numFmt numFmtId="166" formatCode="#,##0\ &quot;Kč&quot;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CE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strike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>
      <alignment/>
      <protection/>
    </xf>
  </cellStyleXfs>
  <cellXfs count="156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44" fontId="0" fillId="0" borderId="0" xfId="20" applyFont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44" fontId="0" fillId="0" borderId="10" xfId="20" applyFont="1" applyBorder="1" applyAlignment="1">
      <alignment vertical="top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/>
    </xf>
    <xf numFmtId="44" fontId="0" fillId="0" borderId="11" xfId="20" applyFont="1" applyBorder="1" applyAlignment="1">
      <alignment vertical="top"/>
    </xf>
    <xf numFmtId="0" fontId="0" fillId="0" borderId="12" xfId="0" applyBorder="1" applyAlignment="1">
      <alignment horizontal="left" vertical="top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center" vertical="top"/>
    </xf>
    <xf numFmtId="44" fontId="0" fillId="0" borderId="12" xfId="20" applyFont="1" applyBorder="1" applyAlignment="1">
      <alignment vertical="top"/>
    </xf>
    <xf numFmtId="0" fontId="0" fillId="0" borderId="0" xfId="0" applyAlignment="1">
      <alignment vertical="center"/>
    </xf>
    <xf numFmtId="0" fontId="16" fillId="33" borderId="13" xfId="0" applyFont="1" applyFill="1" applyBorder="1" applyAlignment="1">
      <alignment vertical="center" wrapText="1"/>
    </xf>
    <xf numFmtId="0" fontId="16" fillId="33" borderId="13" xfId="0" applyFont="1" applyFill="1" applyBorder="1" applyAlignment="1">
      <alignment horizontal="center" vertical="center"/>
    </xf>
    <xf numFmtId="44" fontId="16" fillId="33" borderId="13" xfId="20" applyFont="1" applyFill="1" applyBorder="1" applyAlignment="1">
      <alignment vertical="center"/>
    </xf>
    <xf numFmtId="0" fontId="16" fillId="33" borderId="14" xfId="0" applyFont="1" applyFill="1" applyBorder="1" applyAlignment="1">
      <alignment horizontal="left" vertical="center"/>
    </xf>
    <xf numFmtId="0" fontId="16" fillId="33" borderId="15" xfId="0" applyFont="1" applyFill="1" applyBorder="1" applyAlignment="1">
      <alignment horizontal="left" vertical="top"/>
    </xf>
    <xf numFmtId="0" fontId="16" fillId="33" borderId="16" xfId="0" applyFont="1" applyFill="1" applyBorder="1" applyAlignment="1">
      <alignment vertical="top" wrapText="1"/>
    </xf>
    <xf numFmtId="0" fontId="16" fillId="33" borderId="16" xfId="0" applyFont="1" applyFill="1" applyBorder="1" applyAlignment="1">
      <alignment horizontal="center" vertical="top"/>
    </xf>
    <xf numFmtId="44" fontId="16" fillId="33" borderId="16" xfId="20" applyFont="1" applyFill="1" applyBorder="1" applyAlignment="1">
      <alignment vertical="top"/>
    </xf>
    <xf numFmtId="44" fontId="16" fillId="33" borderId="17" xfId="20" applyFont="1" applyFill="1" applyBorder="1" applyAlignment="1">
      <alignment vertical="top"/>
    </xf>
    <xf numFmtId="44" fontId="16" fillId="33" borderId="18" xfId="20" applyFont="1" applyFill="1" applyBorder="1" applyAlignment="1">
      <alignment vertical="center"/>
    </xf>
    <xf numFmtId="0" fontId="16" fillId="0" borderId="12" xfId="0" applyFont="1" applyBorder="1" applyAlignment="1">
      <alignment horizontal="left" vertical="top"/>
    </xf>
    <xf numFmtId="0" fontId="16" fillId="0" borderId="12" xfId="0" applyFont="1" applyBorder="1" applyAlignment="1">
      <alignment vertical="top" wrapText="1"/>
    </xf>
    <xf numFmtId="0" fontId="16" fillId="0" borderId="12" xfId="0" applyFont="1" applyBorder="1" applyAlignment="1">
      <alignment horizontal="center" vertical="top"/>
    </xf>
    <xf numFmtId="44" fontId="16" fillId="0" borderId="12" xfId="20" applyFont="1" applyBorder="1" applyAlignment="1">
      <alignment vertical="top"/>
    </xf>
    <xf numFmtId="0" fontId="16" fillId="0" borderId="0" xfId="0" applyFont="1" applyBorder="1" applyAlignment="1">
      <alignment horizontal="center" vertical="top"/>
    </xf>
    <xf numFmtId="44" fontId="16" fillId="0" borderId="0" xfId="20" applyFont="1" applyBorder="1" applyAlignment="1">
      <alignment vertical="top"/>
    </xf>
    <xf numFmtId="0" fontId="16" fillId="0" borderId="19" xfId="0" applyFont="1" applyBorder="1" applyAlignment="1">
      <alignment vertical="top" wrapText="1"/>
    </xf>
    <xf numFmtId="0" fontId="16" fillId="0" borderId="19" xfId="0" applyFont="1" applyBorder="1" applyAlignment="1">
      <alignment horizontal="center" vertical="top"/>
    </xf>
    <xf numFmtId="44" fontId="16" fillId="0" borderId="19" xfId="20" applyFont="1" applyBorder="1" applyAlignment="1">
      <alignment vertical="top"/>
    </xf>
    <xf numFmtId="0" fontId="16" fillId="0" borderId="20" xfId="0" applyFont="1" applyBorder="1" applyAlignment="1">
      <alignment vertical="top" wrapText="1"/>
    </xf>
    <xf numFmtId="0" fontId="16" fillId="0" borderId="20" xfId="0" applyFont="1" applyBorder="1" applyAlignment="1">
      <alignment horizontal="center" vertical="top"/>
    </xf>
    <xf numFmtId="44" fontId="16" fillId="0" borderId="20" xfId="20" applyFont="1" applyBorder="1" applyAlignment="1">
      <alignment vertical="top"/>
    </xf>
    <xf numFmtId="44" fontId="16" fillId="0" borderId="21" xfId="20" applyFont="1" applyBorder="1" applyAlignment="1">
      <alignment vertical="top"/>
    </xf>
    <xf numFmtId="44" fontId="16" fillId="0" borderId="22" xfId="20" applyFont="1" applyBorder="1" applyAlignment="1">
      <alignment vertical="top"/>
    </xf>
    <xf numFmtId="44" fontId="16" fillId="0" borderId="23" xfId="20" applyFont="1" applyBorder="1" applyAlignment="1">
      <alignment vertical="top"/>
    </xf>
    <xf numFmtId="0" fontId="16" fillId="0" borderId="24" xfId="0" applyFont="1" applyBorder="1" applyAlignment="1">
      <alignment horizontal="left" vertical="top"/>
    </xf>
    <xf numFmtId="0" fontId="16" fillId="0" borderId="25" xfId="0" applyFont="1" applyBorder="1" applyAlignment="1">
      <alignment horizontal="left" vertical="top"/>
    </xf>
    <xf numFmtId="9" fontId="16" fillId="0" borderId="20" xfId="21" applyFont="1" applyBorder="1" applyAlignment="1">
      <alignment horizontal="center" vertical="top"/>
    </xf>
    <xf numFmtId="0" fontId="19" fillId="0" borderId="0" xfId="63">
      <alignment/>
      <protection/>
    </xf>
    <xf numFmtId="0" fontId="21" fillId="0" borderId="26" xfId="63" applyFont="1" applyFill="1" applyBorder="1" applyAlignment="1">
      <alignment horizontal="left" vertical="center"/>
      <protection/>
    </xf>
    <xf numFmtId="0" fontId="22" fillId="0" borderId="27" xfId="63" applyFont="1" applyFill="1" applyBorder="1" applyAlignment="1">
      <alignment horizontal="centerContinuous" vertical="center"/>
      <protection/>
    </xf>
    <xf numFmtId="0" fontId="23" fillId="0" borderId="28" xfId="63" applyFont="1" applyFill="1" applyBorder="1" applyAlignment="1">
      <alignment vertical="center"/>
      <protection/>
    </xf>
    <xf numFmtId="0" fontId="23" fillId="0" borderId="29" xfId="63" applyFont="1" applyFill="1" applyBorder="1" applyAlignment="1">
      <alignment vertical="center"/>
      <protection/>
    </xf>
    <xf numFmtId="0" fontId="23" fillId="0" borderId="30" xfId="63" applyFont="1" applyFill="1" applyBorder="1" applyAlignment="1">
      <alignment vertical="center"/>
      <protection/>
    </xf>
    <xf numFmtId="0" fontId="19" fillId="0" borderId="0" xfId="63" applyFill="1" applyAlignment="1">
      <alignment vertical="center"/>
      <protection/>
    </xf>
    <xf numFmtId="0" fontId="21" fillId="0" borderId="31" xfId="63" applyFont="1" applyFill="1" applyBorder="1" applyAlignment="1">
      <alignment vertical="center"/>
      <protection/>
    </xf>
    <xf numFmtId="0" fontId="22" fillId="0" borderId="17" xfId="63" applyFont="1" applyFill="1" applyBorder="1" applyAlignment="1">
      <alignment vertical="center"/>
      <protection/>
    </xf>
    <xf numFmtId="0" fontId="23" fillId="0" borderId="15" xfId="63" applyFont="1" applyFill="1" applyBorder="1" applyAlignment="1">
      <alignment vertical="center"/>
      <protection/>
    </xf>
    <xf numFmtId="0" fontId="23" fillId="0" borderId="16" xfId="63" applyFont="1" applyFill="1" applyBorder="1" applyAlignment="1">
      <alignment vertical="center"/>
      <protection/>
    </xf>
    <xf numFmtId="0" fontId="23" fillId="0" borderId="32" xfId="63" applyFont="1" applyFill="1" applyBorder="1" applyAlignment="1">
      <alignment vertical="center"/>
      <protection/>
    </xf>
    <xf numFmtId="49" fontId="21" fillId="0" borderId="33" xfId="63" applyNumberFormat="1" applyFont="1" applyFill="1" applyBorder="1">
      <alignment/>
      <protection/>
    </xf>
    <xf numFmtId="49" fontId="1" fillId="0" borderId="34" xfId="63" applyNumberFormat="1" applyFont="1" applyFill="1" applyBorder="1">
      <alignment/>
      <protection/>
    </xf>
    <xf numFmtId="0" fontId="21" fillId="0" borderId="0" xfId="63" applyFont="1" applyFill="1" applyBorder="1">
      <alignment/>
      <protection/>
    </xf>
    <xf numFmtId="0" fontId="1" fillId="0" borderId="0" xfId="63" applyFont="1" applyFill="1" applyBorder="1">
      <alignment/>
      <protection/>
    </xf>
    <xf numFmtId="49" fontId="22" fillId="0" borderId="12" xfId="63" applyNumberFormat="1" applyFont="1" applyFill="1" applyBorder="1" applyAlignment="1">
      <alignment horizontal="left"/>
      <protection/>
    </xf>
    <xf numFmtId="3" fontId="22" fillId="0" borderId="35" xfId="63" applyNumberFormat="1" applyFont="1" applyFill="1" applyBorder="1" applyAlignment="1">
      <alignment horizontal="left"/>
      <protection/>
    </xf>
    <xf numFmtId="0" fontId="19" fillId="0" borderId="0" xfId="63" applyFill="1">
      <alignment/>
      <protection/>
    </xf>
    <xf numFmtId="0" fontId="22" fillId="0" borderId="36" xfId="63" applyFont="1" applyBorder="1">
      <alignment/>
      <protection/>
    </xf>
    <xf numFmtId="0" fontId="22" fillId="0" borderId="12" xfId="63" applyFont="1" applyBorder="1">
      <alignment/>
      <protection/>
    </xf>
    <xf numFmtId="0" fontId="22" fillId="0" borderId="12" xfId="63" applyNumberFormat="1" applyFont="1" applyBorder="1">
      <alignment/>
      <protection/>
    </xf>
    <xf numFmtId="0" fontId="22" fillId="0" borderId="32" xfId="63" applyNumberFormat="1" applyFont="1" applyBorder="1" applyAlignment="1">
      <alignment horizontal="center"/>
      <protection/>
    </xf>
    <xf numFmtId="0" fontId="19" fillId="0" borderId="0" xfId="63" applyNumberFormat="1" applyBorder="1">
      <alignment/>
      <protection/>
    </xf>
    <xf numFmtId="0" fontId="19" fillId="0" borderId="0" xfId="63" applyNumberFormat="1">
      <alignment/>
      <protection/>
    </xf>
    <xf numFmtId="0" fontId="22" fillId="0" borderId="12" xfId="63" applyFont="1" applyBorder="1" applyAlignment="1">
      <alignment/>
      <protection/>
    </xf>
    <xf numFmtId="0" fontId="22" fillId="0" borderId="32" xfId="63" applyFont="1" applyBorder="1" applyAlignment="1">
      <alignment horizontal="center"/>
      <protection/>
    </xf>
    <xf numFmtId="0" fontId="19" fillId="0" borderId="0" xfId="63" applyFont="1" applyFill="1" applyBorder="1" applyAlignment="1">
      <alignment/>
      <protection/>
    </xf>
    <xf numFmtId="14" fontId="22" fillId="0" borderId="32" xfId="63" applyNumberFormat="1" applyFont="1" applyBorder="1" applyAlignment="1">
      <alignment horizontal="center"/>
      <protection/>
    </xf>
    <xf numFmtId="0" fontId="19" fillId="0" borderId="0" xfId="63" applyBorder="1">
      <alignment/>
      <protection/>
    </xf>
    <xf numFmtId="3" fontId="19" fillId="0" borderId="0" xfId="63" applyNumberFormat="1">
      <alignment/>
      <protection/>
    </xf>
    <xf numFmtId="0" fontId="22" fillId="0" borderId="31" xfId="63" applyFont="1" applyBorder="1">
      <alignment/>
      <protection/>
    </xf>
    <xf numFmtId="0" fontId="22" fillId="0" borderId="17" xfId="63" applyFont="1" applyBorder="1">
      <alignment/>
      <protection/>
    </xf>
    <xf numFmtId="0" fontId="23" fillId="0" borderId="11" xfId="63" applyFont="1" applyBorder="1" applyAlignment="1">
      <alignment horizontal="left"/>
      <protection/>
    </xf>
    <xf numFmtId="0" fontId="23" fillId="0" borderId="35" xfId="63" applyNumberFormat="1" applyFont="1" applyBorder="1" applyAlignment="1">
      <alignment horizontal="center"/>
      <protection/>
    </xf>
    <xf numFmtId="0" fontId="21" fillId="34" borderId="24" xfId="63" applyFont="1" applyFill="1" applyBorder="1" applyAlignment="1">
      <alignment horizontal="left"/>
      <protection/>
    </xf>
    <xf numFmtId="0" fontId="21" fillId="34" borderId="19" xfId="63" applyFont="1" applyFill="1" applyBorder="1" applyAlignment="1">
      <alignment horizontal="left"/>
      <protection/>
    </xf>
    <xf numFmtId="0" fontId="1" fillId="34" borderId="19" xfId="63" applyFont="1" applyFill="1" applyBorder="1" applyAlignment="1">
      <alignment horizontal="centerContinuous"/>
      <protection/>
    </xf>
    <xf numFmtId="0" fontId="21" fillId="34" borderId="19" xfId="63" applyFont="1" applyFill="1" applyBorder="1" applyAlignment="1">
      <alignment horizontal="centerContinuous"/>
      <protection/>
    </xf>
    <xf numFmtId="0" fontId="1" fillId="34" borderId="21" xfId="63" applyFont="1" applyFill="1" applyBorder="1" applyAlignment="1">
      <alignment horizontal="centerContinuous"/>
      <protection/>
    </xf>
    <xf numFmtId="0" fontId="21" fillId="0" borderId="33" xfId="63" applyFont="1" applyFill="1" applyBorder="1" applyAlignment="1">
      <alignment horizontal="left"/>
      <protection/>
    </xf>
    <xf numFmtId="0" fontId="21" fillId="0" borderId="0" xfId="63" applyFont="1" applyFill="1" applyBorder="1" applyAlignment="1">
      <alignment horizontal="left"/>
      <protection/>
    </xf>
    <xf numFmtId="0" fontId="1" fillId="0" borderId="0" xfId="63" applyFont="1" applyFill="1" applyBorder="1" applyAlignment="1">
      <alignment horizontal="centerContinuous"/>
      <protection/>
    </xf>
    <xf numFmtId="0" fontId="21" fillId="0" borderId="0" xfId="63" applyFont="1" applyFill="1" applyBorder="1" applyAlignment="1">
      <alignment horizontal="centerContinuous"/>
      <protection/>
    </xf>
    <xf numFmtId="0" fontId="1" fillId="0" borderId="22" xfId="63" applyFont="1" applyFill="1" applyBorder="1" applyAlignment="1">
      <alignment horizontal="centerContinuous"/>
      <protection/>
    </xf>
    <xf numFmtId="0" fontId="19" fillId="0" borderId="33" xfId="63" applyBorder="1">
      <alignment/>
      <protection/>
    </xf>
    <xf numFmtId="0" fontId="1" fillId="0" borderId="0" xfId="63" applyFont="1" applyBorder="1">
      <alignment/>
      <protection/>
    </xf>
    <xf numFmtId="3" fontId="1" fillId="0" borderId="0" xfId="63" applyNumberFormat="1" applyFont="1" applyBorder="1">
      <alignment/>
      <protection/>
    </xf>
    <xf numFmtId="0" fontId="1" fillId="0" borderId="33" xfId="63" applyFont="1" applyBorder="1">
      <alignment/>
      <protection/>
    </xf>
    <xf numFmtId="0" fontId="21" fillId="34" borderId="37" xfId="63" applyFont="1" applyFill="1" applyBorder="1">
      <alignment/>
      <protection/>
    </xf>
    <xf numFmtId="0" fontId="21" fillId="34" borderId="13" xfId="63" applyFont="1" applyFill="1" applyBorder="1">
      <alignment/>
      <protection/>
    </xf>
    <xf numFmtId="0" fontId="21" fillId="34" borderId="18" xfId="63" applyFont="1" applyFill="1" applyBorder="1">
      <alignment/>
      <protection/>
    </xf>
    <xf numFmtId="0" fontId="21" fillId="34" borderId="14" xfId="63" applyFont="1" applyFill="1" applyBorder="1">
      <alignment/>
      <protection/>
    </xf>
    <xf numFmtId="0" fontId="21" fillId="34" borderId="38" xfId="63" applyFont="1" applyFill="1" applyBorder="1">
      <alignment/>
      <protection/>
    </xf>
    <xf numFmtId="0" fontId="1" fillId="0" borderId="34" xfId="63" applyFont="1" applyBorder="1">
      <alignment/>
      <protection/>
    </xf>
    <xf numFmtId="0" fontId="1" fillId="0" borderId="39" xfId="63" applyFont="1" applyBorder="1">
      <alignment/>
      <protection/>
    </xf>
    <xf numFmtId="0" fontId="1" fillId="0" borderId="22" xfId="63" applyFont="1" applyBorder="1">
      <alignment/>
      <protection/>
    </xf>
    <xf numFmtId="0" fontId="1" fillId="0" borderId="0" xfId="63" applyFont="1" applyBorder="1" applyAlignment="1">
      <alignment horizontal="right"/>
      <protection/>
    </xf>
    <xf numFmtId="164" fontId="1" fillId="0" borderId="0" xfId="63" applyNumberFormat="1" applyFont="1" applyBorder="1">
      <alignment/>
      <protection/>
    </xf>
    <xf numFmtId="0" fontId="1" fillId="0" borderId="18" xfId="63" applyFont="1" applyBorder="1">
      <alignment/>
      <protection/>
    </xf>
    <xf numFmtId="0" fontId="1" fillId="0" borderId="14" xfId="63" applyFont="1" applyBorder="1">
      <alignment/>
      <protection/>
    </xf>
    <xf numFmtId="0" fontId="1" fillId="0" borderId="40" xfId="63" applyFont="1" applyBorder="1">
      <alignment/>
      <protection/>
    </xf>
    <xf numFmtId="0" fontId="1" fillId="0" borderId="41" xfId="63" applyFont="1" applyBorder="1">
      <alignment/>
      <protection/>
    </xf>
    <xf numFmtId="165" fontId="1" fillId="0" borderId="42" xfId="63" applyNumberFormat="1" applyFont="1" applyBorder="1" applyAlignment="1">
      <alignment horizontal="right"/>
      <protection/>
    </xf>
    <xf numFmtId="0" fontId="1" fillId="0" borderId="42" xfId="63" applyFont="1" applyBorder="1">
      <alignment/>
      <protection/>
    </xf>
    <xf numFmtId="0" fontId="1" fillId="0" borderId="16" xfId="63" applyFont="1" applyBorder="1">
      <alignment/>
      <protection/>
    </xf>
    <xf numFmtId="165" fontId="1" fillId="0" borderId="17" xfId="63" applyNumberFormat="1" applyFont="1" applyBorder="1" applyAlignment="1">
      <alignment horizontal="right"/>
      <protection/>
    </xf>
    <xf numFmtId="0" fontId="1" fillId="0" borderId="17" xfId="63" applyFont="1" applyBorder="1">
      <alignment/>
      <protection/>
    </xf>
    <xf numFmtId="0" fontId="24" fillId="34" borderId="43" xfId="63" applyFont="1" applyFill="1" applyBorder="1">
      <alignment/>
      <protection/>
    </xf>
    <xf numFmtId="0" fontId="24" fillId="34" borderId="44" xfId="63" applyFont="1" applyFill="1" applyBorder="1">
      <alignment/>
      <protection/>
    </xf>
    <xf numFmtId="0" fontId="24" fillId="34" borderId="45" xfId="63" applyFont="1" applyFill="1" applyBorder="1">
      <alignment/>
      <protection/>
    </xf>
    <xf numFmtId="0" fontId="25" fillId="0" borderId="0" xfId="63" applyFont="1">
      <alignment/>
      <protection/>
    </xf>
    <xf numFmtId="0" fontId="19" fillId="0" borderId="24" xfId="63" applyBorder="1" applyAlignment="1">
      <alignment/>
      <protection/>
    </xf>
    <xf numFmtId="0" fontId="19" fillId="0" borderId="19" xfId="63" applyBorder="1" applyAlignment="1">
      <alignment/>
      <protection/>
    </xf>
    <xf numFmtId="0" fontId="19" fillId="0" borderId="21" xfId="63" applyBorder="1" applyAlignment="1">
      <alignment/>
      <protection/>
    </xf>
    <xf numFmtId="0" fontId="19" fillId="0" borderId="33" xfId="63" applyBorder="1" applyAlignment="1">
      <alignment/>
      <protection/>
    </xf>
    <xf numFmtId="0" fontId="19" fillId="0" borderId="33" xfId="63" applyBorder="1" applyAlignment="1">
      <alignment vertical="justify"/>
      <protection/>
    </xf>
    <xf numFmtId="0" fontId="19" fillId="0" borderId="25" xfId="63" applyBorder="1" applyAlignment="1">
      <alignment vertical="justify"/>
      <protection/>
    </xf>
    <xf numFmtId="0" fontId="27" fillId="0" borderId="33" xfId="0" applyFont="1" applyBorder="1" applyAlignment="1">
      <alignment horizontal="left" vertical="top"/>
    </xf>
    <xf numFmtId="0" fontId="27" fillId="0" borderId="25" xfId="0" applyFont="1" applyBorder="1" applyAlignment="1">
      <alignment horizontal="left" vertical="top"/>
    </xf>
    <xf numFmtId="0" fontId="27" fillId="0" borderId="24" xfId="0" applyFont="1" applyBorder="1" applyAlignment="1">
      <alignment horizontal="left" vertical="top"/>
    </xf>
    <xf numFmtId="0" fontId="27" fillId="0" borderId="19" xfId="0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28" fillId="0" borderId="12" xfId="0" applyFont="1" applyBorder="1" applyAlignment="1">
      <alignment horizontal="center" vertical="top"/>
    </xf>
    <xf numFmtId="0" fontId="30" fillId="0" borderId="12" xfId="0" applyFont="1" applyBorder="1" applyAlignment="1">
      <alignment horizontal="left" vertical="top"/>
    </xf>
    <xf numFmtId="0" fontId="30" fillId="0" borderId="11" xfId="0" applyFont="1" applyBorder="1" applyAlignment="1">
      <alignment vertical="top" wrapText="1"/>
    </xf>
    <xf numFmtId="0" fontId="30" fillId="0" borderId="11" xfId="0" applyFont="1" applyBorder="1" applyAlignment="1">
      <alignment horizontal="center" vertical="top"/>
    </xf>
    <xf numFmtId="44" fontId="30" fillId="0" borderId="11" xfId="20" applyFont="1" applyBorder="1" applyAlignment="1">
      <alignment vertical="top"/>
    </xf>
    <xf numFmtId="44" fontId="1" fillId="0" borderId="0" xfId="20" applyFont="1" applyBorder="1" applyAlignment="1">
      <alignment horizontal="center"/>
    </xf>
    <xf numFmtId="44" fontId="1" fillId="0" borderId="22" xfId="20" applyFont="1" applyBorder="1" applyAlignment="1">
      <alignment horizontal="center"/>
    </xf>
    <xf numFmtId="0" fontId="20" fillId="0" borderId="46" xfId="63" applyFont="1" applyBorder="1" applyAlignment="1">
      <alignment horizontal="center" vertical="center"/>
      <protection/>
    </xf>
    <xf numFmtId="0" fontId="20" fillId="0" borderId="47" xfId="63" applyFont="1" applyBorder="1" applyAlignment="1">
      <alignment horizontal="center" vertical="center"/>
      <protection/>
    </xf>
    <xf numFmtId="0" fontId="20" fillId="0" borderId="48" xfId="63" applyFont="1" applyBorder="1" applyAlignment="1">
      <alignment horizontal="center" vertical="center"/>
      <protection/>
    </xf>
    <xf numFmtId="0" fontId="22" fillId="0" borderId="12" xfId="63" applyFont="1" applyBorder="1" applyAlignment="1">
      <alignment horizontal="left"/>
      <protection/>
    </xf>
    <xf numFmtId="0" fontId="22" fillId="0" borderId="15" xfId="63" applyFont="1" applyBorder="1" applyAlignment="1">
      <alignment horizontal="left"/>
      <protection/>
    </xf>
    <xf numFmtId="0" fontId="22" fillId="0" borderId="16" xfId="63" applyFont="1" applyBorder="1" applyAlignment="1">
      <alignment horizontal="left"/>
      <protection/>
    </xf>
    <xf numFmtId="0" fontId="22" fillId="0" borderId="17" xfId="63" applyFont="1" applyBorder="1" applyAlignment="1">
      <alignment horizontal="left"/>
      <protection/>
    </xf>
    <xf numFmtId="0" fontId="20" fillId="0" borderId="43" xfId="63" applyFont="1" applyBorder="1" applyAlignment="1">
      <alignment horizontal="center" vertical="center"/>
      <protection/>
    </xf>
    <xf numFmtId="0" fontId="20" fillId="0" borderId="44" xfId="63" applyFont="1" applyBorder="1" applyAlignment="1">
      <alignment horizontal="center" vertical="center"/>
      <protection/>
    </xf>
    <xf numFmtId="0" fontId="20" fillId="0" borderId="49" xfId="63" applyFont="1" applyBorder="1" applyAlignment="1">
      <alignment horizontal="center" vertical="center"/>
      <protection/>
    </xf>
    <xf numFmtId="0" fontId="26" fillId="0" borderId="0" xfId="63" applyFont="1" applyBorder="1" applyAlignment="1">
      <alignment horizontal="left" vertical="top" wrapText="1"/>
      <protection/>
    </xf>
    <xf numFmtId="0" fontId="26" fillId="0" borderId="22" xfId="63" applyFont="1" applyBorder="1" applyAlignment="1">
      <alignment horizontal="left" vertical="top" wrapText="1"/>
      <protection/>
    </xf>
    <xf numFmtId="0" fontId="26" fillId="0" borderId="20" xfId="63" applyFont="1" applyBorder="1" applyAlignment="1">
      <alignment horizontal="left" vertical="top" wrapText="1"/>
      <protection/>
    </xf>
    <xf numFmtId="0" fontId="26" fillId="0" borderId="23" xfId="63" applyFont="1" applyBorder="1" applyAlignment="1">
      <alignment horizontal="left" vertical="top" wrapText="1"/>
      <protection/>
    </xf>
    <xf numFmtId="166" fontId="1" fillId="0" borderId="15" xfId="63" applyNumberFormat="1" applyFont="1" applyBorder="1" applyAlignment="1">
      <alignment horizontal="right" indent="2"/>
      <protection/>
    </xf>
    <xf numFmtId="166" fontId="1" fillId="0" borderId="32" xfId="63" applyNumberFormat="1" applyFont="1" applyBorder="1" applyAlignment="1">
      <alignment horizontal="right" indent="2"/>
      <protection/>
    </xf>
    <xf numFmtId="166" fontId="24" fillId="34" borderId="50" xfId="63" applyNumberFormat="1" applyFont="1" applyFill="1" applyBorder="1" applyAlignment="1">
      <alignment horizontal="right" indent="2"/>
      <protection/>
    </xf>
    <xf numFmtId="166" fontId="24" fillId="34" borderId="49" xfId="63" applyNumberFormat="1" applyFont="1" applyFill="1" applyBorder="1" applyAlignment="1">
      <alignment horizontal="right" indent="2"/>
      <protection/>
    </xf>
    <xf numFmtId="0" fontId="19" fillId="0" borderId="0" xfId="63" applyAlignment="1">
      <alignment horizontal="left" wrapText="1"/>
      <protection/>
    </xf>
    <xf numFmtId="0" fontId="18" fillId="33" borderId="0" xfId="0" applyFont="1" applyFill="1" applyAlignment="1">
      <alignment horizontal="center" vertical="center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  <cellStyle name="Název" xfId="22"/>
    <cellStyle name="Nadpis 1" xfId="23"/>
    <cellStyle name="Nadpis 2" xfId="24"/>
    <cellStyle name="Nadpis 3" xfId="25"/>
    <cellStyle name="Nadpis 4" xfId="26"/>
    <cellStyle name="Správně" xfId="27"/>
    <cellStyle name="Chybně" xfId="28"/>
    <cellStyle name="Neutrální" xfId="29"/>
    <cellStyle name="Vstup" xfId="30"/>
    <cellStyle name="Výstup" xfId="31"/>
    <cellStyle name="Výpočet" xfId="32"/>
    <cellStyle name="Propojená buňka" xfId="33"/>
    <cellStyle name="Kontrolní buňka" xfId="34"/>
    <cellStyle name="Text upozornění" xfId="35"/>
    <cellStyle name="Poznámka" xfId="36"/>
    <cellStyle name="Vysvětlující text" xfId="37"/>
    <cellStyle name="Celkem" xfId="38"/>
    <cellStyle name="Zvýraznění 1" xfId="39"/>
    <cellStyle name="20 % – Zvýraznění1" xfId="40"/>
    <cellStyle name="40 % – Zvýraznění1" xfId="41"/>
    <cellStyle name="60 % – Zvýraznění1" xfId="42"/>
    <cellStyle name="Zvýraznění 2" xfId="43"/>
    <cellStyle name="20 % – Zvýraznění2" xfId="44"/>
    <cellStyle name="40 % – Zvýraznění2" xfId="45"/>
    <cellStyle name="60 % – Zvýraznění2" xfId="46"/>
    <cellStyle name="Zvýraznění 3" xfId="47"/>
    <cellStyle name="20 % – Zvýraznění3" xfId="48"/>
    <cellStyle name="40 % – Zvýraznění3" xfId="49"/>
    <cellStyle name="60 % – Zvýraznění3" xfId="50"/>
    <cellStyle name="Zvýraznění 4" xfId="51"/>
    <cellStyle name="20 % – Zvýraznění4" xfId="52"/>
    <cellStyle name="40 % – Zvýraznění4" xfId="53"/>
    <cellStyle name="60 % – Zvýraznění4" xfId="54"/>
    <cellStyle name="Zvýraznění 5" xfId="55"/>
    <cellStyle name="20 % – Zvýraznění5" xfId="56"/>
    <cellStyle name="40 % – Zvýraznění5" xfId="57"/>
    <cellStyle name="60 % – Zvýraznění5" xfId="58"/>
    <cellStyle name="Zvýraznění 6" xfId="59"/>
    <cellStyle name="20 % – Zvýraznění6" xfId="60"/>
    <cellStyle name="40 % – Zvýraznění6" xfId="61"/>
    <cellStyle name="60 % – Zvýraznění6" xfId="62"/>
    <cellStyle name="Normální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6509%20-%20SUP&#352;%20Jihlava%20-%20Helen&#237;n%20-%20DRS%20PC%20u&#269;ebny%20ve%202.NP%20a%20venkovn&#237;ho%20osv&#283;tlen&#237;%20schodi&#353;t&#283;\2_PROJEKCE\2.5_P&#344;EDAN&#193;%20PD\150702_DPS\INVESTOR\E.1%20-%20PC%20U&#268;EBNA\6509%20-%20SUP&#352;%20Jihlava-E.1-02%20-%20v&#253;kaz%20v&#253;m&#283;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24">
          <cell r="H24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zoomScalePageLayoutView="70" workbookViewId="0" topLeftCell="A1">
      <selection activeCell="B14" sqref="B14"/>
    </sheetView>
  </sheetViews>
  <sheetFormatPr defaultColWidth="9.140625" defaultRowHeight="15"/>
  <cols>
    <col min="1" max="1" width="2.00390625" style="46" customWidth="1"/>
    <col min="2" max="2" width="15.00390625" style="46" customWidth="1"/>
    <col min="3" max="3" width="15.8515625" style="46" customWidth="1"/>
    <col min="4" max="4" width="14.57421875" style="46" customWidth="1"/>
    <col min="5" max="5" width="13.57421875" style="46" customWidth="1"/>
    <col min="6" max="6" width="16.57421875" style="46" customWidth="1"/>
    <col min="7" max="7" width="15.28125" style="46" customWidth="1"/>
    <col min="8" max="16384" width="9.140625" style="46" customWidth="1"/>
  </cols>
  <sheetData>
    <row r="1" spans="1:7" ht="24.75" customHeight="1" thickBot="1">
      <c r="A1" s="136" t="s">
        <v>229</v>
      </c>
      <c r="B1" s="137"/>
      <c r="C1" s="137"/>
      <c r="D1" s="137"/>
      <c r="E1" s="137"/>
      <c r="F1" s="137"/>
      <c r="G1" s="138"/>
    </row>
    <row r="2" spans="1:7" s="52" customFormat="1" ht="18.75" customHeight="1">
      <c r="A2" s="47" t="s">
        <v>230</v>
      </c>
      <c r="B2" s="48"/>
      <c r="C2" s="49" t="s">
        <v>231</v>
      </c>
      <c r="D2" s="50"/>
      <c r="E2" s="50"/>
      <c r="F2" s="50"/>
      <c r="G2" s="51"/>
    </row>
    <row r="3" spans="1:7" s="52" customFormat="1" ht="18.75" customHeight="1">
      <c r="A3" s="53" t="s">
        <v>232</v>
      </c>
      <c r="B3" s="54"/>
      <c r="C3" s="55" t="s">
        <v>233</v>
      </c>
      <c r="D3" s="56"/>
      <c r="E3" s="56"/>
      <c r="F3" s="56"/>
      <c r="G3" s="57"/>
    </row>
    <row r="4" spans="1:7" s="52" customFormat="1" ht="18.75" customHeight="1">
      <c r="A4" s="53" t="s">
        <v>234</v>
      </c>
      <c r="B4" s="54"/>
      <c r="C4" s="55" t="s">
        <v>265</v>
      </c>
      <c r="D4" s="56"/>
      <c r="E4" s="56"/>
      <c r="F4" s="56"/>
      <c r="G4" s="57"/>
    </row>
    <row r="5" spans="1:7" s="64" customFormat="1" ht="12.95" customHeight="1">
      <c r="A5" s="58" t="s">
        <v>235</v>
      </c>
      <c r="B5" s="59"/>
      <c r="C5" s="60"/>
      <c r="D5" s="61"/>
      <c r="E5" s="61"/>
      <c r="F5" s="62"/>
      <c r="G5" s="63"/>
    </row>
    <row r="6" spans="1:9" ht="15">
      <c r="A6" s="65" t="s">
        <v>236</v>
      </c>
      <c r="B6" s="66"/>
      <c r="C6" s="139" t="s">
        <v>237</v>
      </c>
      <c r="D6" s="139"/>
      <c r="E6" s="140"/>
      <c r="F6" s="67" t="s">
        <v>238</v>
      </c>
      <c r="G6" s="68" t="s">
        <v>239</v>
      </c>
      <c r="H6" s="69"/>
      <c r="I6" s="70"/>
    </row>
    <row r="7" spans="1:8" ht="15">
      <c r="A7" s="65" t="s">
        <v>240</v>
      </c>
      <c r="B7" s="66"/>
      <c r="C7" s="139" t="s">
        <v>241</v>
      </c>
      <c r="D7" s="139"/>
      <c r="E7" s="139"/>
      <c r="F7" s="71" t="s">
        <v>242</v>
      </c>
      <c r="G7" s="72">
        <v>6571</v>
      </c>
      <c r="H7" s="73"/>
    </row>
    <row r="8" spans="1:57" ht="13.5" customHeight="1">
      <c r="A8" s="65" t="s">
        <v>243</v>
      </c>
      <c r="B8" s="66"/>
      <c r="C8" s="139"/>
      <c r="D8" s="139"/>
      <c r="E8" s="139"/>
      <c r="F8" s="71" t="s">
        <v>244</v>
      </c>
      <c r="G8" s="74">
        <v>43151</v>
      </c>
      <c r="H8" s="75"/>
      <c r="BA8" s="76"/>
      <c r="BB8" s="76"/>
      <c r="BC8" s="76"/>
      <c r="BD8" s="76"/>
      <c r="BE8" s="76"/>
    </row>
    <row r="9" spans="1:8" ht="12.75" customHeight="1">
      <c r="A9" s="77" t="s">
        <v>245</v>
      </c>
      <c r="B9" s="78"/>
      <c r="C9" s="140"/>
      <c r="D9" s="141"/>
      <c r="E9" s="142"/>
      <c r="F9" s="79" t="s">
        <v>246</v>
      </c>
      <c r="G9" s="80">
        <v>1</v>
      </c>
      <c r="H9" s="75"/>
    </row>
    <row r="10" spans="1:8" ht="28.5" customHeight="1" thickBot="1">
      <c r="A10" s="143" t="s">
        <v>247</v>
      </c>
      <c r="B10" s="144"/>
      <c r="C10" s="144"/>
      <c r="D10" s="144"/>
      <c r="E10" s="144"/>
      <c r="F10" s="144"/>
      <c r="G10" s="145"/>
      <c r="H10" s="75"/>
    </row>
    <row r="11" spans="1:7" ht="17.25" customHeight="1">
      <c r="A11" s="81"/>
      <c r="B11" s="82" t="s">
        <v>248</v>
      </c>
      <c r="C11" s="83"/>
      <c r="D11" s="84"/>
      <c r="E11" s="83"/>
      <c r="F11" s="83"/>
      <c r="G11" s="85" t="s">
        <v>249</v>
      </c>
    </row>
    <row r="12" spans="1:7" s="64" customFormat="1" ht="17.25" customHeight="1">
      <c r="A12" s="86"/>
      <c r="B12" s="87"/>
      <c r="C12" s="88"/>
      <c r="D12" s="89"/>
      <c r="E12" s="88"/>
      <c r="F12" s="88"/>
      <c r="G12" s="90"/>
    </row>
    <row r="13" spans="1:7" ht="15.95" customHeight="1">
      <c r="A13" s="91"/>
      <c r="B13" s="92" t="str">
        <f>'SO1 SLABO_KAB'!A5</f>
        <v>Kabelové rozvody</v>
      </c>
      <c r="C13" s="93"/>
      <c r="D13" s="92"/>
      <c r="E13" s="93"/>
      <c r="F13" s="134">
        <f>'SO1 SLABO_KAB'!F110</f>
        <v>0</v>
      </c>
      <c r="G13" s="135"/>
    </row>
    <row r="14" spans="1:7" ht="15.95" customHeight="1">
      <c r="A14" s="91"/>
      <c r="B14" s="92" t="str">
        <f>'SO1 SLABO_LAN'!A5</f>
        <v>Strukturovaná kabeláž</v>
      </c>
      <c r="C14" s="93"/>
      <c r="D14" s="92"/>
      <c r="E14" s="93"/>
      <c r="F14" s="134">
        <f>'SO1 SLABO_LAN'!F121</f>
        <v>0</v>
      </c>
      <c r="G14" s="135"/>
    </row>
    <row r="15" spans="1:7" ht="15.95" customHeight="1">
      <c r="A15" s="91"/>
      <c r="B15" s="92" t="str">
        <f>'SO1 SLABO_PZTS'!A5</f>
        <v>Poplachové zabezpečovací a tísňové systémy (PZTS)</v>
      </c>
      <c r="C15" s="93"/>
      <c r="D15" s="92"/>
      <c r="E15" s="93"/>
      <c r="F15" s="134">
        <f>'SO1 SLABO_PZTS'!F51</f>
        <v>0</v>
      </c>
      <c r="G15" s="135"/>
    </row>
    <row r="16" spans="1:7" ht="15.95" customHeight="1">
      <c r="A16" s="91"/>
      <c r="B16" s="92" t="str">
        <f>'SO1 SLABO_AV'!A5</f>
        <v>AV technika</v>
      </c>
      <c r="C16" s="93"/>
      <c r="D16" s="92"/>
      <c r="E16" s="93"/>
      <c r="F16" s="134">
        <f>'SO1 SLABO_AV'!F28</f>
        <v>0</v>
      </c>
      <c r="G16" s="135"/>
    </row>
    <row r="17" spans="1:7" ht="15.95" customHeight="1">
      <c r="A17" s="91"/>
      <c r="B17" s="92"/>
      <c r="C17" s="93"/>
      <c r="D17" s="92"/>
      <c r="E17" s="93"/>
      <c r="F17" s="134"/>
      <c r="G17" s="135"/>
    </row>
    <row r="18" spans="1:7" ht="15.95" customHeight="1">
      <c r="A18" s="91"/>
      <c r="B18" s="92"/>
      <c r="C18" s="93"/>
      <c r="D18" s="92"/>
      <c r="E18" s="93"/>
      <c r="F18" s="134"/>
      <c r="G18" s="135"/>
    </row>
    <row r="19" spans="1:7" ht="15.95" customHeight="1">
      <c r="A19" s="91"/>
      <c r="B19" s="92"/>
      <c r="C19" s="93"/>
      <c r="D19" s="92"/>
      <c r="E19" s="93"/>
      <c r="F19" s="134"/>
      <c r="G19" s="135"/>
    </row>
    <row r="20" spans="1:7" ht="15.95" customHeight="1">
      <c r="A20" s="91"/>
      <c r="B20" s="92"/>
      <c r="C20" s="93"/>
      <c r="D20" s="92"/>
      <c r="E20" s="93"/>
      <c r="F20" s="134"/>
      <c r="G20" s="135"/>
    </row>
    <row r="21" spans="1:7" ht="15.95" customHeight="1">
      <c r="A21" s="91"/>
      <c r="B21" s="92"/>
      <c r="C21" s="93"/>
      <c r="D21" s="92"/>
      <c r="E21" s="93"/>
      <c r="F21" s="134"/>
      <c r="G21" s="135"/>
    </row>
    <row r="22" spans="1:7" ht="15.95" customHeight="1">
      <c r="A22" s="94"/>
      <c r="B22" s="92"/>
      <c r="C22" s="93"/>
      <c r="D22" s="92"/>
      <c r="E22" s="93"/>
      <c r="F22" s="134"/>
      <c r="G22" s="135"/>
    </row>
    <row r="23" spans="1:7" ht="15.95" customHeight="1">
      <c r="A23" s="94"/>
      <c r="B23" s="92"/>
      <c r="C23" s="93"/>
      <c r="D23" s="92"/>
      <c r="E23" s="93"/>
      <c r="F23" s="134"/>
      <c r="G23" s="135"/>
    </row>
    <row r="24" spans="1:7" ht="15.95" customHeight="1">
      <c r="A24" s="94"/>
      <c r="B24" s="92"/>
      <c r="C24" s="93"/>
      <c r="D24" s="92"/>
      <c r="E24" s="93"/>
      <c r="F24" s="134"/>
      <c r="G24" s="135"/>
    </row>
    <row r="25" spans="1:7" ht="15">
      <c r="A25" s="95" t="s">
        <v>250</v>
      </c>
      <c r="B25" s="96"/>
      <c r="C25" s="97"/>
      <c r="D25" s="96" t="s">
        <v>251</v>
      </c>
      <c r="E25" s="96"/>
      <c r="F25" s="98" t="s">
        <v>252</v>
      </c>
      <c r="G25" s="99"/>
    </row>
    <row r="26" spans="1:7" ht="15">
      <c r="A26" s="94" t="s">
        <v>253</v>
      </c>
      <c r="B26" s="92"/>
      <c r="C26" s="100"/>
      <c r="D26" s="92" t="s">
        <v>253</v>
      </c>
      <c r="E26" s="92"/>
      <c r="F26" s="101" t="s">
        <v>253</v>
      </c>
      <c r="G26" s="102"/>
    </row>
    <row r="27" spans="1:7" ht="37.5" customHeight="1">
      <c r="A27" s="94" t="s">
        <v>254</v>
      </c>
      <c r="B27" s="103"/>
      <c r="C27" s="100"/>
      <c r="D27" s="92" t="s">
        <v>254</v>
      </c>
      <c r="E27" s="92"/>
      <c r="F27" s="101" t="s">
        <v>254</v>
      </c>
      <c r="G27" s="102"/>
    </row>
    <row r="28" spans="1:7" ht="15">
      <c r="A28" s="94"/>
      <c r="B28" s="104"/>
      <c r="C28" s="100"/>
      <c r="D28" s="92"/>
      <c r="E28" s="92"/>
      <c r="F28" s="101"/>
      <c r="G28" s="102"/>
    </row>
    <row r="29" spans="1:7" ht="15">
      <c r="A29" s="94" t="s">
        <v>255</v>
      </c>
      <c r="B29" s="92"/>
      <c r="C29" s="100"/>
      <c r="D29" s="101" t="s">
        <v>256</v>
      </c>
      <c r="E29" s="100"/>
      <c r="F29" s="61" t="s">
        <v>256</v>
      </c>
      <c r="G29" s="102"/>
    </row>
    <row r="30" spans="1:7" ht="69" customHeight="1">
      <c r="A30" s="94"/>
      <c r="B30" s="92"/>
      <c r="C30" s="105"/>
      <c r="D30" s="106"/>
      <c r="E30" s="105"/>
      <c r="F30" s="92"/>
      <c r="G30" s="102"/>
    </row>
    <row r="31" spans="1:7" ht="15">
      <c r="A31" s="107" t="s">
        <v>257</v>
      </c>
      <c r="B31" s="108"/>
      <c r="C31" s="109">
        <v>21</v>
      </c>
      <c r="D31" s="108" t="s">
        <v>258</v>
      </c>
      <c r="E31" s="110"/>
      <c r="F31" s="150">
        <f>SUM(F13:G23)</f>
        <v>0</v>
      </c>
      <c r="G31" s="151"/>
    </row>
    <row r="32" spans="1:7" ht="15">
      <c r="A32" s="107" t="s">
        <v>259</v>
      </c>
      <c r="B32" s="108"/>
      <c r="C32" s="109">
        <f>SazbaDPH1</f>
        <v>21</v>
      </c>
      <c r="D32" s="108" t="s">
        <v>260</v>
      </c>
      <c r="E32" s="110"/>
      <c r="F32" s="150">
        <f>ROUND(PRODUCT(F31,C32/100),1)</f>
        <v>0</v>
      </c>
      <c r="G32" s="151"/>
    </row>
    <row r="33" spans="1:7" ht="15">
      <c r="A33" s="107" t="s">
        <v>257</v>
      </c>
      <c r="B33" s="108"/>
      <c r="C33" s="109">
        <v>0</v>
      </c>
      <c r="D33" s="108" t="s">
        <v>260</v>
      </c>
      <c r="E33" s="110"/>
      <c r="F33" s="150">
        <v>0</v>
      </c>
      <c r="G33" s="151"/>
    </row>
    <row r="34" spans="1:7" ht="15">
      <c r="A34" s="107" t="s">
        <v>259</v>
      </c>
      <c r="B34" s="111"/>
      <c r="C34" s="112">
        <f>SazbaDPH2</f>
        <v>0</v>
      </c>
      <c r="D34" s="108" t="s">
        <v>260</v>
      </c>
      <c r="E34" s="113"/>
      <c r="F34" s="150">
        <f>ROUND(PRODUCT(F33,C34/100),1)</f>
        <v>0</v>
      </c>
      <c r="G34" s="151"/>
    </row>
    <row r="35" spans="1:7" s="117" customFormat="1" ht="19.5" customHeight="1" thickBot="1">
      <c r="A35" s="114" t="s">
        <v>261</v>
      </c>
      <c r="B35" s="115"/>
      <c r="C35" s="115"/>
      <c r="D35" s="115" t="s">
        <v>262</v>
      </c>
      <c r="E35" s="116"/>
      <c r="F35" s="152">
        <f>CEILING(SUM(F31:F34),IF(SUM(F31:F34)&gt;=0,1,-1))</f>
        <v>0</v>
      </c>
      <c r="G35" s="153"/>
    </row>
    <row r="36" spans="1:8" ht="15">
      <c r="A36" s="118" t="s">
        <v>263</v>
      </c>
      <c r="B36" s="119"/>
      <c r="C36" s="119"/>
      <c r="D36" s="119"/>
      <c r="E36" s="119"/>
      <c r="F36" s="119"/>
      <c r="G36" s="120"/>
      <c r="H36" s="46" t="s">
        <v>235</v>
      </c>
    </row>
    <row r="37" spans="1:8" ht="14.25" customHeight="1">
      <c r="A37" s="121"/>
      <c r="B37" s="146" t="s">
        <v>264</v>
      </c>
      <c r="C37" s="146"/>
      <c r="D37" s="146"/>
      <c r="E37" s="146"/>
      <c r="F37" s="146"/>
      <c r="G37" s="147"/>
      <c r="H37" s="46" t="s">
        <v>235</v>
      </c>
    </row>
    <row r="38" spans="1:8" ht="12.75" customHeight="1">
      <c r="A38" s="122"/>
      <c r="B38" s="146"/>
      <c r="C38" s="146"/>
      <c r="D38" s="146"/>
      <c r="E38" s="146"/>
      <c r="F38" s="146"/>
      <c r="G38" s="147"/>
      <c r="H38" s="46" t="s">
        <v>235</v>
      </c>
    </row>
    <row r="39" spans="1:8" ht="15">
      <c r="A39" s="122"/>
      <c r="B39" s="146"/>
      <c r="C39" s="146"/>
      <c r="D39" s="146"/>
      <c r="E39" s="146"/>
      <c r="F39" s="146"/>
      <c r="G39" s="147"/>
      <c r="H39" s="46" t="s">
        <v>235</v>
      </c>
    </row>
    <row r="40" spans="1:8" ht="15">
      <c r="A40" s="122"/>
      <c r="B40" s="146"/>
      <c r="C40" s="146"/>
      <c r="D40" s="146"/>
      <c r="E40" s="146"/>
      <c r="F40" s="146"/>
      <c r="G40" s="147"/>
      <c r="H40" s="46" t="s">
        <v>235</v>
      </c>
    </row>
    <row r="41" spans="1:8" ht="15">
      <c r="A41" s="122"/>
      <c r="B41" s="146"/>
      <c r="C41" s="146"/>
      <c r="D41" s="146"/>
      <c r="E41" s="146"/>
      <c r="F41" s="146"/>
      <c r="G41" s="147"/>
      <c r="H41" s="46" t="s">
        <v>235</v>
      </c>
    </row>
    <row r="42" spans="1:8" ht="15">
      <c r="A42" s="122"/>
      <c r="B42" s="146"/>
      <c r="C42" s="146"/>
      <c r="D42" s="146"/>
      <c r="E42" s="146"/>
      <c r="F42" s="146"/>
      <c r="G42" s="147"/>
      <c r="H42" s="46" t="s">
        <v>235</v>
      </c>
    </row>
    <row r="43" spans="1:8" ht="15">
      <c r="A43" s="122"/>
      <c r="B43" s="146"/>
      <c r="C43" s="146"/>
      <c r="D43" s="146"/>
      <c r="E43" s="146"/>
      <c r="F43" s="146"/>
      <c r="G43" s="147"/>
      <c r="H43" s="46" t="s">
        <v>235</v>
      </c>
    </row>
    <row r="44" spans="1:8" ht="15">
      <c r="A44" s="122"/>
      <c r="B44" s="146"/>
      <c r="C44" s="146"/>
      <c r="D44" s="146"/>
      <c r="E44" s="146"/>
      <c r="F44" s="146"/>
      <c r="G44" s="147"/>
      <c r="H44" s="46" t="s">
        <v>235</v>
      </c>
    </row>
    <row r="45" spans="1:8" ht="0.75" customHeight="1" thickBot="1">
      <c r="A45" s="123"/>
      <c r="B45" s="148"/>
      <c r="C45" s="148"/>
      <c r="D45" s="148"/>
      <c r="E45" s="148"/>
      <c r="F45" s="148"/>
      <c r="G45" s="149"/>
      <c r="H45" s="46" t="s">
        <v>235</v>
      </c>
    </row>
    <row r="46" spans="2:7" ht="15">
      <c r="B46" s="154"/>
      <c r="C46" s="154"/>
      <c r="D46" s="154"/>
      <c r="E46" s="154"/>
      <c r="F46" s="154"/>
      <c r="G46" s="154"/>
    </row>
    <row r="47" spans="2:7" ht="15">
      <c r="B47" s="154"/>
      <c r="C47" s="154"/>
      <c r="D47" s="154"/>
      <c r="E47" s="154"/>
      <c r="F47" s="154"/>
      <c r="G47" s="154"/>
    </row>
    <row r="48" spans="2:7" ht="15">
      <c r="B48" s="154"/>
      <c r="C48" s="154"/>
      <c r="D48" s="154"/>
      <c r="E48" s="154"/>
      <c r="F48" s="154"/>
      <c r="G48" s="154"/>
    </row>
    <row r="49" spans="2:7" ht="15">
      <c r="B49" s="154"/>
      <c r="C49" s="154"/>
      <c r="D49" s="154"/>
      <c r="E49" s="154"/>
      <c r="F49" s="154"/>
      <c r="G49" s="154"/>
    </row>
    <row r="50" spans="2:7" ht="15">
      <c r="B50" s="154"/>
      <c r="C50" s="154"/>
      <c r="D50" s="154"/>
      <c r="E50" s="154"/>
      <c r="F50" s="154"/>
      <c r="G50" s="154"/>
    </row>
    <row r="51" spans="2:7" ht="15">
      <c r="B51" s="154"/>
      <c r="C51" s="154"/>
      <c r="D51" s="154"/>
      <c r="E51" s="154"/>
      <c r="F51" s="154"/>
      <c r="G51" s="154"/>
    </row>
    <row r="52" spans="2:7" ht="15">
      <c r="B52" s="154"/>
      <c r="C52" s="154"/>
      <c r="D52" s="154"/>
      <c r="E52" s="154"/>
      <c r="F52" s="154"/>
      <c r="G52" s="154"/>
    </row>
    <row r="53" spans="2:7" ht="15">
      <c r="B53" s="154"/>
      <c r="C53" s="154"/>
      <c r="D53" s="154"/>
      <c r="E53" s="154"/>
      <c r="F53" s="154"/>
      <c r="G53" s="154"/>
    </row>
    <row r="54" spans="2:7" ht="15">
      <c r="B54" s="154"/>
      <c r="C54" s="154"/>
      <c r="D54" s="154"/>
      <c r="E54" s="154"/>
      <c r="F54" s="154"/>
      <c r="G54" s="154"/>
    </row>
    <row r="55" spans="2:7" ht="15">
      <c r="B55" s="154"/>
      <c r="C55" s="154"/>
      <c r="D55" s="154"/>
      <c r="E55" s="154"/>
      <c r="F55" s="154"/>
      <c r="G55" s="154"/>
    </row>
  </sheetData>
  <mergeCells count="34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F19:G19"/>
    <mergeCell ref="F20:G20"/>
    <mergeCell ref="F21:G21"/>
    <mergeCell ref="F22:G22"/>
    <mergeCell ref="F23:G23"/>
    <mergeCell ref="F24:G24"/>
    <mergeCell ref="F31:G31"/>
    <mergeCell ref="F32:G32"/>
    <mergeCell ref="F33:G33"/>
    <mergeCell ref="F34:G34"/>
    <mergeCell ref="F35:G35"/>
    <mergeCell ref="F18:G18"/>
    <mergeCell ref="A1:G1"/>
    <mergeCell ref="C6:E6"/>
    <mergeCell ref="C7:E7"/>
    <mergeCell ref="C8:E8"/>
    <mergeCell ref="C9:E9"/>
    <mergeCell ref="A10:G10"/>
    <mergeCell ref="F13:G13"/>
    <mergeCell ref="F14:G14"/>
    <mergeCell ref="F15:G15"/>
    <mergeCell ref="F16:G16"/>
    <mergeCell ref="F17:G1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scale="9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workbookViewId="0" topLeftCell="A1">
      <selection activeCell="A9" sqref="A9"/>
    </sheetView>
  </sheetViews>
  <sheetFormatPr defaultColWidth="9.140625" defaultRowHeight="15"/>
  <cols>
    <col min="1" max="1" width="9.140625" style="1" customWidth="1"/>
    <col min="2" max="2" width="30.00390625" style="2" customWidth="1"/>
    <col min="3" max="3" width="9.140625" style="3" customWidth="1"/>
    <col min="4" max="4" width="7.140625" style="3" customWidth="1"/>
    <col min="5" max="5" width="14.28125" style="4" customWidth="1"/>
    <col min="6" max="6" width="15.7109375" style="4" customWidth="1"/>
  </cols>
  <sheetData>
    <row r="1" spans="1:6" ht="15">
      <c r="A1" s="126" t="str">
        <f>'Krycí list'!C2</f>
        <v>KRAJSKÁ KNIHOVNA VYSOČINY BUDOVY KKV, DOKUMENTACE STAVBY</v>
      </c>
      <c r="B1" s="127"/>
      <c r="C1" s="35"/>
      <c r="D1" s="35"/>
      <c r="E1" s="36"/>
      <c r="F1" s="40"/>
    </row>
    <row r="2" spans="1:6" ht="15">
      <c r="A2" s="124" t="s">
        <v>112</v>
      </c>
      <c r="B2" s="128" t="str">
        <f>'Krycí list'!C3</f>
        <v>SO 01 KNIHOVNA</v>
      </c>
      <c r="C2" s="32"/>
      <c r="D2" s="32"/>
      <c r="E2" s="33"/>
      <c r="F2" s="41"/>
    </row>
    <row r="3" spans="1:6" ht="15.75" thickBot="1">
      <c r="A3" s="125" t="str">
        <f>'Krycí list'!C4</f>
        <v>D.1.4.7 - SLABOPROUD, EZS</v>
      </c>
      <c r="B3" s="37"/>
      <c r="C3" s="38"/>
      <c r="D3" s="38"/>
      <c r="E3" s="39"/>
      <c r="F3" s="42"/>
    </row>
    <row r="5" spans="1:6" ht="18.75" customHeight="1">
      <c r="A5" s="155" t="s">
        <v>0</v>
      </c>
      <c r="B5" s="155"/>
      <c r="C5" s="155"/>
      <c r="D5" s="155"/>
      <c r="E5" s="155"/>
      <c r="F5" s="155"/>
    </row>
    <row r="7" spans="1:6" ht="15">
      <c r="A7" s="28" t="s">
        <v>1</v>
      </c>
      <c r="B7" s="29" t="s">
        <v>2</v>
      </c>
      <c r="C7" s="30" t="s">
        <v>3</v>
      </c>
      <c r="D7" s="30" t="s">
        <v>4</v>
      </c>
      <c r="E7" s="31" t="s">
        <v>5</v>
      </c>
      <c r="F7" s="31" t="s">
        <v>6</v>
      </c>
    </row>
    <row r="8" spans="1:6" s="17" customFormat="1" ht="18.75" customHeight="1">
      <c r="A8" s="21" t="s">
        <v>7</v>
      </c>
      <c r="B8" s="18"/>
      <c r="C8" s="19"/>
      <c r="D8" s="19"/>
      <c r="E8" s="20"/>
      <c r="F8" s="27"/>
    </row>
    <row r="9" spans="1:6" ht="15">
      <c r="A9" s="9">
        <v>11001</v>
      </c>
      <c r="B9" s="10" t="s">
        <v>8</v>
      </c>
      <c r="C9" s="11" t="s">
        <v>9</v>
      </c>
      <c r="D9" s="11">
        <v>0</v>
      </c>
      <c r="E9" s="12"/>
      <c r="F9" s="12">
        <f>ROUND(E9*D9,1)</f>
        <v>0</v>
      </c>
    </row>
    <row r="10" spans="1:6" ht="30">
      <c r="A10" s="13">
        <v>11002</v>
      </c>
      <c r="B10" s="14" t="s">
        <v>10</v>
      </c>
      <c r="C10" s="15" t="s">
        <v>9</v>
      </c>
      <c r="D10" s="15">
        <v>255</v>
      </c>
      <c r="E10" s="16"/>
      <c r="F10" s="16">
        <f aca="true" t="shared" si="0" ref="F10:F43">ROUND(E10*D10,1)</f>
        <v>0</v>
      </c>
    </row>
    <row r="11" spans="1:6" ht="30">
      <c r="A11" s="13">
        <v>11003</v>
      </c>
      <c r="B11" s="14" t="s">
        <v>11</v>
      </c>
      <c r="C11" s="15" t="s">
        <v>9</v>
      </c>
      <c r="D11" s="15">
        <v>65</v>
      </c>
      <c r="E11" s="16"/>
      <c r="F11" s="16">
        <f t="shared" si="0"/>
        <v>0</v>
      </c>
    </row>
    <row r="12" spans="1:6" ht="30">
      <c r="A12" s="13">
        <v>11004</v>
      </c>
      <c r="B12" s="14" t="s">
        <v>12</v>
      </c>
      <c r="C12" s="15" t="s">
        <v>9</v>
      </c>
      <c r="D12" s="15">
        <v>180</v>
      </c>
      <c r="E12" s="16"/>
      <c r="F12" s="16">
        <f t="shared" si="0"/>
        <v>0</v>
      </c>
    </row>
    <row r="13" spans="1:6" ht="45">
      <c r="A13" s="13">
        <v>11005</v>
      </c>
      <c r="B13" s="14" t="s">
        <v>13</v>
      </c>
      <c r="C13" s="15" t="s">
        <v>14</v>
      </c>
      <c r="D13" s="15">
        <v>255</v>
      </c>
      <c r="E13" s="16"/>
      <c r="F13" s="16">
        <f t="shared" si="0"/>
        <v>0</v>
      </c>
    </row>
    <row r="14" spans="1:6" ht="15">
      <c r="A14" s="13">
        <v>11006</v>
      </c>
      <c r="B14" s="14" t="s">
        <v>15</v>
      </c>
      <c r="C14" s="15" t="s">
        <v>14</v>
      </c>
      <c r="D14" s="15">
        <v>2000</v>
      </c>
      <c r="E14" s="16"/>
      <c r="F14" s="16">
        <f t="shared" si="0"/>
        <v>0</v>
      </c>
    </row>
    <row r="15" spans="1:6" ht="60">
      <c r="A15" s="13">
        <v>11007</v>
      </c>
      <c r="B15" s="14" t="s">
        <v>16</v>
      </c>
      <c r="C15" s="15" t="s">
        <v>14</v>
      </c>
      <c r="D15" s="15">
        <v>0</v>
      </c>
      <c r="E15" s="16"/>
      <c r="F15" s="16">
        <f t="shared" si="0"/>
        <v>0</v>
      </c>
    </row>
    <row r="16" spans="1:6" ht="30">
      <c r="A16" s="13">
        <v>11008</v>
      </c>
      <c r="B16" s="14" t="s">
        <v>17</v>
      </c>
      <c r="C16" s="15" t="s">
        <v>14</v>
      </c>
      <c r="D16" s="15">
        <v>1500</v>
      </c>
      <c r="E16" s="16"/>
      <c r="F16" s="16">
        <f t="shared" si="0"/>
        <v>0</v>
      </c>
    </row>
    <row r="17" spans="1:6" ht="60">
      <c r="A17" s="13">
        <v>11009</v>
      </c>
      <c r="B17" s="14" t="s">
        <v>18</v>
      </c>
      <c r="C17" s="15" t="s">
        <v>14</v>
      </c>
      <c r="D17" s="15">
        <v>35</v>
      </c>
      <c r="E17" s="16"/>
      <c r="F17" s="16">
        <f t="shared" si="0"/>
        <v>0</v>
      </c>
    </row>
    <row r="18" spans="1:6" ht="15">
      <c r="A18" s="13">
        <v>11010</v>
      </c>
      <c r="B18" s="14" t="s">
        <v>19</v>
      </c>
      <c r="C18" s="15" t="s">
        <v>9</v>
      </c>
      <c r="D18" s="15">
        <v>50</v>
      </c>
      <c r="E18" s="16"/>
      <c r="F18" s="16">
        <f t="shared" si="0"/>
        <v>0</v>
      </c>
    </row>
    <row r="19" spans="1:6" ht="30">
      <c r="A19" s="13">
        <v>11011</v>
      </c>
      <c r="B19" s="14" t="s">
        <v>20</v>
      </c>
      <c r="C19" s="15" t="s">
        <v>9</v>
      </c>
      <c r="D19" s="15">
        <v>350</v>
      </c>
      <c r="E19" s="16"/>
      <c r="F19" s="16">
        <f t="shared" si="0"/>
        <v>0</v>
      </c>
    </row>
    <row r="20" spans="1:6" ht="15">
      <c r="A20" s="13">
        <v>11012</v>
      </c>
      <c r="B20" s="14" t="s">
        <v>21</v>
      </c>
      <c r="C20" s="15" t="s">
        <v>9</v>
      </c>
      <c r="D20" s="15">
        <v>160</v>
      </c>
      <c r="E20" s="16"/>
      <c r="F20" s="16">
        <f t="shared" si="0"/>
        <v>0</v>
      </c>
    </row>
    <row r="21" spans="1:6" ht="15">
      <c r="A21" s="13">
        <v>11013</v>
      </c>
      <c r="B21" s="14" t="s">
        <v>22</v>
      </c>
      <c r="C21" s="15" t="s">
        <v>9</v>
      </c>
      <c r="D21" s="15">
        <v>115</v>
      </c>
      <c r="E21" s="16"/>
      <c r="F21" s="16">
        <f t="shared" si="0"/>
        <v>0</v>
      </c>
    </row>
    <row r="22" spans="1:6" ht="30">
      <c r="A22" s="13">
        <v>11014</v>
      </c>
      <c r="B22" s="14" t="s">
        <v>23</v>
      </c>
      <c r="C22" s="15" t="s">
        <v>14</v>
      </c>
      <c r="D22" s="15">
        <v>62</v>
      </c>
      <c r="E22" s="16"/>
      <c r="F22" s="16">
        <f t="shared" si="0"/>
        <v>0</v>
      </c>
    </row>
    <row r="23" spans="1:6" ht="30">
      <c r="A23" s="13">
        <v>11015</v>
      </c>
      <c r="B23" s="14" t="s">
        <v>24</v>
      </c>
      <c r="C23" s="15" t="s">
        <v>14</v>
      </c>
      <c r="D23" s="15">
        <v>92</v>
      </c>
      <c r="E23" s="16"/>
      <c r="F23" s="16">
        <f t="shared" si="0"/>
        <v>0</v>
      </c>
    </row>
    <row r="24" spans="1:6" ht="30">
      <c r="A24" s="13">
        <v>11016</v>
      </c>
      <c r="B24" s="14" t="s">
        <v>25</v>
      </c>
      <c r="C24" s="15" t="s">
        <v>14</v>
      </c>
      <c r="D24" s="15">
        <v>40</v>
      </c>
      <c r="E24" s="16"/>
      <c r="F24" s="16">
        <f t="shared" si="0"/>
        <v>0</v>
      </c>
    </row>
    <row r="25" spans="1:6" ht="30">
      <c r="A25" s="13">
        <v>11017</v>
      </c>
      <c r="B25" s="14" t="s">
        <v>26</v>
      </c>
      <c r="C25" s="15" t="s">
        <v>14</v>
      </c>
      <c r="D25" s="15">
        <v>14</v>
      </c>
      <c r="E25" s="16"/>
      <c r="F25" s="16">
        <f t="shared" si="0"/>
        <v>0</v>
      </c>
    </row>
    <row r="26" spans="1:6" ht="30">
      <c r="A26" s="13">
        <v>11018</v>
      </c>
      <c r="B26" s="14" t="s">
        <v>27</v>
      </c>
      <c r="C26" s="15" t="s">
        <v>9</v>
      </c>
      <c r="D26" s="15">
        <v>0</v>
      </c>
      <c r="E26" s="16"/>
      <c r="F26" s="16">
        <f t="shared" si="0"/>
        <v>0</v>
      </c>
    </row>
    <row r="27" spans="1:6" ht="30">
      <c r="A27" s="13">
        <v>11019</v>
      </c>
      <c r="B27" s="14" t="s">
        <v>28</v>
      </c>
      <c r="C27" s="15" t="s">
        <v>9</v>
      </c>
      <c r="D27" s="15">
        <v>255</v>
      </c>
      <c r="E27" s="16"/>
      <c r="F27" s="16">
        <f t="shared" si="0"/>
        <v>0</v>
      </c>
    </row>
    <row r="28" spans="1:6" ht="30">
      <c r="A28" s="13">
        <v>11020</v>
      </c>
      <c r="B28" s="14" t="s">
        <v>29</v>
      </c>
      <c r="C28" s="15" t="s">
        <v>9</v>
      </c>
      <c r="D28" s="15">
        <v>65</v>
      </c>
      <c r="E28" s="16"/>
      <c r="F28" s="16">
        <f t="shared" si="0"/>
        <v>0</v>
      </c>
    </row>
    <row r="29" spans="1:6" ht="30">
      <c r="A29" s="13">
        <v>11021</v>
      </c>
      <c r="B29" s="14" t="s">
        <v>30</v>
      </c>
      <c r="C29" s="15" t="s">
        <v>9</v>
      </c>
      <c r="D29" s="15">
        <v>180</v>
      </c>
      <c r="E29" s="16"/>
      <c r="F29" s="16">
        <f t="shared" si="0"/>
        <v>0</v>
      </c>
    </row>
    <row r="30" spans="1:6" ht="15">
      <c r="A30" s="13">
        <v>11022</v>
      </c>
      <c r="B30" s="14" t="s">
        <v>31</v>
      </c>
      <c r="C30" s="15" t="s">
        <v>14</v>
      </c>
      <c r="D30" s="15">
        <v>255</v>
      </c>
      <c r="E30" s="16"/>
      <c r="F30" s="16">
        <f t="shared" si="0"/>
        <v>0</v>
      </c>
    </row>
    <row r="31" spans="1:6" ht="30">
      <c r="A31" s="13">
        <v>11023</v>
      </c>
      <c r="B31" s="14" t="s">
        <v>32</v>
      </c>
      <c r="C31" s="15" t="s">
        <v>14</v>
      </c>
      <c r="D31" s="15"/>
      <c r="E31" s="16"/>
      <c r="F31" s="16">
        <f t="shared" si="0"/>
        <v>0</v>
      </c>
    </row>
    <row r="32" spans="1:6" ht="30">
      <c r="A32" s="13">
        <v>11024</v>
      </c>
      <c r="B32" s="14" t="s">
        <v>33</v>
      </c>
      <c r="C32" s="15" t="s">
        <v>14</v>
      </c>
      <c r="D32" s="15">
        <v>1500</v>
      </c>
      <c r="E32" s="16"/>
      <c r="F32" s="16">
        <f t="shared" si="0"/>
        <v>0</v>
      </c>
    </row>
    <row r="33" spans="1:6" ht="15">
      <c r="A33" s="13">
        <v>11025</v>
      </c>
      <c r="B33" s="14" t="s">
        <v>34</v>
      </c>
      <c r="C33" s="15" t="s">
        <v>14</v>
      </c>
      <c r="D33" s="15">
        <v>35</v>
      </c>
      <c r="E33" s="16"/>
      <c r="F33" s="16">
        <f t="shared" si="0"/>
        <v>0</v>
      </c>
    </row>
    <row r="34" spans="1:6" ht="30">
      <c r="A34" s="13">
        <v>11026</v>
      </c>
      <c r="B34" s="14" t="s">
        <v>35</v>
      </c>
      <c r="C34" s="15" t="s">
        <v>9</v>
      </c>
      <c r="D34" s="15">
        <v>50</v>
      </c>
      <c r="E34" s="16"/>
      <c r="F34" s="16">
        <f t="shared" si="0"/>
        <v>0</v>
      </c>
    </row>
    <row r="35" spans="1:6" ht="30">
      <c r="A35" s="13">
        <v>11027</v>
      </c>
      <c r="B35" s="14" t="s">
        <v>36</v>
      </c>
      <c r="C35" s="15" t="s">
        <v>9</v>
      </c>
      <c r="D35" s="15">
        <v>350</v>
      </c>
      <c r="E35" s="16"/>
      <c r="F35" s="16">
        <f t="shared" si="0"/>
        <v>0</v>
      </c>
    </row>
    <row r="36" spans="1:6" ht="30">
      <c r="A36" s="13">
        <v>11028</v>
      </c>
      <c r="B36" s="14" t="s">
        <v>37</v>
      </c>
      <c r="C36" s="15" t="s">
        <v>9</v>
      </c>
      <c r="D36" s="15">
        <v>160</v>
      </c>
      <c r="E36" s="16"/>
      <c r="F36" s="16">
        <f t="shared" si="0"/>
        <v>0</v>
      </c>
    </row>
    <row r="37" spans="1:6" ht="30">
      <c r="A37" s="13">
        <v>11029</v>
      </c>
      <c r="B37" s="14" t="s">
        <v>38</v>
      </c>
      <c r="C37" s="15" t="s">
        <v>9</v>
      </c>
      <c r="D37" s="15">
        <v>115</v>
      </c>
      <c r="E37" s="16"/>
      <c r="F37" s="16">
        <f t="shared" si="0"/>
        <v>0</v>
      </c>
    </row>
    <row r="38" spans="1:6" ht="30">
      <c r="A38" s="13">
        <v>11030</v>
      </c>
      <c r="B38" s="14" t="s">
        <v>39</v>
      </c>
      <c r="C38" s="15" t="s">
        <v>14</v>
      </c>
      <c r="D38" s="15">
        <v>62</v>
      </c>
      <c r="E38" s="16"/>
      <c r="F38" s="16">
        <f t="shared" si="0"/>
        <v>0</v>
      </c>
    </row>
    <row r="39" spans="1:6" ht="30">
      <c r="A39" s="13">
        <v>11031</v>
      </c>
      <c r="B39" s="14" t="s">
        <v>40</v>
      </c>
      <c r="C39" s="15" t="s">
        <v>14</v>
      </c>
      <c r="D39" s="15">
        <v>116</v>
      </c>
      <c r="E39" s="16"/>
      <c r="F39" s="16">
        <f t="shared" si="0"/>
        <v>0</v>
      </c>
    </row>
    <row r="40" spans="1:6" ht="15">
      <c r="A40" s="13">
        <v>11032</v>
      </c>
      <c r="B40" s="14" t="s">
        <v>41</v>
      </c>
      <c r="C40" s="15" t="s">
        <v>14</v>
      </c>
      <c r="D40" s="15">
        <v>92</v>
      </c>
      <c r="E40" s="16"/>
      <c r="F40" s="16">
        <f t="shared" si="0"/>
        <v>0</v>
      </c>
    </row>
    <row r="41" spans="1:6" ht="30">
      <c r="A41" s="13">
        <v>11033</v>
      </c>
      <c r="B41" s="14" t="s">
        <v>42</v>
      </c>
      <c r="C41" s="15" t="s">
        <v>14</v>
      </c>
      <c r="D41" s="15">
        <v>92</v>
      </c>
      <c r="E41" s="16"/>
      <c r="F41" s="16">
        <f t="shared" si="0"/>
        <v>0</v>
      </c>
    </row>
    <row r="42" spans="1:6" ht="15">
      <c r="A42" s="13">
        <v>11034</v>
      </c>
      <c r="B42" s="14" t="s">
        <v>43</v>
      </c>
      <c r="C42" s="15" t="s">
        <v>14</v>
      </c>
      <c r="D42" s="15">
        <v>40</v>
      </c>
      <c r="E42" s="16"/>
      <c r="F42" s="16">
        <f t="shared" si="0"/>
        <v>0</v>
      </c>
    </row>
    <row r="43" spans="1:6" ht="15">
      <c r="A43" s="5">
        <v>11035</v>
      </c>
      <c r="B43" s="6" t="s">
        <v>44</v>
      </c>
      <c r="C43" s="7" t="s">
        <v>14</v>
      </c>
      <c r="D43" s="7">
        <v>14</v>
      </c>
      <c r="E43" s="8"/>
      <c r="F43" s="8">
        <f t="shared" si="0"/>
        <v>0</v>
      </c>
    </row>
    <row r="44" spans="1:6" ht="18.75" customHeight="1">
      <c r="A44" s="22" t="s">
        <v>0</v>
      </c>
      <c r="B44" s="23"/>
      <c r="C44" s="24"/>
      <c r="D44" s="24"/>
      <c r="E44" s="25"/>
      <c r="F44" s="26"/>
    </row>
    <row r="45" spans="1:6" ht="15">
      <c r="A45" s="9">
        <v>12001</v>
      </c>
      <c r="B45" s="10" t="s">
        <v>45</v>
      </c>
      <c r="C45" s="11" t="s">
        <v>9</v>
      </c>
      <c r="D45" s="11">
        <v>580</v>
      </c>
      <c r="E45" s="12"/>
      <c r="F45" s="12">
        <f aca="true" t="shared" si="1" ref="F45:F70">ROUND(E45*D45,1)</f>
        <v>0</v>
      </c>
    </row>
    <row r="46" spans="1:6" ht="30">
      <c r="A46" s="13">
        <v>12002</v>
      </c>
      <c r="B46" s="14" t="s">
        <v>46</v>
      </c>
      <c r="C46" s="15" t="s">
        <v>9</v>
      </c>
      <c r="D46" s="15">
        <v>480</v>
      </c>
      <c r="E46" s="16"/>
      <c r="F46" s="16">
        <f t="shared" si="1"/>
        <v>0</v>
      </c>
    </row>
    <row r="47" spans="1:6" ht="30">
      <c r="A47" s="13">
        <v>12003</v>
      </c>
      <c r="B47" s="14" t="s">
        <v>47</v>
      </c>
      <c r="C47" s="15" t="s">
        <v>9</v>
      </c>
      <c r="D47" s="15">
        <v>530</v>
      </c>
      <c r="E47" s="16"/>
      <c r="F47" s="16">
        <f t="shared" si="1"/>
        <v>0</v>
      </c>
    </row>
    <row r="48" spans="1:6" ht="15">
      <c r="A48" s="13">
        <v>12004</v>
      </c>
      <c r="B48" s="14" t="s">
        <v>48</v>
      </c>
      <c r="C48" s="15" t="s">
        <v>9</v>
      </c>
      <c r="D48" s="15">
        <v>320</v>
      </c>
      <c r="E48" s="16"/>
      <c r="F48" s="16">
        <f t="shared" si="1"/>
        <v>0</v>
      </c>
    </row>
    <row r="49" spans="1:6" ht="45">
      <c r="A49" s="13">
        <v>12005</v>
      </c>
      <c r="B49" s="14" t="s">
        <v>49</v>
      </c>
      <c r="C49" s="15" t="s">
        <v>9</v>
      </c>
      <c r="D49" s="15">
        <v>120</v>
      </c>
      <c r="E49" s="16"/>
      <c r="F49" s="16">
        <f t="shared" si="1"/>
        <v>0</v>
      </c>
    </row>
    <row r="50" spans="1:6" ht="45">
      <c r="A50" s="13">
        <v>12006</v>
      </c>
      <c r="B50" s="14" t="s">
        <v>50</v>
      </c>
      <c r="C50" s="15" t="s">
        <v>51</v>
      </c>
      <c r="D50" s="15">
        <v>1</v>
      </c>
      <c r="E50" s="16"/>
      <c r="F50" s="16">
        <f t="shared" si="1"/>
        <v>0</v>
      </c>
    </row>
    <row r="51" spans="1:6" ht="45">
      <c r="A51" s="13">
        <v>12007</v>
      </c>
      <c r="B51" s="14" t="s">
        <v>52</v>
      </c>
      <c r="C51" s="15" t="s">
        <v>9</v>
      </c>
      <c r="D51" s="15">
        <v>200</v>
      </c>
      <c r="E51" s="16"/>
      <c r="F51" s="16">
        <f t="shared" si="1"/>
        <v>0</v>
      </c>
    </row>
    <row r="52" spans="1:6" ht="30">
      <c r="A52" s="13">
        <v>12008</v>
      </c>
      <c r="B52" s="14" t="s">
        <v>53</v>
      </c>
      <c r="C52" s="15" t="s">
        <v>9</v>
      </c>
      <c r="D52" s="15">
        <v>5260</v>
      </c>
      <c r="E52" s="16"/>
      <c r="F52" s="16">
        <f t="shared" si="1"/>
        <v>0</v>
      </c>
    </row>
    <row r="53" spans="1:6" ht="45">
      <c r="A53" s="13">
        <v>12009</v>
      </c>
      <c r="B53" s="14" t="s">
        <v>54</v>
      </c>
      <c r="C53" s="15" t="s">
        <v>9</v>
      </c>
      <c r="D53" s="15">
        <v>12000</v>
      </c>
      <c r="E53" s="16"/>
      <c r="F53" s="16">
        <f t="shared" si="1"/>
        <v>0</v>
      </c>
    </row>
    <row r="54" spans="1:6" ht="15">
      <c r="A54" s="13">
        <v>12010</v>
      </c>
      <c r="B54" s="14" t="s">
        <v>55</v>
      </c>
      <c r="C54" s="15" t="s">
        <v>9</v>
      </c>
      <c r="D54" s="15">
        <v>235</v>
      </c>
      <c r="E54" s="16"/>
      <c r="F54" s="16">
        <f t="shared" si="1"/>
        <v>0</v>
      </c>
    </row>
    <row r="55" spans="1:6" ht="30">
      <c r="A55" s="13">
        <v>12011</v>
      </c>
      <c r="B55" s="14" t="s">
        <v>56</v>
      </c>
      <c r="C55" s="15" t="s">
        <v>9</v>
      </c>
      <c r="D55" s="15">
        <v>60</v>
      </c>
      <c r="E55" s="16"/>
      <c r="F55" s="16">
        <f t="shared" si="1"/>
        <v>0</v>
      </c>
    </row>
    <row r="56" spans="1:6" ht="15">
      <c r="A56" s="13">
        <v>12012</v>
      </c>
      <c r="B56" s="14" t="s">
        <v>57</v>
      </c>
      <c r="C56" s="15" t="s">
        <v>9</v>
      </c>
      <c r="D56" s="15">
        <v>110</v>
      </c>
      <c r="E56" s="16"/>
      <c r="F56" s="16">
        <f t="shared" si="1"/>
        <v>0</v>
      </c>
    </row>
    <row r="57" spans="1:6" ht="45">
      <c r="A57" s="13">
        <v>12013</v>
      </c>
      <c r="B57" s="14" t="s">
        <v>58</v>
      </c>
      <c r="C57" s="15" t="s">
        <v>14</v>
      </c>
      <c r="D57" s="15">
        <v>11</v>
      </c>
      <c r="E57" s="16"/>
      <c r="F57" s="16">
        <f t="shared" si="1"/>
        <v>0</v>
      </c>
    </row>
    <row r="58" spans="1:6" ht="15">
      <c r="A58" s="13">
        <v>12014</v>
      </c>
      <c r="B58" s="14" t="s">
        <v>59</v>
      </c>
      <c r="C58" s="15" t="s">
        <v>9</v>
      </c>
      <c r="D58" s="15">
        <v>980</v>
      </c>
      <c r="E58" s="16"/>
      <c r="F58" s="16">
        <f t="shared" si="1"/>
        <v>0</v>
      </c>
    </row>
    <row r="59" spans="1:6" ht="15">
      <c r="A59" s="13">
        <v>12015</v>
      </c>
      <c r="B59" s="14" t="s">
        <v>60</v>
      </c>
      <c r="C59" s="15" t="s">
        <v>9</v>
      </c>
      <c r="D59" s="15">
        <v>580</v>
      </c>
      <c r="E59" s="16"/>
      <c r="F59" s="16">
        <f t="shared" si="1"/>
        <v>0</v>
      </c>
    </row>
    <row r="60" spans="1:6" ht="30">
      <c r="A60" s="13">
        <v>12016</v>
      </c>
      <c r="B60" s="14" t="s">
        <v>61</v>
      </c>
      <c r="C60" s="15" t="s">
        <v>9</v>
      </c>
      <c r="D60" s="15">
        <v>480</v>
      </c>
      <c r="E60" s="16"/>
      <c r="F60" s="16">
        <f t="shared" si="1"/>
        <v>0</v>
      </c>
    </row>
    <row r="61" spans="1:6" ht="15">
      <c r="A61" s="13">
        <v>12017</v>
      </c>
      <c r="B61" s="14" t="s">
        <v>62</v>
      </c>
      <c r="C61" s="15" t="s">
        <v>9</v>
      </c>
      <c r="D61" s="15">
        <v>530</v>
      </c>
      <c r="E61" s="16"/>
      <c r="F61" s="16">
        <f t="shared" si="1"/>
        <v>0</v>
      </c>
    </row>
    <row r="62" spans="1:6" ht="15">
      <c r="A62" s="13">
        <v>12018</v>
      </c>
      <c r="B62" s="14" t="s">
        <v>63</v>
      </c>
      <c r="C62" s="15" t="s">
        <v>9</v>
      </c>
      <c r="D62" s="15">
        <v>320</v>
      </c>
      <c r="E62" s="16"/>
      <c r="F62" s="16">
        <f t="shared" si="1"/>
        <v>0</v>
      </c>
    </row>
    <row r="63" spans="1:6" ht="15">
      <c r="A63" s="13">
        <v>12019</v>
      </c>
      <c r="B63" s="14" t="s">
        <v>64</v>
      </c>
      <c r="C63" s="15" t="s">
        <v>9</v>
      </c>
      <c r="D63" s="15">
        <v>120</v>
      </c>
      <c r="E63" s="16"/>
      <c r="F63" s="16">
        <f t="shared" si="1"/>
        <v>0</v>
      </c>
    </row>
    <row r="64" spans="1:6" ht="75">
      <c r="A64" s="13">
        <v>12020</v>
      </c>
      <c r="B64" s="14" t="s">
        <v>65</v>
      </c>
      <c r="C64" s="15" t="s">
        <v>51</v>
      </c>
      <c r="D64" s="15">
        <v>1</v>
      </c>
      <c r="E64" s="16"/>
      <c r="F64" s="16">
        <f t="shared" si="1"/>
        <v>0</v>
      </c>
    </row>
    <row r="65" spans="1:6" ht="30">
      <c r="A65" s="13">
        <v>12021</v>
      </c>
      <c r="B65" s="14" t="s">
        <v>66</v>
      </c>
      <c r="C65" s="15" t="s">
        <v>9</v>
      </c>
      <c r="D65" s="15">
        <v>435</v>
      </c>
      <c r="E65" s="16"/>
      <c r="F65" s="16">
        <f t="shared" si="1"/>
        <v>0</v>
      </c>
    </row>
    <row r="66" spans="1:6" ht="15">
      <c r="A66" s="13">
        <v>12022</v>
      </c>
      <c r="B66" s="14" t="s">
        <v>67</v>
      </c>
      <c r="C66" s="15" t="s">
        <v>9</v>
      </c>
      <c r="D66" s="15">
        <v>17260</v>
      </c>
      <c r="E66" s="16"/>
      <c r="F66" s="16">
        <f t="shared" si="1"/>
        <v>0</v>
      </c>
    </row>
    <row r="67" spans="1:6" ht="30">
      <c r="A67" s="13">
        <v>12023</v>
      </c>
      <c r="B67" s="14" t="s">
        <v>68</v>
      </c>
      <c r="C67" s="15" t="s">
        <v>9</v>
      </c>
      <c r="D67" s="15">
        <v>60</v>
      </c>
      <c r="E67" s="16"/>
      <c r="F67" s="16">
        <f t="shared" si="1"/>
        <v>0</v>
      </c>
    </row>
    <row r="68" spans="1:6" ht="30">
      <c r="A68" s="13">
        <v>12024</v>
      </c>
      <c r="B68" s="14" t="s">
        <v>69</v>
      </c>
      <c r="C68" s="15" t="s">
        <v>9</v>
      </c>
      <c r="D68" s="15">
        <v>110</v>
      </c>
      <c r="E68" s="16"/>
      <c r="F68" s="16">
        <f t="shared" si="1"/>
        <v>0</v>
      </c>
    </row>
    <row r="69" spans="1:6" ht="15">
      <c r="A69" s="13">
        <v>12025</v>
      </c>
      <c r="B69" s="14" t="s">
        <v>70</v>
      </c>
      <c r="C69" s="15" t="s">
        <v>14</v>
      </c>
      <c r="D69" s="15">
        <v>11</v>
      </c>
      <c r="E69" s="16"/>
      <c r="F69" s="16">
        <f t="shared" si="1"/>
        <v>0</v>
      </c>
    </row>
    <row r="70" spans="1:6" ht="15">
      <c r="A70" s="5">
        <v>12026</v>
      </c>
      <c r="B70" s="6" t="s">
        <v>71</v>
      </c>
      <c r="C70" s="7" t="s">
        <v>9</v>
      </c>
      <c r="D70" s="7">
        <v>980</v>
      </c>
      <c r="E70" s="8"/>
      <c r="F70" s="8">
        <f t="shared" si="1"/>
        <v>0</v>
      </c>
    </row>
    <row r="71" spans="1:6" ht="18.75" customHeight="1">
      <c r="A71" s="22" t="s">
        <v>72</v>
      </c>
      <c r="B71" s="23"/>
      <c r="C71" s="24"/>
      <c r="D71" s="24"/>
      <c r="E71" s="25"/>
      <c r="F71" s="26"/>
    </row>
    <row r="72" spans="1:6" ht="60">
      <c r="A72" s="9">
        <v>13001</v>
      </c>
      <c r="B72" s="10" t="s">
        <v>73</v>
      </c>
      <c r="C72" s="11" t="s">
        <v>9</v>
      </c>
      <c r="D72" s="11">
        <v>110</v>
      </c>
      <c r="E72" s="12"/>
      <c r="F72" s="12">
        <f aca="true" t="shared" si="2" ref="F72:F95">ROUND(E72*D72,1)</f>
        <v>0</v>
      </c>
    </row>
    <row r="73" spans="1:6" ht="30">
      <c r="A73" s="9">
        <v>13002</v>
      </c>
      <c r="B73" s="14" t="s">
        <v>74</v>
      </c>
      <c r="C73" s="15" t="s">
        <v>14</v>
      </c>
      <c r="D73" s="15">
        <v>165</v>
      </c>
      <c r="E73" s="16"/>
      <c r="F73" s="16">
        <f t="shared" si="2"/>
        <v>0</v>
      </c>
    </row>
    <row r="74" spans="1:6" ht="75">
      <c r="A74" s="9">
        <v>13003</v>
      </c>
      <c r="B74" s="14" t="s">
        <v>75</v>
      </c>
      <c r="C74" s="15" t="s">
        <v>9</v>
      </c>
      <c r="D74" s="15">
        <v>530</v>
      </c>
      <c r="E74" s="16"/>
      <c r="F74" s="16">
        <f t="shared" si="2"/>
        <v>0</v>
      </c>
    </row>
    <row r="75" spans="1:6" ht="75">
      <c r="A75" s="9">
        <v>13004</v>
      </c>
      <c r="B75" s="14" t="s">
        <v>76</v>
      </c>
      <c r="C75" s="15" t="s">
        <v>9</v>
      </c>
      <c r="D75" s="15"/>
      <c r="E75" s="16"/>
      <c r="F75" s="16">
        <f t="shared" si="2"/>
        <v>0</v>
      </c>
    </row>
    <row r="76" spans="1:6" ht="45">
      <c r="A76" s="9">
        <v>13005</v>
      </c>
      <c r="B76" s="14" t="s">
        <v>77</v>
      </c>
      <c r="C76" s="15" t="s">
        <v>14</v>
      </c>
      <c r="D76" s="15">
        <v>900</v>
      </c>
      <c r="E76" s="16"/>
      <c r="F76" s="16">
        <f t="shared" si="2"/>
        <v>0</v>
      </c>
    </row>
    <row r="77" spans="1:6" ht="60">
      <c r="A77" s="9">
        <v>13006</v>
      </c>
      <c r="B77" s="14" t="s">
        <v>78</v>
      </c>
      <c r="C77" s="15" t="s">
        <v>9</v>
      </c>
      <c r="D77" s="15">
        <v>750</v>
      </c>
      <c r="E77" s="16"/>
      <c r="F77" s="16">
        <f t="shared" si="2"/>
        <v>0</v>
      </c>
    </row>
    <row r="78" spans="1:6" ht="60">
      <c r="A78" s="9">
        <v>13007</v>
      </c>
      <c r="B78" s="14" t="s">
        <v>79</v>
      </c>
      <c r="C78" s="15" t="s">
        <v>9</v>
      </c>
      <c r="D78" s="15">
        <v>860</v>
      </c>
      <c r="E78" s="16"/>
      <c r="F78" s="16">
        <f t="shared" si="2"/>
        <v>0</v>
      </c>
    </row>
    <row r="79" spans="1:6" ht="60">
      <c r="A79" s="9">
        <v>13008</v>
      </c>
      <c r="B79" s="14" t="s">
        <v>80</v>
      </c>
      <c r="C79" s="15" t="s">
        <v>9</v>
      </c>
      <c r="D79" s="15">
        <v>120</v>
      </c>
      <c r="E79" s="16"/>
      <c r="F79" s="16">
        <f t="shared" si="2"/>
        <v>0</v>
      </c>
    </row>
    <row r="80" spans="1:6" ht="30">
      <c r="A80" s="9">
        <v>13009</v>
      </c>
      <c r="B80" s="14" t="s">
        <v>81</v>
      </c>
      <c r="C80" s="15" t="s">
        <v>14</v>
      </c>
      <c r="D80" s="15">
        <v>180</v>
      </c>
      <c r="E80" s="16"/>
      <c r="F80" s="16">
        <f t="shared" si="2"/>
        <v>0</v>
      </c>
    </row>
    <row r="81" spans="1:6" ht="60">
      <c r="A81" s="9">
        <v>13010</v>
      </c>
      <c r="B81" s="14" t="s">
        <v>82</v>
      </c>
      <c r="C81" s="15" t="s">
        <v>9</v>
      </c>
      <c r="D81" s="15">
        <v>130</v>
      </c>
      <c r="E81" s="16"/>
      <c r="F81" s="16">
        <f t="shared" si="2"/>
        <v>0</v>
      </c>
    </row>
    <row r="82" spans="1:6" ht="30">
      <c r="A82" s="9">
        <v>13011</v>
      </c>
      <c r="B82" s="14" t="s">
        <v>83</v>
      </c>
      <c r="C82" s="15" t="s">
        <v>14</v>
      </c>
      <c r="D82" s="15">
        <v>195</v>
      </c>
      <c r="E82" s="16"/>
      <c r="F82" s="16">
        <f t="shared" si="2"/>
        <v>0</v>
      </c>
    </row>
    <row r="83" spans="1:6" ht="75">
      <c r="A83" s="9">
        <v>13012</v>
      </c>
      <c r="B83" s="14" t="s">
        <v>84</v>
      </c>
      <c r="C83" s="15" t="s">
        <v>9</v>
      </c>
      <c r="D83" s="15">
        <v>240</v>
      </c>
      <c r="E83" s="16"/>
      <c r="F83" s="16">
        <f t="shared" si="2"/>
        <v>0</v>
      </c>
    </row>
    <row r="84" spans="1:6" ht="45">
      <c r="A84" s="9">
        <v>13013</v>
      </c>
      <c r="B84" s="14" t="s">
        <v>85</v>
      </c>
      <c r="C84" s="15" t="s">
        <v>14</v>
      </c>
      <c r="D84" s="15">
        <v>410</v>
      </c>
      <c r="E84" s="16"/>
      <c r="F84" s="16">
        <f t="shared" si="2"/>
        <v>0</v>
      </c>
    </row>
    <row r="85" spans="1:6" ht="45">
      <c r="A85" s="9">
        <v>13014</v>
      </c>
      <c r="B85" s="14" t="s">
        <v>86</v>
      </c>
      <c r="C85" s="15" t="s">
        <v>9</v>
      </c>
      <c r="D85" s="15">
        <v>230</v>
      </c>
      <c r="E85" s="16"/>
      <c r="F85" s="16">
        <f t="shared" si="2"/>
        <v>0</v>
      </c>
    </row>
    <row r="86" spans="1:6" ht="45">
      <c r="A86" s="9">
        <v>13015</v>
      </c>
      <c r="B86" s="14" t="s">
        <v>87</v>
      </c>
      <c r="C86" s="15" t="s">
        <v>9</v>
      </c>
      <c r="D86" s="15">
        <v>40</v>
      </c>
      <c r="E86" s="16"/>
      <c r="F86" s="16">
        <f t="shared" si="2"/>
        <v>0</v>
      </c>
    </row>
    <row r="87" spans="1:6" ht="45">
      <c r="A87" s="9">
        <v>13016</v>
      </c>
      <c r="B87" s="14" t="s">
        <v>88</v>
      </c>
      <c r="C87" s="15" t="s">
        <v>9</v>
      </c>
      <c r="D87" s="15">
        <v>16</v>
      </c>
      <c r="E87" s="16"/>
      <c r="F87" s="16">
        <f t="shared" si="2"/>
        <v>0</v>
      </c>
    </row>
    <row r="88" spans="1:6" ht="30">
      <c r="A88" s="9">
        <v>13017</v>
      </c>
      <c r="B88" s="14" t="s">
        <v>89</v>
      </c>
      <c r="C88" s="15" t="s">
        <v>9</v>
      </c>
      <c r="D88" s="15">
        <v>360</v>
      </c>
      <c r="E88" s="16"/>
      <c r="F88" s="16">
        <f t="shared" si="2"/>
        <v>0</v>
      </c>
    </row>
    <row r="89" spans="1:6" ht="45">
      <c r="A89" s="9">
        <v>13018</v>
      </c>
      <c r="B89" s="14" t="s">
        <v>90</v>
      </c>
      <c r="C89" s="15" t="s">
        <v>9</v>
      </c>
      <c r="D89" s="15">
        <v>530</v>
      </c>
      <c r="E89" s="16"/>
      <c r="F89" s="16">
        <f t="shared" si="2"/>
        <v>0</v>
      </c>
    </row>
    <row r="90" spans="1:6" ht="45">
      <c r="A90" s="9">
        <v>13019</v>
      </c>
      <c r="B90" s="14" t="s">
        <v>91</v>
      </c>
      <c r="C90" s="15" t="s">
        <v>9</v>
      </c>
      <c r="D90" s="15">
        <v>750</v>
      </c>
      <c r="E90" s="16"/>
      <c r="F90" s="16">
        <f t="shared" si="2"/>
        <v>0</v>
      </c>
    </row>
    <row r="91" spans="1:6" ht="45">
      <c r="A91" s="9">
        <v>13020</v>
      </c>
      <c r="B91" s="14" t="s">
        <v>92</v>
      </c>
      <c r="C91" s="15" t="s">
        <v>9</v>
      </c>
      <c r="D91" s="15">
        <v>860</v>
      </c>
      <c r="E91" s="16"/>
      <c r="F91" s="16">
        <f t="shared" si="2"/>
        <v>0</v>
      </c>
    </row>
    <row r="92" spans="1:6" ht="45">
      <c r="A92" s="9">
        <v>13021</v>
      </c>
      <c r="B92" s="14" t="s">
        <v>93</v>
      </c>
      <c r="C92" s="15" t="s">
        <v>9</v>
      </c>
      <c r="D92" s="15">
        <v>240</v>
      </c>
      <c r="E92" s="16"/>
      <c r="F92" s="16">
        <f t="shared" si="2"/>
        <v>0</v>
      </c>
    </row>
    <row r="93" spans="1:6" ht="45">
      <c r="A93" s="9">
        <v>13022</v>
      </c>
      <c r="B93" s="14" t="s">
        <v>94</v>
      </c>
      <c r="C93" s="15" t="s">
        <v>9</v>
      </c>
      <c r="D93" s="15">
        <v>230</v>
      </c>
      <c r="E93" s="16"/>
      <c r="F93" s="16">
        <f t="shared" si="2"/>
        <v>0</v>
      </c>
    </row>
    <row r="94" spans="1:6" ht="45">
      <c r="A94" s="9">
        <v>13023</v>
      </c>
      <c r="B94" s="14" t="s">
        <v>95</v>
      </c>
      <c r="C94" s="15" t="s">
        <v>9</v>
      </c>
      <c r="D94" s="15">
        <v>40</v>
      </c>
      <c r="E94" s="16"/>
      <c r="F94" s="16">
        <f t="shared" si="2"/>
        <v>0</v>
      </c>
    </row>
    <row r="95" spans="1:6" ht="45">
      <c r="A95" s="9">
        <v>13024</v>
      </c>
      <c r="B95" s="14" t="s">
        <v>96</v>
      </c>
      <c r="C95" s="15" t="s">
        <v>9</v>
      </c>
      <c r="D95" s="15">
        <v>16</v>
      </c>
      <c r="E95" s="16"/>
      <c r="F95" s="16">
        <f t="shared" si="2"/>
        <v>0</v>
      </c>
    </row>
    <row r="96" spans="1:6" ht="18.75" customHeight="1">
      <c r="A96" s="22" t="s">
        <v>97</v>
      </c>
      <c r="B96" s="23"/>
      <c r="C96" s="24"/>
      <c r="D96" s="24"/>
      <c r="E96" s="25"/>
      <c r="F96" s="26"/>
    </row>
    <row r="97" spans="1:6" ht="30">
      <c r="A97" s="9">
        <v>14001</v>
      </c>
      <c r="B97" s="10" t="s">
        <v>98</v>
      </c>
      <c r="C97" s="11" t="s">
        <v>14</v>
      </c>
      <c r="D97" s="11">
        <v>70</v>
      </c>
      <c r="E97" s="12"/>
      <c r="F97" s="12">
        <f aca="true" t="shared" si="3" ref="F97:F104">ROUND(E97*D97,1)</f>
        <v>0</v>
      </c>
    </row>
    <row r="98" spans="1:6" ht="30">
      <c r="A98" s="13">
        <v>14002</v>
      </c>
      <c r="B98" s="14" t="s">
        <v>99</v>
      </c>
      <c r="C98" s="15" t="s">
        <v>14</v>
      </c>
      <c r="D98" s="15">
        <v>11</v>
      </c>
      <c r="E98" s="16"/>
      <c r="F98" s="16">
        <f t="shared" si="3"/>
        <v>0</v>
      </c>
    </row>
    <row r="99" spans="1:6" ht="30">
      <c r="A99" s="13">
        <v>14003</v>
      </c>
      <c r="B99" s="14" t="s">
        <v>100</v>
      </c>
      <c r="C99" s="15" t="s">
        <v>101</v>
      </c>
      <c r="D99" s="15">
        <v>15</v>
      </c>
      <c r="E99" s="16"/>
      <c r="F99" s="16">
        <f t="shared" si="3"/>
        <v>0</v>
      </c>
    </row>
    <row r="100" spans="1:6" ht="30">
      <c r="A100" s="13">
        <v>14004</v>
      </c>
      <c r="B100" s="14" t="s">
        <v>102</v>
      </c>
      <c r="C100" s="15" t="s">
        <v>101</v>
      </c>
      <c r="D100" s="15">
        <v>40</v>
      </c>
      <c r="E100" s="16"/>
      <c r="F100" s="16">
        <f t="shared" si="3"/>
        <v>0</v>
      </c>
    </row>
    <row r="101" spans="1:6" ht="30">
      <c r="A101" s="13">
        <v>14005</v>
      </c>
      <c r="B101" s="14" t="s">
        <v>103</v>
      </c>
      <c r="C101" s="15" t="s">
        <v>51</v>
      </c>
      <c r="D101" s="15">
        <v>1</v>
      </c>
      <c r="E101" s="16"/>
      <c r="F101" s="16">
        <f t="shared" si="3"/>
        <v>0</v>
      </c>
    </row>
    <row r="102" spans="1:6" ht="30">
      <c r="A102" s="13">
        <v>14006</v>
      </c>
      <c r="B102" s="14" t="s">
        <v>104</v>
      </c>
      <c r="C102" s="15" t="s">
        <v>51</v>
      </c>
      <c r="D102" s="15">
        <v>1</v>
      </c>
      <c r="E102" s="16"/>
      <c r="F102" s="16">
        <f t="shared" si="3"/>
        <v>0</v>
      </c>
    </row>
    <row r="103" spans="1:6" ht="15">
      <c r="A103" s="13">
        <v>14007</v>
      </c>
      <c r="B103" s="14" t="s">
        <v>105</v>
      </c>
      <c r="C103" s="15" t="s">
        <v>51</v>
      </c>
      <c r="D103" s="15">
        <v>1</v>
      </c>
      <c r="E103" s="16"/>
      <c r="F103" s="16">
        <f t="shared" si="3"/>
        <v>0</v>
      </c>
    </row>
    <row r="104" spans="1:6" ht="15">
      <c r="A104" s="5">
        <v>14008</v>
      </c>
      <c r="B104" s="6" t="s">
        <v>106</v>
      </c>
      <c r="C104" s="7" t="s">
        <v>51</v>
      </c>
      <c r="D104" s="7">
        <v>1</v>
      </c>
      <c r="E104" s="8"/>
      <c r="F104" s="8">
        <f t="shared" si="3"/>
        <v>0</v>
      </c>
    </row>
    <row r="105" spans="1:6" ht="18.75" customHeight="1">
      <c r="A105" s="22" t="s">
        <v>107</v>
      </c>
      <c r="B105" s="23"/>
      <c r="C105" s="24"/>
      <c r="D105" s="24"/>
      <c r="E105" s="25"/>
      <c r="F105" s="26"/>
    </row>
    <row r="106" spans="1:6" ht="30">
      <c r="A106" s="9">
        <v>15001</v>
      </c>
      <c r="B106" s="10" t="s">
        <v>108</v>
      </c>
      <c r="C106" s="11" t="s">
        <v>9</v>
      </c>
      <c r="D106" s="11">
        <v>9</v>
      </c>
      <c r="E106" s="12"/>
      <c r="F106" s="12">
        <f aca="true" t="shared" si="4" ref="F106:F107">ROUND(E106*D106,1)</f>
        <v>0</v>
      </c>
    </row>
    <row r="107" spans="1:6" ht="30">
      <c r="A107" s="13">
        <v>15002</v>
      </c>
      <c r="B107" s="14" t="s">
        <v>109</v>
      </c>
      <c r="C107" s="15" t="s">
        <v>14</v>
      </c>
      <c r="D107" s="15">
        <v>70</v>
      </c>
      <c r="E107" s="16"/>
      <c r="F107" s="16">
        <f t="shared" si="4"/>
        <v>0</v>
      </c>
    </row>
    <row r="109" ht="15.75" thickBot="1"/>
    <row r="110" spans="1:6" ht="15">
      <c r="A110" s="43" t="s">
        <v>110</v>
      </c>
      <c r="B110" s="34"/>
      <c r="C110" s="35"/>
      <c r="D110" s="35"/>
      <c r="E110" s="36"/>
      <c r="F110" s="40">
        <f>SUM(F9:F107)</f>
        <v>0</v>
      </c>
    </row>
    <row r="111" spans="1:6" ht="15.75" thickBot="1">
      <c r="A111" s="44" t="s">
        <v>111</v>
      </c>
      <c r="B111" s="37"/>
      <c r="C111" s="38" t="s">
        <v>113</v>
      </c>
      <c r="D111" s="45">
        <v>0.21</v>
      </c>
      <c r="E111" s="39"/>
      <c r="F111" s="42">
        <f>F110*(1+D111)</f>
        <v>0</v>
      </c>
    </row>
  </sheetData>
  <mergeCells count="1">
    <mergeCell ref="A5:F5"/>
  </mergeCells>
  <printOptions/>
  <pageMargins left="0.7086614173228347" right="0.7086614173228347" top="0.7874015748031497" bottom="0.7874015748031497" header="0.31496062992125984" footer="0.31496062992125984"/>
  <pageSetup cellComments="atEnd" fitToHeight="0" fitToWidth="1" horizontalDpi="600" verticalDpi="600" orientation="portrait" paperSize="9" r:id="rId1"/>
  <headerFoot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2"/>
  <sheetViews>
    <sheetView workbookViewId="0" topLeftCell="A1">
      <selection activeCell="A9" sqref="A9"/>
    </sheetView>
  </sheetViews>
  <sheetFormatPr defaultColWidth="9.140625" defaultRowHeight="15"/>
  <cols>
    <col min="1" max="1" width="9.140625" style="1" customWidth="1"/>
    <col min="2" max="2" width="30.00390625" style="2" customWidth="1"/>
    <col min="3" max="3" width="9.140625" style="3" customWidth="1"/>
    <col min="4" max="4" width="7.140625" style="3" customWidth="1"/>
    <col min="5" max="5" width="14.28125" style="4" customWidth="1"/>
    <col min="6" max="6" width="15.7109375" style="4" customWidth="1"/>
  </cols>
  <sheetData>
    <row r="1" spans="1:6" ht="15">
      <c r="A1" s="126" t="str">
        <f>'Krycí list'!C2</f>
        <v>KRAJSKÁ KNIHOVNA VYSOČINY BUDOVY KKV, DOKUMENTACE STAVBY</v>
      </c>
      <c r="B1" s="127"/>
      <c r="C1" s="35"/>
      <c r="D1" s="35"/>
      <c r="E1" s="36"/>
      <c r="F1" s="40"/>
    </row>
    <row r="2" spans="1:6" ht="15">
      <c r="A2" s="124" t="s">
        <v>112</v>
      </c>
      <c r="B2" s="128" t="str">
        <f>'Krycí list'!C3</f>
        <v>SO 01 KNIHOVNA</v>
      </c>
      <c r="C2" s="32"/>
      <c r="D2" s="32"/>
      <c r="E2" s="33"/>
      <c r="F2" s="41"/>
    </row>
    <row r="3" spans="1:6" ht="15.75" thickBot="1">
      <c r="A3" s="125" t="str">
        <f>'Krycí list'!C4</f>
        <v>D.1.4.7 - SLABOPROUD, EZS</v>
      </c>
      <c r="B3" s="37"/>
      <c r="C3" s="38"/>
      <c r="D3" s="38"/>
      <c r="E3" s="39"/>
      <c r="F3" s="42"/>
    </row>
    <row r="5" spans="1:6" ht="18.75" customHeight="1">
      <c r="A5" s="155" t="s">
        <v>228</v>
      </c>
      <c r="B5" s="155"/>
      <c r="C5" s="155"/>
      <c r="D5" s="155"/>
      <c r="E5" s="155"/>
      <c r="F5" s="155"/>
    </row>
    <row r="7" spans="1:6" ht="15">
      <c r="A7" s="28" t="s">
        <v>1</v>
      </c>
      <c r="B7" s="29" t="s">
        <v>2</v>
      </c>
      <c r="C7" s="30" t="s">
        <v>3</v>
      </c>
      <c r="D7" s="30" t="s">
        <v>4</v>
      </c>
      <c r="E7" s="31" t="s">
        <v>5</v>
      </c>
      <c r="F7" s="31" t="s">
        <v>6</v>
      </c>
    </row>
    <row r="8" spans="1:6" s="17" customFormat="1" ht="18.75" customHeight="1">
      <c r="A8" s="21" t="s">
        <v>227</v>
      </c>
      <c r="B8" s="18"/>
      <c r="C8" s="19"/>
      <c r="D8" s="19"/>
      <c r="E8" s="20"/>
      <c r="F8" s="27"/>
    </row>
    <row r="9" spans="1:6" ht="45">
      <c r="A9" s="9">
        <v>11001</v>
      </c>
      <c r="B9" s="10" t="s">
        <v>223</v>
      </c>
      <c r="C9" s="11" t="s">
        <v>14</v>
      </c>
      <c r="D9" s="11">
        <v>1</v>
      </c>
      <c r="E9" s="12"/>
      <c r="F9" s="12">
        <f aca="true" t="shared" si="0" ref="F9:F32">ROUND(E9*D9,1)</f>
        <v>0</v>
      </c>
    </row>
    <row r="10" spans="1:6" ht="15">
      <c r="A10" s="13">
        <v>11002</v>
      </c>
      <c r="B10" s="14" t="s">
        <v>222</v>
      </c>
      <c r="C10" s="15" t="s">
        <v>14</v>
      </c>
      <c r="D10" s="15">
        <v>4</v>
      </c>
      <c r="E10" s="16"/>
      <c r="F10" s="16">
        <f t="shared" si="0"/>
        <v>0</v>
      </c>
    </row>
    <row r="11" spans="1:6" ht="45">
      <c r="A11" s="13">
        <v>11003</v>
      </c>
      <c r="B11" s="14" t="s">
        <v>221</v>
      </c>
      <c r="C11" s="15" t="s">
        <v>14</v>
      </c>
      <c r="D11" s="15">
        <v>12</v>
      </c>
      <c r="E11" s="16"/>
      <c r="F11" s="16">
        <f t="shared" si="0"/>
        <v>0</v>
      </c>
    </row>
    <row r="12" spans="1:6" ht="45">
      <c r="A12" s="13">
        <v>11004</v>
      </c>
      <c r="B12" s="14" t="s">
        <v>220</v>
      </c>
      <c r="C12" s="15" t="s">
        <v>14</v>
      </c>
      <c r="D12" s="15">
        <v>2</v>
      </c>
      <c r="E12" s="16"/>
      <c r="F12" s="16">
        <f t="shared" si="0"/>
        <v>0</v>
      </c>
    </row>
    <row r="13" spans="1:6" ht="30">
      <c r="A13" s="13">
        <v>11005</v>
      </c>
      <c r="B13" s="14" t="s">
        <v>219</v>
      </c>
      <c r="C13" s="15" t="s">
        <v>14</v>
      </c>
      <c r="D13" s="15">
        <v>1</v>
      </c>
      <c r="E13" s="16"/>
      <c r="F13" s="16">
        <f t="shared" si="0"/>
        <v>0</v>
      </c>
    </row>
    <row r="14" spans="1:6" ht="45">
      <c r="A14" s="13">
        <v>11006</v>
      </c>
      <c r="B14" s="14" t="s">
        <v>218</v>
      </c>
      <c r="C14" s="15" t="s">
        <v>14</v>
      </c>
      <c r="D14" s="15">
        <v>4</v>
      </c>
      <c r="E14" s="16"/>
      <c r="F14" s="16">
        <f t="shared" si="0"/>
        <v>0</v>
      </c>
    </row>
    <row r="15" spans="1:6" ht="30">
      <c r="A15" s="13">
        <v>11007</v>
      </c>
      <c r="B15" s="14" t="s">
        <v>217</v>
      </c>
      <c r="C15" s="15" t="s">
        <v>14</v>
      </c>
      <c r="D15" s="15">
        <v>3</v>
      </c>
      <c r="E15" s="16"/>
      <c r="F15" s="16">
        <f t="shared" si="0"/>
        <v>0</v>
      </c>
    </row>
    <row r="16" spans="1:6" ht="15">
      <c r="A16" s="13">
        <v>11008</v>
      </c>
      <c r="B16" s="14" t="s">
        <v>216</v>
      </c>
      <c r="C16" s="15" t="s">
        <v>14</v>
      </c>
      <c r="D16" s="15">
        <v>3</v>
      </c>
      <c r="E16" s="16"/>
      <c r="F16" s="16">
        <f t="shared" si="0"/>
        <v>0</v>
      </c>
    </row>
    <row r="17" spans="1:6" ht="15">
      <c r="A17" s="13">
        <v>11009</v>
      </c>
      <c r="B17" s="14" t="s">
        <v>215</v>
      </c>
      <c r="C17" s="15" t="s">
        <v>14</v>
      </c>
      <c r="D17" s="15">
        <v>72</v>
      </c>
      <c r="E17" s="16"/>
      <c r="F17" s="16">
        <f t="shared" si="0"/>
        <v>0</v>
      </c>
    </row>
    <row r="18" spans="1:6" ht="15">
      <c r="A18" s="13">
        <v>11010</v>
      </c>
      <c r="B18" s="14" t="s">
        <v>214</v>
      </c>
      <c r="C18" s="15" t="s">
        <v>14</v>
      </c>
      <c r="D18" s="15">
        <v>72</v>
      </c>
      <c r="E18" s="16"/>
      <c r="F18" s="16">
        <f t="shared" si="0"/>
        <v>0</v>
      </c>
    </row>
    <row r="19" spans="1:6" ht="15">
      <c r="A19" s="13">
        <v>11011</v>
      </c>
      <c r="B19" s="14" t="s">
        <v>213</v>
      </c>
      <c r="C19" s="15" t="s">
        <v>14</v>
      </c>
      <c r="D19" s="15">
        <v>72</v>
      </c>
      <c r="E19" s="16"/>
      <c r="F19" s="16">
        <f t="shared" si="0"/>
        <v>0</v>
      </c>
    </row>
    <row r="20" spans="1:6" ht="30">
      <c r="A20" s="13">
        <v>11012</v>
      </c>
      <c r="B20" s="14" t="s">
        <v>212</v>
      </c>
      <c r="C20" s="15" t="s">
        <v>14</v>
      </c>
      <c r="D20" s="15">
        <v>72</v>
      </c>
      <c r="E20" s="16"/>
      <c r="F20" s="16">
        <f t="shared" si="0"/>
        <v>0</v>
      </c>
    </row>
    <row r="21" spans="1:6" ht="15">
      <c r="A21" s="13">
        <v>11013</v>
      </c>
      <c r="B21" s="14" t="s">
        <v>211</v>
      </c>
      <c r="C21" s="15" t="s">
        <v>14</v>
      </c>
      <c r="D21" s="15">
        <v>72</v>
      </c>
      <c r="E21" s="16"/>
      <c r="F21" s="16">
        <f t="shared" si="0"/>
        <v>0</v>
      </c>
    </row>
    <row r="22" spans="1:6" ht="30">
      <c r="A22" s="13">
        <v>11014</v>
      </c>
      <c r="B22" s="14" t="s">
        <v>210</v>
      </c>
      <c r="C22" s="15" t="s">
        <v>14</v>
      </c>
      <c r="D22" s="15">
        <v>1</v>
      </c>
      <c r="E22" s="16"/>
      <c r="F22" s="16">
        <f t="shared" si="0"/>
        <v>0</v>
      </c>
    </row>
    <row r="23" spans="1:6" ht="30">
      <c r="A23" s="13">
        <v>11015</v>
      </c>
      <c r="B23" s="14" t="s">
        <v>209</v>
      </c>
      <c r="C23" s="15" t="s">
        <v>14</v>
      </c>
      <c r="D23" s="15">
        <v>1</v>
      </c>
      <c r="E23" s="16"/>
      <c r="F23" s="16">
        <f t="shared" si="0"/>
        <v>0</v>
      </c>
    </row>
    <row r="24" spans="1:6" ht="15">
      <c r="A24" s="13">
        <v>11016</v>
      </c>
      <c r="B24" s="14" t="s">
        <v>208</v>
      </c>
      <c r="C24" s="15" t="s">
        <v>14</v>
      </c>
      <c r="D24" s="15">
        <v>1</v>
      </c>
      <c r="E24" s="16"/>
      <c r="F24" s="16">
        <f t="shared" si="0"/>
        <v>0</v>
      </c>
    </row>
    <row r="25" spans="1:6" ht="30">
      <c r="A25" s="13">
        <v>11017</v>
      </c>
      <c r="B25" s="14" t="s">
        <v>207</v>
      </c>
      <c r="C25" s="15" t="s">
        <v>14</v>
      </c>
      <c r="D25" s="15">
        <v>1</v>
      </c>
      <c r="E25" s="16"/>
      <c r="F25" s="16">
        <f t="shared" si="0"/>
        <v>0</v>
      </c>
    </row>
    <row r="26" spans="1:6" ht="15">
      <c r="A26" s="13">
        <v>11018</v>
      </c>
      <c r="B26" s="14" t="s">
        <v>206</v>
      </c>
      <c r="C26" s="15" t="s">
        <v>14</v>
      </c>
      <c r="D26" s="15">
        <v>4</v>
      </c>
      <c r="E26" s="16"/>
      <c r="F26" s="16">
        <f t="shared" si="0"/>
        <v>0</v>
      </c>
    </row>
    <row r="27" spans="1:6" ht="30">
      <c r="A27" s="13">
        <v>11019</v>
      </c>
      <c r="B27" s="14" t="s">
        <v>205</v>
      </c>
      <c r="C27" s="15" t="s">
        <v>14</v>
      </c>
      <c r="D27" s="15">
        <v>12</v>
      </c>
      <c r="E27" s="16"/>
      <c r="F27" s="16">
        <f t="shared" si="0"/>
        <v>0</v>
      </c>
    </row>
    <row r="28" spans="1:6" ht="30">
      <c r="A28" s="13">
        <v>11020</v>
      </c>
      <c r="B28" s="14" t="s">
        <v>204</v>
      </c>
      <c r="C28" s="15" t="s">
        <v>14</v>
      </c>
      <c r="D28" s="15">
        <v>2</v>
      </c>
      <c r="E28" s="16"/>
      <c r="F28" s="16">
        <f t="shared" si="0"/>
        <v>0</v>
      </c>
    </row>
    <row r="29" spans="1:6" ht="30">
      <c r="A29" s="13">
        <v>11021</v>
      </c>
      <c r="B29" s="14" t="s">
        <v>203</v>
      </c>
      <c r="C29" s="15" t="s">
        <v>14</v>
      </c>
      <c r="D29" s="15">
        <v>1</v>
      </c>
      <c r="E29" s="16"/>
      <c r="F29" s="16">
        <f t="shared" si="0"/>
        <v>0</v>
      </c>
    </row>
    <row r="30" spans="1:6" ht="15">
      <c r="A30" s="13">
        <v>11022</v>
      </c>
      <c r="B30" s="14" t="s">
        <v>202</v>
      </c>
      <c r="C30" s="15" t="s">
        <v>14</v>
      </c>
      <c r="D30" s="15">
        <v>4</v>
      </c>
      <c r="E30" s="16"/>
      <c r="F30" s="16">
        <f t="shared" si="0"/>
        <v>0</v>
      </c>
    </row>
    <row r="31" spans="1:6" ht="30">
      <c r="A31" s="13">
        <v>11023</v>
      </c>
      <c r="B31" s="14" t="s">
        <v>185</v>
      </c>
      <c r="C31" s="15" t="s">
        <v>14</v>
      </c>
      <c r="D31" s="15">
        <v>124</v>
      </c>
      <c r="E31" s="16"/>
      <c r="F31" s="16">
        <f t="shared" si="0"/>
        <v>0</v>
      </c>
    </row>
    <row r="32" spans="1:6" ht="30">
      <c r="A32" s="5">
        <v>11024</v>
      </c>
      <c r="B32" s="6" t="s">
        <v>201</v>
      </c>
      <c r="C32" s="7" t="s">
        <v>14</v>
      </c>
      <c r="D32" s="7">
        <v>1</v>
      </c>
      <c r="E32" s="8"/>
      <c r="F32" s="8">
        <f t="shared" si="0"/>
        <v>0</v>
      </c>
    </row>
    <row r="33" spans="1:6" ht="18.75" customHeight="1">
      <c r="A33" s="22" t="s">
        <v>226</v>
      </c>
      <c r="B33" s="23"/>
      <c r="C33" s="24"/>
      <c r="D33" s="24"/>
      <c r="E33" s="25"/>
      <c r="F33" s="26"/>
    </row>
    <row r="34" spans="1:6" ht="45">
      <c r="A34" s="9">
        <v>12001</v>
      </c>
      <c r="B34" s="10" t="s">
        <v>225</v>
      </c>
      <c r="C34" s="11" t="s">
        <v>14</v>
      </c>
      <c r="D34" s="11">
        <v>1</v>
      </c>
      <c r="E34" s="12"/>
      <c r="F34" s="12">
        <f aca="true" t="shared" si="1" ref="F34:F57">ROUND(E34*D34,1)</f>
        <v>0</v>
      </c>
    </row>
    <row r="35" spans="1:6" ht="15">
      <c r="A35" s="13">
        <v>12002</v>
      </c>
      <c r="B35" s="14" t="s">
        <v>222</v>
      </c>
      <c r="C35" s="15" t="s">
        <v>14</v>
      </c>
      <c r="D35" s="15">
        <v>5</v>
      </c>
      <c r="E35" s="16"/>
      <c r="F35" s="16">
        <f t="shared" si="1"/>
        <v>0</v>
      </c>
    </row>
    <row r="36" spans="1:6" ht="45">
      <c r="A36" s="13">
        <v>12003</v>
      </c>
      <c r="B36" s="14" t="s">
        <v>221</v>
      </c>
      <c r="C36" s="15" t="s">
        <v>14</v>
      </c>
      <c r="D36" s="15">
        <v>12</v>
      </c>
      <c r="E36" s="16"/>
      <c r="F36" s="16">
        <f t="shared" si="1"/>
        <v>0</v>
      </c>
    </row>
    <row r="37" spans="1:6" ht="45">
      <c r="A37" s="13">
        <v>12004</v>
      </c>
      <c r="B37" s="14" t="s">
        <v>220</v>
      </c>
      <c r="C37" s="15" t="s">
        <v>14</v>
      </c>
      <c r="D37" s="15">
        <v>1</v>
      </c>
      <c r="E37" s="16"/>
      <c r="F37" s="16">
        <f t="shared" si="1"/>
        <v>0</v>
      </c>
    </row>
    <row r="38" spans="1:6" ht="30">
      <c r="A38" s="13">
        <v>12005</v>
      </c>
      <c r="B38" s="14" t="s">
        <v>219</v>
      </c>
      <c r="C38" s="15" t="s">
        <v>14</v>
      </c>
      <c r="D38" s="15">
        <v>1</v>
      </c>
      <c r="E38" s="16"/>
      <c r="F38" s="16">
        <f t="shared" si="1"/>
        <v>0</v>
      </c>
    </row>
    <row r="39" spans="1:6" ht="45">
      <c r="A39" s="13">
        <v>12006</v>
      </c>
      <c r="B39" s="14" t="s">
        <v>218</v>
      </c>
      <c r="C39" s="15" t="s">
        <v>14</v>
      </c>
      <c r="D39" s="15">
        <v>5</v>
      </c>
      <c r="E39" s="16"/>
      <c r="F39" s="16">
        <f t="shared" si="1"/>
        <v>0</v>
      </c>
    </row>
    <row r="40" spans="1:6" ht="30">
      <c r="A40" s="13">
        <v>12007</v>
      </c>
      <c r="B40" s="14" t="s">
        <v>217</v>
      </c>
      <c r="C40" s="15" t="s">
        <v>14</v>
      </c>
      <c r="D40" s="15">
        <v>1</v>
      </c>
      <c r="E40" s="16"/>
      <c r="F40" s="16">
        <f t="shared" si="1"/>
        <v>0</v>
      </c>
    </row>
    <row r="41" spans="1:6" ht="15">
      <c r="A41" s="13">
        <v>12008</v>
      </c>
      <c r="B41" s="14" t="s">
        <v>216</v>
      </c>
      <c r="C41" s="15" t="s">
        <v>14</v>
      </c>
      <c r="D41" s="15">
        <v>1</v>
      </c>
      <c r="E41" s="16"/>
      <c r="F41" s="16">
        <f t="shared" si="1"/>
        <v>0</v>
      </c>
    </row>
    <row r="42" spans="1:6" ht="15">
      <c r="A42" s="13">
        <v>12009</v>
      </c>
      <c r="B42" s="14" t="s">
        <v>215</v>
      </c>
      <c r="C42" s="15" t="s">
        <v>14</v>
      </c>
      <c r="D42" s="15">
        <v>24</v>
      </c>
      <c r="E42" s="16"/>
      <c r="F42" s="16">
        <f t="shared" si="1"/>
        <v>0</v>
      </c>
    </row>
    <row r="43" spans="1:6" ht="15">
      <c r="A43" s="13">
        <v>12010</v>
      </c>
      <c r="B43" s="14" t="s">
        <v>214</v>
      </c>
      <c r="C43" s="15" t="s">
        <v>14</v>
      </c>
      <c r="D43" s="15">
        <v>24</v>
      </c>
      <c r="E43" s="16"/>
      <c r="F43" s="16">
        <f t="shared" si="1"/>
        <v>0</v>
      </c>
    </row>
    <row r="44" spans="1:6" ht="15">
      <c r="A44" s="13">
        <v>12011</v>
      </c>
      <c r="B44" s="14" t="s">
        <v>213</v>
      </c>
      <c r="C44" s="15" t="s">
        <v>14</v>
      </c>
      <c r="D44" s="15">
        <v>24</v>
      </c>
      <c r="E44" s="16"/>
      <c r="F44" s="16">
        <f t="shared" si="1"/>
        <v>0</v>
      </c>
    </row>
    <row r="45" spans="1:6" ht="30">
      <c r="A45" s="13">
        <v>12012</v>
      </c>
      <c r="B45" s="14" t="s">
        <v>212</v>
      </c>
      <c r="C45" s="15" t="s">
        <v>14</v>
      </c>
      <c r="D45" s="15">
        <v>24</v>
      </c>
      <c r="E45" s="16"/>
      <c r="F45" s="16">
        <f t="shared" si="1"/>
        <v>0</v>
      </c>
    </row>
    <row r="46" spans="1:6" ht="15">
      <c r="A46" s="13">
        <v>12013</v>
      </c>
      <c r="B46" s="14" t="s">
        <v>211</v>
      </c>
      <c r="C46" s="15" t="s">
        <v>14</v>
      </c>
      <c r="D46" s="15"/>
      <c r="E46" s="16"/>
      <c r="F46" s="16">
        <f t="shared" si="1"/>
        <v>0</v>
      </c>
    </row>
    <row r="47" spans="1:6" ht="30">
      <c r="A47" s="13">
        <v>12014</v>
      </c>
      <c r="B47" s="14" t="s">
        <v>210</v>
      </c>
      <c r="C47" s="15" t="s">
        <v>14</v>
      </c>
      <c r="D47" s="15"/>
      <c r="E47" s="16"/>
      <c r="F47" s="16">
        <f t="shared" si="1"/>
        <v>0</v>
      </c>
    </row>
    <row r="48" spans="1:6" ht="30">
      <c r="A48" s="13">
        <v>12015</v>
      </c>
      <c r="B48" s="14" t="s">
        <v>209</v>
      </c>
      <c r="C48" s="15" t="s">
        <v>14</v>
      </c>
      <c r="D48" s="15">
        <v>1</v>
      </c>
      <c r="E48" s="16"/>
      <c r="F48" s="16">
        <f t="shared" si="1"/>
        <v>0</v>
      </c>
    </row>
    <row r="49" spans="1:6" ht="15">
      <c r="A49" s="13">
        <v>12016</v>
      </c>
      <c r="B49" s="14" t="s">
        <v>208</v>
      </c>
      <c r="C49" s="15" t="s">
        <v>14</v>
      </c>
      <c r="D49" s="15">
        <v>1</v>
      </c>
      <c r="E49" s="16"/>
      <c r="F49" s="16">
        <f t="shared" si="1"/>
        <v>0</v>
      </c>
    </row>
    <row r="50" spans="1:6" ht="30">
      <c r="A50" s="13">
        <v>12017</v>
      </c>
      <c r="B50" s="14" t="s">
        <v>207</v>
      </c>
      <c r="C50" s="15" t="s">
        <v>14</v>
      </c>
      <c r="D50" s="15">
        <v>1</v>
      </c>
      <c r="E50" s="16"/>
      <c r="F50" s="16">
        <f t="shared" si="1"/>
        <v>0</v>
      </c>
    </row>
    <row r="51" spans="1:6" ht="15">
      <c r="A51" s="13">
        <v>12018</v>
      </c>
      <c r="B51" s="14" t="s">
        <v>206</v>
      </c>
      <c r="C51" s="15" t="s">
        <v>14</v>
      </c>
      <c r="D51" s="15">
        <v>5</v>
      </c>
      <c r="E51" s="16"/>
      <c r="F51" s="16">
        <f t="shared" si="1"/>
        <v>0</v>
      </c>
    </row>
    <row r="52" spans="1:6" ht="30">
      <c r="A52" s="13">
        <v>12019</v>
      </c>
      <c r="B52" s="14" t="s">
        <v>205</v>
      </c>
      <c r="C52" s="15" t="s">
        <v>14</v>
      </c>
      <c r="D52" s="15">
        <v>12</v>
      </c>
      <c r="E52" s="16"/>
      <c r="F52" s="16">
        <f t="shared" si="1"/>
        <v>0</v>
      </c>
    </row>
    <row r="53" spans="1:6" ht="30">
      <c r="A53" s="13">
        <v>12020</v>
      </c>
      <c r="B53" s="14" t="s">
        <v>204</v>
      </c>
      <c r="C53" s="15" t="s">
        <v>14</v>
      </c>
      <c r="D53" s="15">
        <v>1</v>
      </c>
      <c r="E53" s="16"/>
      <c r="F53" s="16">
        <f t="shared" si="1"/>
        <v>0</v>
      </c>
    </row>
    <row r="54" spans="1:6" ht="30">
      <c r="A54" s="13">
        <v>12021</v>
      </c>
      <c r="B54" s="14" t="s">
        <v>203</v>
      </c>
      <c r="C54" s="15" t="s">
        <v>14</v>
      </c>
      <c r="D54" s="15">
        <v>1</v>
      </c>
      <c r="E54" s="16"/>
      <c r="F54" s="16">
        <f t="shared" si="1"/>
        <v>0</v>
      </c>
    </row>
    <row r="55" spans="1:6" ht="15">
      <c r="A55" s="13">
        <v>12022</v>
      </c>
      <c r="B55" s="14" t="s">
        <v>202</v>
      </c>
      <c r="C55" s="15" t="s">
        <v>14</v>
      </c>
      <c r="D55" s="15">
        <v>5</v>
      </c>
      <c r="E55" s="16"/>
      <c r="F55" s="16">
        <f t="shared" si="1"/>
        <v>0</v>
      </c>
    </row>
    <row r="56" spans="1:6" ht="30">
      <c r="A56" s="13">
        <v>12023</v>
      </c>
      <c r="B56" s="14" t="s">
        <v>185</v>
      </c>
      <c r="C56" s="15" t="s">
        <v>14</v>
      </c>
      <c r="D56" s="15">
        <v>148</v>
      </c>
      <c r="E56" s="16"/>
      <c r="F56" s="16">
        <f t="shared" si="1"/>
        <v>0</v>
      </c>
    </row>
    <row r="57" spans="1:6" ht="30">
      <c r="A57" s="5">
        <v>12024</v>
      </c>
      <c r="B57" s="6" t="s">
        <v>201</v>
      </c>
      <c r="C57" s="7"/>
      <c r="D57" s="7">
        <v>1</v>
      </c>
      <c r="E57" s="8"/>
      <c r="F57" s="8">
        <f t="shared" si="1"/>
        <v>0</v>
      </c>
    </row>
    <row r="58" spans="1:6" ht="18.75" customHeight="1">
      <c r="A58" s="22" t="s">
        <v>224</v>
      </c>
      <c r="B58" s="23"/>
      <c r="C58" s="24"/>
      <c r="D58" s="24"/>
      <c r="E58" s="25"/>
      <c r="F58" s="26"/>
    </row>
    <row r="59" spans="1:6" ht="45">
      <c r="A59" s="9">
        <v>13001</v>
      </c>
      <c r="B59" s="10" t="s">
        <v>223</v>
      </c>
      <c r="C59" s="11" t="s">
        <v>14</v>
      </c>
      <c r="D59" s="11">
        <v>1</v>
      </c>
      <c r="E59" s="12"/>
      <c r="F59" s="12">
        <f aca="true" t="shared" si="2" ref="F59:F82">ROUND(E59*D59,1)</f>
        <v>0</v>
      </c>
    </row>
    <row r="60" spans="1:6" ht="15">
      <c r="A60" s="13">
        <v>13002</v>
      </c>
      <c r="B60" s="14" t="s">
        <v>222</v>
      </c>
      <c r="C60" s="15" t="s">
        <v>14</v>
      </c>
      <c r="D60" s="15">
        <v>5</v>
      </c>
      <c r="E60" s="16"/>
      <c r="F60" s="16">
        <f t="shared" si="2"/>
        <v>0</v>
      </c>
    </row>
    <row r="61" spans="1:6" ht="45">
      <c r="A61" s="13">
        <v>13003</v>
      </c>
      <c r="B61" s="14" t="s">
        <v>221</v>
      </c>
      <c r="C61" s="15" t="s">
        <v>14</v>
      </c>
      <c r="D61" s="15">
        <v>12</v>
      </c>
      <c r="E61" s="16"/>
      <c r="F61" s="16">
        <f t="shared" si="2"/>
        <v>0</v>
      </c>
    </row>
    <row r="62" spans="1:6" ht="45">
      <c r="A62" s="13">
        <v>13004</v>
      </c>
      <c r="B62" s="14" t="s">
        <v>220</v>
      </c>
      <c r="C62" s="15" t="s">
        <v>14</v>
      </c>
      <c r="D62" s="15">
        <v>1</v>
      </c>
      <c r="E62" s="16"/>
      <c r="F62" s="16">
        <f t="shared" si="2"/>
        <v>0</v>
      </c>
    </row>
    <row r="63" spans="1:6" ht="30">
      <c r="A63" s="13">
        <v>13005</v>
      </c>
      <c r="B63" s="14" t="s">
        <v>219</v>
      </c>
      <c r="C63" s="15" t="s">
        <v>14</v>
      </c>
      <c r="D63" s="15">
        <v>1</v>
      </c>
      <c r="E63" s="16"/>
      <c r="F63" s="16">
        <f t="shared" si="2"/>
        <v>0</v>
      </c>
    </row>
    <row r="64" spans="1:6" ht="45">
      <c r="A64" s="13">
        <v>13006</v>
      </c>
      <c r="B64" s="14" t="s">
        <v>218</v>
      </c>
      <c r="C64" s="15" t="s">
        <v>14</v>
      </c>
      <c r="D64" s="15">
        <v>5</v>
      </c>
      <c r="E64" s="16"/>
      <c r="F64" s="16">
        <f t="shared" si="2"/>
        <v>0</v>
      </c>
    </row>
    <row r="65" spans="1:6" ht="30">
      <c r="A65" s="13">
        <v>13007</v>
      </c>
      <c r="B65" s="14" t="s">
        <v>217</v>
      </c>
      <c r="C65" s="15" t="s">
        <v>14</v>
      </c>
      <c r="D65" s="15">
        <v>1</v>
      </c>
      <c r="E65" s="16"/>
      <c r="F65" s="16">
        <f t="shared" si="2"/>
        <v>0</v>
      </c>
    </row>
    <row r="66" spans="1:6" ht="15">
      <c r="A66" s="13">
        <v>13008</v>
      </c>
      <c r="B66" s="14" t="s">
        <v>216</v>
      </c>
      <c r="C66" s="15" t="s">
        <v>14</v>
      </c>
      <c r="D66" s="15">
        <v>1</v>
      </c>
      <c r="E66" s="16"/>
      <c r="F66" s="16">
        <f t="shared" si="2"/>
        <v>0</v>
      </c>
    </row>
    <row r="67" spans="1:6" ht="15">
      <c r="A67" s="13">
        <v>13009</v>
      </c>
      <c r="B67" s="14" t="s">
        <v>215</v>
      </c>
      <c r="C67" s="15" t="s">
        <v>14</v>
      </c>
      <c r="D67" s="15">
        <v>24</v>
      </c>
      <c r="E67" s="16"/>
      <c r="F67" s="16">
        <f t="shared" si="2"/>
        <v>0</v>
      </c>
    </row>
    <row r="68" spans="1:6" ht="15">
      <c r="A68" s="13">
        <v>13010</v>
      </c>
      <c r="B68" s="14" t="s">
        <v>214</v>
      </c>
      <c r="C68" s="15" t="s">
        <v>14</v>
      </c>
      <c r="D68" s="15">
        <v>24</v>
      </c>
      <c r="E68" s="16"/>
      <c r="F68" s="16">
        <f t="shared" si="2"/>
        <v>0</v>
      </c>
    </row>
    <row r="69" spans="1:6" ht="15">
      <c r="A69" s="13">
        <v>13011</v>
      </c>
      <c r="B69" s="14" t="s">
        <v>213</v>
      </c>
      <c r="C69" s="15" t="s">
        <v>14</v>
      </c>
      <c r="D69" s="15">
        <v>24</v>
      </c>
      <c r="E69" s="16"/>
      <c r="F69" s="16">
        <f t="shared" si="2"/>
        <v>0</v>
      </c>
    </row>
    <row r="70" spans="1:6" ht="30">
      <c r="A70" s="13">
        <v>13012</v>
      </c>
      <c r="B70" s="14" t="s">
        <v>212</v>
      </c>
      <c r="C70" s="15" t="s">
        <v>14</v>
      </c>
      <c r="D70" s="15">
        <v>24</v>
      </c>
      <c r="E70" s="16"/>
      <c r="F70" s="16">
        <f t="shared" si="2"/>
        <v>0</v>
      </c>
    </row>
    <row r="71" spans="1:6" ht="15">
      <c r="A71" s="13">
        <v>13013</v>
      </c>
      <c r="B71" s="14" t="s">
        <v>211</v>
      </c>
      <c r="C71" s="15" t="s">
        <v>14</v>
      </c>
      <c r="D71" s="15"/>
      <c r="E71" s="16"/>
      <c r="F71" s="16">
        <f t="shared" si="2"/>
        <v>0</v>
      </c>
    </row>
    <row r="72" spans="1:6" ht="30">
      <c r="A72" s="13">
        <v>13014</v>
      </c>
      <c r="B72" s="14" t="s">
        <v>210</v>
      </c>
      <c r="C72" s="15" t="s">
        <v>14</v>
      </c>
      <c r="D72" s="15"/>
      <c r="E72" s="16"/>
      <c r="F72" s="16">
        <f t="shared" si="2"/>
        <v>0</v>
      </c>
    </row>
    <row r="73" spans="1:6" ht="30">
      <c r="A73" s="13">
        <v>13015</v>
      </c>
      <c r="B73" s="14" t="s">
        <v>209</v>
      </c>
      <c r="C73" s="15" t="s">
        <v>14</v>
      </c>
      <c r="D73" s="15">
        <v>1</v>
      </c>
      <c r="E73" s="16"/>
      <c r="F73" s="16">
        <f t="shared" si="2"/>
        <v>0</v>
      </c>
    </row>
    <row r="74" spans="1:6" ht="15">
      <c r="A74" s="13">
        <v>13016</v>
      </c>
      <c r="B74" s="14" t="s">
        <v>208</v>
      </c>
      <c r="C74" s="15" t="s">
        <v>14</v>
      </c>
      <c r="D74" s="15">
        <v>1</v>
      </c>
      <c r="E74" s="16"/>
      <c r="F74" s="16">
        <f t="shared" si="2"/>
        <v>0</v>
      </c>
    </row>
    <row r="75" spans="1:6" ht="30">
      <c r="A75" s="13">
        <v>13017</v>
      </c>
      <c r="B75" s="14" t="s">
        <v>207</v>
      </c>
      <c r="C75" s="15" t="s">
        <v>14</v>
      </c>
      <c r="D75" s="15">
        <v>1</v>
      </c>
      <c r="E75" s="16"/>
      <c r="F75" s="16">
        <f t="shared" si="2"/>
        <v>0</v>
      </c>
    </row>
    <row r="76" spans="1:6" ht="15">
      <c r="A76" s="13">
        <v>13018</v>
      </c>
      <c r="B76" s="14" t="s">
        <v>206</v>
      </c>
      <c r="C76" s="15" t="s">
        <v>14</v>
      </c>
      <c r="D76" s="15">
        <v>5</v>
      </c>
      <c r="E76" s="16"/>
      <c r="F76" s="16">
        <f t="shared" si="2"/>
        <v>0</v>
      </c>
    </row>
    <row r="77" spans="1:6" ht="30">
      <c r="A77" s="13">
        <v>13019</v>
      </c>
      <c r="B77" s="14" t="s">
        <v>205</v>
      </c>
      <c r="C77" s="15" t="s">
        <v>14</v>
      </c>
      <c r="D77" s="15">
        <v>12</v>
      </c>
      <c r="E77" s="16"/>
      <c r="F77" s="16">
        <f t="shared" si="2"/>
        <v>0</v>
      </c>
    </row>
    <row r="78" spans="1:6" ht="30">
      <c r="A78" s="13">
        <v>13020</v>
      </c>
      <c r="B78" s="14" t="s">
        <v>204</v>
      </c>
      <c r="C78" s="15" t="s">
        <v>14</v>
      </c>
      <c r="D78" s="15">
        <v>1</v>
      </c>
      <c r="E78" s="16"/>
      <c r="F78" s="16">
        <f t="shared" si="2"/>
        <v>0</v>
      </c>
    </row>
    <row r="79" spans="1:6" ht="30">
      <c r="A79" s="13">
        <v>13021</v>
      </c>
      <c r="B79" s="14" t="s">
        <v>203</v>
      </c>
      <c r="C79" s="15" t="s">
        <v>14</v>
      </c>
      <c r="D79" s="15">
        <v>1</v>
      </c>
      <c r="E79" s="16"/>
      <c r="F79" s="16">
        <f t="shared" si="2"/>
        <v>0</v>
      </c>
    </row>
    <row r="80" spans="1:6" ht="15">
      <c r="A80" s="13">
        <v>13022</v>
      </c>
      <c r="B80" s="14" t="s">
        <v>202</v>
      </c>
      <c r="C80" s="15" t="s">
        <v>14</v>
      </c>
      <c r="D80" s="15">
        <v>5</v>
      </c>
      <c r="E80" s="16"/>
      <c r="F80" s="16">
        <f t="shared" si="2"/>
        <v>0</v>
      </c>
    </row>
    <row r="81" spans="1:6" ht="30">
      <c r="A81" s="13">
        <v>13023</v>
      </c>
      <c r="B81" s="14" t="s">
        <v>185</v>
      </c>
      <c r="C81" s="15" t="s">
        <v>14</v>
      </c>
      <c r="D81" s="15">
        <v>134</v>
      </c>
      <c r="E81" s="16"/>
      <c r="F81" s="16">
        <f t="shared" si="2"/>
        <v>0</v>
      </c>
    </row>
    <row r="82" spans="1:6" ht="30">
      <c r="A82" s="5">
        <v>13024</v>
      </c>
      <c r="B82" s="6" t="s">
        <v>201</v>
      </c>
      <c r="C82" s="7"/>
      <c r="D82" s="7">
        <v>1</v>
      </c>
      <c r="E82" s="8"/>
      <c r="F82" s="8">
        <f t="shared" si="2"/>
        <v>0</v>
      </c>
    </row>
    <row r="83" spans="1:6" ht="18.75" customHeight="1">
      <c r="A83" s="22" t="s">
        <v>200</v>
      </c>
      <c r="B83" s="23"/>
      <c r="C83" s="24"/>
      <c r="D83" s="24"/>
      <c r="E83" s="25"/>
      <c r="F83" s="26"/>
    </row>
    <row r="84" spans="1:6" ht="45">
      <c r="A84" s="9">
        <v>14001</v>
      </c>
      <c r="B84" s="10" t="s">
        <v>199</v>
      </c>
      <c r="C84" s="11" t="s">
        <v>14</v>
      </c>
      <c r="D84" s="11">
        <v>2</v>
      </c>
      <c r="E84" s="12"/>
      <c r="F84" s="12">
        <f aca="true" t="shared" si="3" ref="F84:F89">ROUND(E84*D84,1)</f>
        <v>0</v>
      </c>
    </row>
    <row r="85" spans="1:6" ht="15">
      <c r="A85" s="13">
        <v>14002</v>
      </c>
      <c r="B85" s="14" t="s">
        <v>198</v>
      </c>
      <c r="C85" s="15" t="s">
        <v>14</v>
      </c>
      <c r="D85" s="15">
        <v>2</v>
      </c>
      <c r="E85" s="16"/>
      <c r="F85" s="16">
        <f t="shared" si="3"/>
        <v>0</v>
      </c>
    </row>
    <row r="86" spans="1:6" ht="30">
      <c r="A86" s="13">
        <v>14003</v>
      </c>
      <c r="B86" s="14" t="s">
        <v>197</v>
      </c>
      <c r="C86" s="15" t="s">
        <v>14</v>
      </c>
      <c r="D86" s="15">
        <v>2</v>
      </c>
      <c r="E86" s="16"/>
      <c r="F86" s="16">
        <f t="shared" si="3"/>
        <v>0</v>
      </c>
    </row>
    <row r="87" spans="1:6" ht="30">
      <c r="A87" s="13">
        <v>14004</v>
      </c>
      <c r="B87" s="14" t="s">
        <v>196</v>
      </c>
      <c r="C87" s="15" t="s">
        <v>14</v>
      </c>
      <c r="D87" s="15">
        <v>2</v>
      </c>
      <c r="E87" s="16"/>
      <c r="F87" s="16">
        <f t="shared" si="3"/>
        <v>0</v>
      </c>
    </row>
    <row r="88" spans="1:6" ht="30">
      <c r="A88" s="13">
        <v>14005</v>
      </c>
      <c r="B88" s="14" t="s">
        <v>195</v>
      </c>
      <c r="C88" s="15" t="s">
        <v>14</v>
      </c>
      <c r="D88" s="15">
        <v>2</v>
      </c>
      <c r="E88" s="16"/>
      <c r="F88" s="16">
        <f t="shared" si="3"/>
        <v>0</v>
      </c>
    </row>
    <row r="89" spans="1:6" ht="30">
      <c r="A89" s="5">
        <v>14006</v>
      </c>
      <c r="B89" s="6" t="s">
        <v>194</v>
      </c>
      <c r="C89" s="7" t="s">
        <v>14</v>
      </c>
      <c r="D89" s="7">
        <v>2</v>
      </c>
      <c r="E89" s="8"/>
      <c r="F89" s="8">
        <f t="shared" si="3"/>
        <v>0</v>
      </c>
    </row>
    <row r="90" spans="1:6" ht="18.75" customHeight="1">
      <c r="A90" s="22" t="s">
        <v>121</v>
      </c>
      <c r="B90" s="23"/>
      <c r="C90" s="24"/>
      <c r="D90" s="24"/>
      <c r="E90" s="25"/>
      <c r="F90" s="26"/>
    </row>
    <row r="91" spans="1:6" ht="60">
      <c r="A91" s="9">
        <v>15001</v>
      </c>
      <c r="B91" s="10" t="s">
        <v>193</v>
      </c>
      <c r="C91" s="11" t="s">
        <v>14</v>
      </c>
      <c r="D91" s="11">
        <v>87</v>
      </c>
      <c r="E91" s="12"/>
      <c r="F91" s="12">
        <f aca="true" t="shared" si="4" ref="F91:F102">ROUND(E91*D91,1)</f>
        <v>0</v>
      </c>
    </row>
    <row r="92" spans="1:6" ht="60">
      <c r="A92" s="13">
        <v>15002</v>
      </c>
      <c r="B92" s="14" t="s">
        <v>192</v>
      </c>
      <c r="C92" s="15" t="s">
        <v>14</v>
      </c>
      <c r="D92" s="15">
        <v>38</v>
      </c>
      <c r="E92" s="16"/>
      <c r="F92" s="16">
        <f t="shared" si="4"/>
        <v>0</v>
      </c>
    </row>
    <row r="93" spans="1:6" ht="45">
      <c r="A93" s="13">
        <v>15003</v>
      </c>
      <c r="B93" s="14" t="s">
        <v>191</v>
      </c>
      <c r="C93" s="15" t="s">
        <v>14</v>
      </c>
      <c r="D93" s="15">
        <v>66</v>
      </c>
      <c r="E93" s="16"/>
      <c r="F93" s="16">
        <f t="shared" si="4"/>
        <v>0</v>
      </c>
    </row>
    <row r="94" spans="1:6" ht="30">
      <c r="A94" s="13">
        <v>15004</v>
      </c>
      <c r="B94" s="14" t="s">
        <v>190</v>
      </c>
      <c r="C94" s="15" t="s">
        <v>14</v>
      </c>
      <c r="D94" s="15">
        <v>3</v>
      </c>
      <c r="E94" s="16"/>
      <c r="F94" s="16">
        <f t="shared" si="4"/>
        <v>0</v>
      </c>
    </row>
    <row r="95" spans="1:6" ht="45">
      <c r="A95" s="13">
        <v>15005</v>
      </c>
      <c r="B95" s="14" t="s">
        <v>189</v>
      </c>
      <c r="C95" s="15" t="s">
        <v>14</v>
      </c>
      <c r="D95" s="15">
        <v>37</v>
      </c>
      <c r="E95" s="16"/>
      <c r="F95" s="16">
        <f t="shared" si="4"/>
        <v>0</v>
      </c>
    </row>
    <row r="96" spans="1:6" ht="45">
      <c r="A96" s="13">
        <v>15006</v>
      </c>
      <c r="B96" s="14" t="s">
        <v>188</v>
      </c>
      <c r="C96" s="15" t="s">
        <v>14</v>
      </c>
      <c r="D96" s="15">
        <v>18</v>
      </c>
      <c r="E96" s="16"/>
      <c r="F96" s="16">
        <f t="shared" si="4"/>
        <v>0</v>
      </c>
    </row>
    <row r="97" spans="1:6" ht="30">
      <c r="A97" s="13">
        <v>15007</v>
      </c>
      <c r="B97" s="14" t="s">
        <v>187</v>
      </c>
      <c r="C97" s="15" t="s">
        <v>14</v>
      </c>
      <c r="D97" s="15">
        <v>90</v>
      </c>
      <c r="E97" s="16"/>
      <c r="F97" s="16">
        <f t="shared" si="4"/>
        <v>0</v>
      </c>
    </row>
    <row r="98" spans="1:6" ht="30">
      <c r="A98" s="13">
        <v>15008</v>
      </c>
      <c r="B98" s="14" t="s">
        <v>186</v>
      </c>
      <c r="C98" s="15" t="s">
        <v>14</v>
      </c>
      <c r="D98" s="15">
        <v>38</v>
      </c>
      <c r="E98" s="16"/>
      <c r="F98" s="16">
        <f t="shared" si="4"/>
        <v>0</v>
      </c>
    </row>
    <row r="99" spans="1:6" ht="30">
      <c r="A99" s="13">
        <v>15009</v>
      </c>
      <c r="B99" s="14" t="s">
        <v>185</v>
      </c>
      <c r="C99" s="15" t="s">
        <v>14</v>
      </c>
      <c r="D99" s="15">
        <v>405</v>
      </c>
      <c r="E99" s="16"/>
      <c r="F99" s="16">
        <f t="shared" si="4"/>
        <v>0</v>
      </c>
    </row>
    <row r="100" spans="1:6" ht="30">
      <c r="A100" s="13">
        <v>15010</v>
      </c>
      <c r="B100" s="14" t="s">
        <v>184</v>
      </c>
      <c r="C100" s="15" t="s">
        <v>14</v>
      </c>
      <c r="D100" s="15">
        <v>66</v>
      </c>
      <c r="E100" s="16"/>
      <c r="F100" s="16">
        <f t="shared" si="4"/>
        <v>0</v>
      </c>
    </row>
    <row r="101" spans="1:6" ht="30">
      <c r="A101" s="13">
        <v>15011</v>
      </c>
      <c r="B101" s="14" t="s">
        <v>183</v>
      </c>
      <c r="C101" s="15" t="s">
        <v>14</v>
      </c>
      <c r="D101" s="15">
        <v>405</v>
      </c>
      <c r="E101" s="16"/>
      <c r="F101" s="16">
        <f t="shared" si="4"/>
        <v>0</v>
      </c>
    </row>
    <row r="102" spans="1:6" ht="15">
      <c r="A102" s="5">
        <v>15012</v>
      </c>
      <c r="B102" s="6" t="s">
        <v>182</v>
      </c>
      <c r="C102" s="7" t="s">
        <v>14</v>
      </c>
      <c r="D102" s="7">
        <v>55</v>
      </c>
      <c r="E102" s="8"/>
      <c r="F102" s="8">
        <f t="shared" si="4"/>
        <v>0</v>
      </c>
    </row>
    <row r="103" spans="1:6" ht="18.75" customHeight="1">
      <c r="A103" s="22" t="s">
        <v>181</v>
      </c>
      <c r="B103" s="23"/>
      <c r="C103" s="24"/>
      <c r="D103" s="24"/>
      <c r="E103" s="25"/>
      <c r="F103" s="26"/>
    </row>
    <row r="104" spans="1:6" ht="60">
      <c r="A104" s="9">
        <v>16001</v>
      </c>
      <c r="B104" s="10" t="s">
        <v>180</v>
      </c>
      <c r="C104" s="11" t="s">
        <v>14</v>
      </c>
      <c r="D104" s="11">
        <v>4</v>
      </c>
      <c r="E104" s="12"/>
      <c r="F104" s="12">
        <f>ROUND(E104*D104,1)</f>
        <v>0</v>
      </c>
    </row>
    <row r="105" spans="1:6" ht="30">
      <c r="A105" s="13">
        <v>16002</v>
      </c>
      <c r="B105" s="14" t="s">
        <v>179</v>
      </c>
      <c r="C105" s="15" t="s">
        <v>14</v>
      </c>
      <c r="D105" s="15">
        <v>4</v>
      </c>
      <c r="E105" s="16"/>
      <c r="F105" s="16">
        <f>ROUND(E105*D105,1)</f>
        <v>0</v>
      </c>
    </row>
    <row r="106" spans="1:6" ht="15">
      <c r="A106" s="13">
        <v>16003</v>
      </c>
      <c r="B106" s="14" t="s">
        <v>178</v>
      </c>
      <c r="C106" s="15" t="s">
        <v>14</v>
      </c>
      <c r="D106" s="15">
        <v>4</v>
      </c>
      <c r="E106" s="16"/>
      <c r="F106" s="16">
        <f>ROUND(E106*D106,1)</f>
        <v>0</v>
      </c>
    </row>
    <row r="107" spans="1:6" ht="30">
      <c r="A107" s="13">
        <v>16004</v>
      </c>
      <c r="B107" s="14" t="s">
        <v>177</v>
      </c>
      <c r="C107" s="15" t="s">
        <v>14</v>
      </c>
      <c r="D107" s="15">
        <v>4</v>
      </c>
      <c r="E107" s="16"/>
      <c r="F107" s="16">
        <f>ROUND(E107*D107,1)</f>
        <v>0</v>
      </c>
    </row>
    <row r="108" spans="1:6" ht="30">
      <c r="A108" s="5">
        <v>16005</v>
      </c>
      <c r="B108" s="6" t="s">
        <v>176</v>
      </c>
      <c r="C108" s="7" t="s">
        <v>14</v>
      </c>
      <c r="D108" s="7">
        <v>4</v>
      </c>
      <c r="E108" s="8"/>
      <c r="F108" s="8">
        <f>ROUND(E108*D108,1)</f>
        <v>0</v>
      </c>
    </row>
    <row r="109" spans="1:6" ht="18.75" customHeight="1">
      <c r="A109" s="22" t="s">
        <v>97</v>
      </c>
      <c r="B109" s="23"/>
      <c r="C109" s="24"/>
      <c r="D109" s="24"/>
      <c r="E109" s="25"/>
      <c r="F109" s="26"/>
    </row>
    <row r="110" spans="1:6" ht="30">
      <c r="A110" s="9">
        <v>17001</v>
      </c>
      <c r="B110" s="10" t="s">
        <v>175</v>
      </c>
      <c r="C110" s="11" t="s">
        <v>101</v>
      </c>
      <c r="D110" s="11">
        <v>20</v>
      </c>
      <c r="E110" s="12"/>
      <c r="F110" s="12">
        <f aca="true" t="shared" si="5" ref="F110:F115">ROUND(E110*D110,1)</f>
        <v>0</v>
      </c>
    </row>
    <row r="111" spans="1:6" ht="45">
      <c r="A111" s="13">
        <v>17002</v>
      </c>
      <c r="B111" s="14" t="s">
        <v>174</v>
      </c>
      <c r="C111" s="15" t="s">
        <v>51</v>
      </c>
      <c r="D111" s="15">
        <v>1</v>
      </c>
      <c r="E111" s="16"/>
      <c r="F111" s="16">
        <f t="shared" si="5"/>
        <v>0</v>
      </c>
    </row>
    <row r="112" spans="1:6" ht="30">
      <c r="A112" s="13">
        <v>17003</v>
      </c>
      <c r="B112" s="14" t="s">
        <v>103</v>
      </c>
      <c r="C112" s="15" t="s">
        <v>51</v>
      </c>
      <c r="D112" s="15">
        <v>1</v>
      </c>
      <c r="E112" s="16"/>
      <c r="F112" s="16">
        <f t="shared" si="5"/>
        <v>0</v>
      </c>
    </row>
    <row r="113" spans="1:6" ht="30">
      <c r="A113" s="13">
        <v>17004</v>
      </c>
      <c r="B113" s="14" t="s">
        <v>104</v>
      </c>
      <c r="C113" s="15" t="s">
        <v>51</v>
      </c>
      <c r="D113" s="15">
        <v>1</v>
      </c>
      <c r="E113" s="16"/>
      <c r="F113" s="16">
        <f t="shared" si="5"/>
        <v>0</v>
      </c>
    </row>
    <row r="114" spans="1:6" ht="15">
      <c r="A114" s="13">
        <v>17005</v>
      </c>
      <c r="B114" s="14" t="s">
        <v>105</v>
      </c>
      <c r="C114" s="15" t="s">
        <v>51</v>
      </c>
      <c r="D114" s="15">
        <v>1</v>
      </c>
      <c r="E114" s="16"/>
      <c r="F114" s="16">
        <f t="shared" si="5"/>
        <v>0</v>
      </c>
    </row>
    <row r="115" spans="1:6" ht="15">
      <c r="A115" s="5">
        <v>17006</v>
      </c>
      <c r="B115" s="6" t="s">
        <v>106</v>
      </c>
      <c r="C115" s="7" t="s">
        <v>51</v>
      </c>
      <c r="D115" s="7">
        <v>1</v>
      </c>
      <c r="E115" s="8"/>
      <c r="F115" s="8">
        <f t="shared" si="5"/>
        <v>0</v>
      </c>
    </row>
    <row r="116" spans="1:6" ht="18.75" customHeight="1">
      <c r="A116" s="22" t="s">
        <v>173</v>
      </c>
      <c r="B116" s="23"/>
      <c r="C116" s="24"/>
      <c r="D116" s="24"/>
      <c r="E116" s="25"/>
      <c r="F116" s="26"/>
    </row>
    <row r="117" spans="1:6" ht="30">
      <c r="A117" s="9">
        <v>18001</v>
      </c>
      <c r="B117" s="10" t="s">
        <v>172</v>
      </c>
      <c r="C117" s="11" t="s">
        <v>14</v>
      </c>
      <c r="D117" s="11">
        <v>1</v>
      </c>
      <c r="E117" s="12"/>
      <c r="F117" s="12">
        <f>ROUND(E117*D117,1)</f>
        <v>0</v>
      </c>
    </row>
    <row r="118" spans="1:6" ht="15">
      <c r="A118" s="13">
        <v>18002</v>
      </c>
      <c r="B118" s="14" t="s">
        <v>171</v>
      </c>
      <c r="C118" s="15" t="s">
        <v>14</v>
      </c>
      <c r="D118" s="15">
        <v>1</v>
      </c>
      <c r="E118" s="16"/>
      <c r="F118" s="16">
        <f>ROUND(E118*D118,1)</f>
        <v>0</v>
      </c>
    </row>
    <row r="120" ht="15.75" thickBot="1"/>
    <row r="121" spans="1:6" ht="15">
      <c r="A121" s="43" t="s">
        <v>110</v>
      </c>
      <c r="B121" s="34"/>
      <c r="C121" s="35"/>
      <c r="D121" s="35"/>
      <c r="E121" s="36"/>
      <c r="F121" s="40">
        <f>SUM(F9:F118)</f>
        <v>0</v>
      </c>
    </row>
    <row r="122" spans="1:6" ht="15.75" thickBot="1">
      <c r="A122" s="44" t="s">
        <v>111</v>
      </c>
      <c r="B122" s="37"/>
      <c r="C122" s="38" t="s">
        <v>113</v>
      </c>
      <c r="D122" s="45">
        <v>0.21</v>
      </c>
      <c r="E122" s="39"/>
      <c r="F122" s="42">
        <f>F121*(1+D122)</f>
        <v>0</v>
      </c>
    </row>
  </sheetData>
  <mergeCells count="1">
    <mergeCell ref="A5:F5"/>
  </mergeCells>
  <printOptions/>
  <pageMargins left="0.7086614173228347" right="0.7086614173228347" top="0.7874015748031497" bottom="0.7874015748031497" header="0.31496062992125984" footer="0.31496062992125984"/>
  <pageSetup cellComments="atEnd" fitToHeight="0" fitToWidth="1" horizontalDpi="600" verticalDpi="600" orientation="portrait" paperSize="9" r:id="rId1"/>
  <headerFoot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workbookViewId="0" topLeftCell="A1"/>
  </sheetViews>
  <sheetFormatPr defaultColWidth="9.140625" defaultRowHeight="15"/>
  <cols>
    <col min="1" max="1" width="9.140625" style="1" customWidth="1"/>
    <col min="2" max="2" width="30.00390625" style="2" customWidth="1"/>
    <col min="3" max="3" width="9.140625" style="3" customWidth="1"/>
    <col min="4" max="4" width="7.140625" style="3" customWidth="1"/>
    <col min="5" max="5" width="14.28125" style="4" customWidth="1"/>
    <col min="6" max="6" width="15.7109375" style="4" customWidth="1"/>
  </cols>
  <sheetData>
    <row r="1" spans="1:6" ht="15">
      <c r="A1" s="126" t="str">
        <f>'Krycí list'!C2</f>
        <v>KRAJSKÁ KNIHOVNA VYSOČINY BUDOVY KKV, DOKUMENTACE STAVBY</v>
      </c>
      <c r="B1" s="127"/>
      <c r="C1" s="35"/>
      <c r="D1" s="35"/>
      <c r="E1" s="36"/>
      <c r="F1" s="40"/>
    </row>
    <row r="2" spans="1:6" ht="15">
      <c r="A2" s="124" t="s">
        <v>112</v>
      </c>
      <c r="B2" s="128" t="str">
        <f>'Krycí list'!C3</f>
        <v>SO 01 KNIHOVNA</v>
      </c>
      <c r="C2" s="32"/>
      <c r="D2" s="32"/>
      <c r="E2" s="33"/>
      <c r="F2" s="41"/>
    </row>
    <row r="3" spans="1:6" ht="15.75" thickBot="1">
      <c r="A3" s="125" t="str">
        <f>'Krycí list'!C4</f>
        <v>D.1.4.7 - SLABOPROUD, EZS</v>
      </c>
      <c r="B3" s="37"/>
      <c r="C3" s="38"/>
      <c r="D3" s="38"/>
      <c r="E3" s="39"/>
      <c r="F3" s="42"/>
    </row>
    <row r="5" spans="1:6" ht="18.75" customHeight="1">
      <c r="A5" s="155" t="s">
        <v>170</v>
      </c>
      <c r="B5" s="155"/>
      <c r="C5" s="155"/>
      <c r="D5" s="155"/>
      <c r="E5" s="155"/>
      <c r="F5" s="155"/>
    </row>
    <row r="7" spans="1:6" ht="15">
      <c r="A7" s="28" t="s">
        <v>1</v>
      </c>
      <c r="B7" s="29" t="s">
        <v>2</v>
      </c>
      <c r="C7" s="30" t="s">
        <v>3</v>
      </c>
      <c r="D7" s="30" t="s">
        <v>4</v>
      </c>
      <c r="E7" s="31" t="s">
        <v>5</v>
      </c>
      <c r="F7" s="31" t="s">
        <v>6</v>
      </c>
    </row>
    <row r="8" spans="1:6" s="17" customFormat="1" ht="18.75" customHeight="1">
      <c r="A8" s="21" t="s">
        <v>169</v>
      </c>
      <c r="B8" s="18"/>
      <c r="C8" s="19"/>
      <c r="D8" s="19"/>
      <c r="E8" s="20"/>
      <c r="F8" s="27"/>
    </row>
    <row r="9" spans="1:6" ht="60">
      <c r="A9" s="9">
        <v>11001</v>
      </c>
      <c r="B9" s="10" t="s">
        <v>168</v>
      </c>
      <c r="C9" s="11" t="s">
        <v>14</v>
      </c>
      <c r="D9" s="11">
        <v>56</v>
      </c>
      <c r="E9" s="12"/>
      <c r="F9" s="12">
        <f aca="true" t="shared" si="0" ref="F9:F12">ROUND(E9*D9,1)</f>
        <v>0</v>
      </c>
    </row>
    <row r="10" spans="1:6" ht="30">
      <c r="A10" s="9">
        <v>11002</v>
      </c>
      <c r="B10" s="14" t="s">
        <v>167</v>
      </c>
      <c r="C10" s="15" t="s">
        <v>14</v>
      </c>
      <c r="D10" s="15">
        <v>56</v>
      </c>
      <c r="E10" s="16"/>
      <c r="F10" s="16">
        <f t="shared" si="0"/>
        <v>0</v>
      </c>
    </row>
    <row r="11" spans="1:6" ht="30">
      <c r="A11" s="9">
        <v>11003</v>
      </c>
      <c r="B11" s="14" t="s">
        <v>166</v>
      </c>
      <c r="C11" s="15" t="s">
        <v>14</v>
      </c>
      <c r="D11" s="15">
        <v>56</v>
      </c>
      <c r="E11" s="16"/>
      <c r="F11" s="16">
        <f t="shared" si="0"/>
        <v>0</v>
      </c>
    </row>
    <row r="12" spans="1:6" ht="45">
      <c r="A12" s="9">
        <v>11004</v>
      </c>
      <c r="B12" s="6" t="s">
        <v>165</v>
      </c>
      <c r="C12" s="7" t="s">
        <v>14</v>
      </c>
      <c r="D12" s="7">
        <v>70</v>
      </c>
      <c r="E12" s="8"/>
      <c r="F12" s="8">
        <f t="shared" si="0"/>
        <v>0</v>
      </c>
    </row>
    <row r="13" spans="1:6" ht="18.75" customHeight="1">
      <c r="A13" s="22" t="s">
        <v>97</v>
      </c>
      <c r="B13" s="23"/>
      <c r="C13" s="24"/>
      <c r="D13" s="24"/>
      <c r="E13" s="25"/>
      <c r="F13" s="26"/>
    </row>
    <row r="14" spans="1:6" ht="15">
      <c r="A14" s="9">
        <v>12001</v>
      </c>
      <c r="B14" s="10" t="s">
        <v>164</v>
      </c>
      <c r="C14" s="11" t="s">
        <v>14</v>
      </c>
      <c r="D14" s="11">
        <v>1</v>
      </c>
      <c r="E14" s="12"/>
      <c r="F14" s="12">
        <f aca="true" t="shared" si="1" ref="F14:F22">ROUND(E14*D14,1)</f>
        <v>0</v>
      </c>
    </row>
    <row r="15" spans="1:6" ht="15">
      <c r="A15" s="13">
        <v>12002</v>
      </c>
      <c r="B15" s="14" t="s">
        <v>163</v>
      </c>
      <c r="C15" s="15" t="s">
        <v>51</v>
      </c>
      <c r="D15" s="15">
        <v>1</v>
      </c>
      <c r="E15" s="16"/>
      <c r="F15" s="16">
        <f t="shared" si="1"/>
        <v>0</v>
      </c>
    </row>
    <row r="16" spans="1:6" ht="30">
      <c r="A16" s="13">
        <v>12003</v>
      </c>
      <c r="B16" s="14" t="s">
        <v>162</v>
      </c>
      <c r="C16" s="15" t="s">
        <v>14</v>
      </c>
      <c r="D16" s="15">
        <v>1</v>
      </c>
      <c r="E16" s="16"/>
      <c r="F16" s="16">
        <f t="shared" si="1"/>
        <v>0</v>
      </c>
    </row>
    <row r="17" spans="1:6" ht="30">
      <c r="A17" s="13">
        <v>12004</v>
      </c>
      <c r="B17" s="14" t="s">
        <v>161</v>
      </c>
      <c r="C17" s="15" t="s">
        <v>101</v>
      </c>
      <c r="D17" s="15">
        <v>18</v>
      </c>
      <c r="E17" s="16"/>
      <c r="F17" s="16">
        <f t="shared" si="1"/>
        <v>0</v>
      </c>
    </row>
    <row r="18" spans="1:6" ht="30">
      <c r="A18" s="13">
        <v>12005</v>
      </c>
      <c r="B18" s="14" t="s">
        <v>160</v>
      </c>
      <c r="C18" s="15" t="s">
        <v>101</v>
      </c>
      <c r="D18" s="15">
        <v>6</v>
      </c>
      <c r="E18" s="16"/>
      <c r="F18" s="16">
        <f t="shared" si="1"/>
        <v>0</v>
      </c>
    </row>
    <row r="19" spans="1:6" ht="15">
      <c r="A19" s="13">
        <v>12006</v>
      </c>
      <c r="B19" s="14" t="s">
        <v>159</v>
      </c>
      <c r="C19" s="15" t="s">
        <v>51</v>
      </c>
      <c r="D19" s="15">
        <v>1</v>
      </c>
      <c r="E19" s="16"/>
      <c r="F19" s="16">
        <f t="shared" si="1"/>
        <v>0</v>
      </c>
    </row>
    <row r="20" spans="1:6" ht="30">
      <c r="A20" s="13">
        <v>12007</v>
      </c>
      <c r="B20" s="14" t="s">
        <v>158</v>
      </c>
      <c r="C20" s="15" t="s">
        <v>51</v>
      </c>
      <c r="D20" s="15">
        <v>1</v>
      </c>
      <c r="E20" s="16"/>
      <c r="F20" s="16">
        <f t="shared" si="1"/>
        <v>0</v>
      </c>
    </row>
    <row r="21" spans="1:6" ht="30">
      <c r="A21" s="13">
        <v>12008</v>
      </c>
      <c r="B21" s="14" t="s">
        <v>103</v>
      </c>
      <c r="C21" s="15" t="s">
        <v>51</v>
      </c>
      <c r="D21" s="15">
        <v>1</v>
      </c>
      <c r="E21" s="16"/>
      <c r="F21" s="16">
        <f t="shared" si="1"/>
        <v>0</v>
      </c>
    </row>
    <row r="22" spans="1:6" ht="30">
      <c r="A22" s="5">
        <v>12009</v>
      </c>
      <c r="B22" s="6" t="s">
        <v>104</v>
      </c>
      <c r="C22" s="7" t="s">
        <v>157</v>
      </c>
      <c r="D22" s="7">
        <v>1</v>
      </c>
      <c r="E22" s="8"/>
      <c r="F22" s="8">
        <f t="shared" si="1"/>
        <v>0</v>
      </c>
    </row>
    <row r="23" spans="1:6" ht="18.75" customHeight="1">
      <c r="A23" s="22" t="s">
        <v>156</v>
      </c>
      <c r="B23" s="23"/>
      <c r="C23" s="24"/>
      <c r="D23" s="24"/>
      <c r="E23" s="25"/>
      <c r="F23" s="26"/>
    </row>
    <row r="24" spans="1:6" ht="45">
      <c r="A24" s="9">
        <v>13001</v>
      </c>
      <c r="B24" s="10" t="s">
        <v>155</v>
      </c>
      <c r="C24" s="11" t="s">
        <v>14</v>
      </c>
      <c r="D24" s="11">
        <v>66</v>
      </c>
      <c r="E24" s="12"/>
      <c r="F24" s="12">
        <f>ROUND(E24*D24,1)</f>
        <v>0</v>
      </c>
    </row>
    <row r="25" spans="1:6" ht="30">
      <c r="A25" s="5">
        <v>13002</v>
      </c>
      <c r="B25" s="6" t="s">
        <v>154</v>
      </c>
      <c r="C25" s="7" t="s">
        <v>14</v>
      </c>
      <c r="D25" s="7">
        <v>66</v>
      </c>
      <c r="E25" s="8"/>
      <c r="F25" s="8">
        <f>ROUND(E25*D25,1)</f>
        <v>0</v>
      </c>
    </row>
    <row r="26" spans="1:6" ht="18.75" customHeight="1">
      <c r="A26" s="22" t="s">
        <v>153</v>
      </c>
      <c r="B26" s="23"/>
      <c r="C26" s="24"/>
      <c r="D26" s="24"/>
      <c r="E26" s="25"/>
      <c r="F26" s="26"/>
    </row>
    <row r="27" spans="1:6" ht="45">
      <c r="A27" s="9">
        <v>14001</v>
      </c>
      <c r="B27" s="10" t="s">
        <v>152</v>
      </c>
      <c r="C27" s="11" t="s">
        <v>14</v>
      </c>
      <c r="D27" s="11">
        <v>1</v>
      </c>
      <c r="E27" s="12"/>
      <c r="F27" s="12">
        <f aca="true" t="shared" si="2" ref="F27:F41">ROUND(E27*D27,1)</f>
        <v>0</v>
      </c>
    </row>
    <row r="28" spans="1:6" ht="30">
      <c r="A28" s="13">
        <v>14002</v>
      </c>
      <c r="B28" s="14" t="s">
        <v>151</v>
      </c>
      <c r="C28" s="15" t="s">
        <v>14</v>
      </c>
      <c r="D28" s="15">
        <v>18</v>
      </c>
      <c r="E28" s="16"/>
      <c r="F28" s="16">
        <f t="shared" si="2"/>
        <v>0</v>
      </c>
    </row>
    <row r="29" spans="1:6" ht="45">
      <c r="A29" s="13">
        <v>14003</v>
      </c>
      <c r="B29" s="14" t="s">
        <v>150</v>
      </c>
      <c r="C29" s="15" t="s">
        <v>14</v>
      </c>
      <c r="D29" s="15">
        <v>6</v>
      </c>
      <c r="E29" s="16"/>
      <c r="F29" s="16">
        <f t="shared" si="2"/>
        <v>0</v>
      </c>
    </row>
    <row r="30" spans="1:6" ht="30">
      <c r="A30" s="13">
        <v>14004</v>
      </c>
      <c r="B30" s="14" t="s">
        <v>149</v>
      </c>
      <c r="C30" s="15" t="s">
        <v>14</v>
      </c>
      <c r="D30" s="15">
        <v>3</v>
      </c>
      <c r="E30" s="16"/>
      <c r="F30" s="16">
        <f t="shared" si="2"/>
        <v>0</v>
      </c>
    </row>
    <row r="31" spans="1:6" ht="75">
      <c r="A31" s="13">
        <v>14005</v>
      </c>
      <c r="B31" s="14" t="s">
        <v>148</v>
      </c>
      <c r="C31" s="15" t="s">
        <v>14</v>
      </c>
      <c r="D31" s="15">
        <v>5</v>
      </c>
      <c r="E31" s="16"/>
      <c r="F31" s="16">
        <f t="shared" si="2"/>
        <v>0</v>
      </c>
    </row>
    <row r="32" spans="1:6" ht="30">
      <c r="A32" s="13">
        <v>14006</v>
      </c>
      <c r="B32" s="14" t="s">
        <v>147</v>
      </c>
      <c r="C32" s="15" t="s">
        <v>14</v>
      </c>
      <c r="D32" s="15">
        <v>1</v>
      </c>
      <c r="E32" s="16"/>
      <c r="F32" s="16">
        <f t="shared" si="2"/>
        <v>0</v>
      </c>
    </row>
    <row r="33" spans="1:6" ht="30">
      <c r="A33" s="13">
        <v>14007</v>
      </c>
      <c r="B33" s="14" t="s">
        <v>146</v>
      </c>
      <c r="C33" s="15" t="s">
        <v>14</v>
      </c>
      <c r="D33" s="15">
        <v>1</v>
      </c>
      <c r="E33" s="16"/>
      <c r="F33" s="16">
        <f t="shared" si="2"/>
        <v>0</v>
      </c>
    </row>
    <row r="34" spans="1:6" ht="30">
      <c r="A34" s="13">
        <v>14008</v>
      </c>
      <c r="B34" s="14" t="s">
        <v>145</v>
      </c>
      <c r="C34" s="15" t="s">
        <v>14</v>
      </c>
      <c r="D34" s="15">
        <v>1</v>
      </c>
      <c r="E34" s="16"/>
      <c r="F34" s="16">
        <f t="shared" si="2"/>
        <v>0</v>
      </c>
    </row>
    <row r="35" spans="1:6" ht="30">
      <c r="A35" s="13">
        <v>14009</v>
      </c>
      <c r="B35" s="14" t="s">
        <v>144</v>
      </c>
      <c r="C35" s="15" t="s">
        <v>14</v>
      </c>
      <c r="D35" s="15">
        <v>18</v>
      </c>
      <c r="E35" s="16"/>
      <c r="F35" s="16">
        <f t="shared" si="2"/>
        <v>0</v>
      </c>
    </row>
    <row r="36" spans="1:6" ht="15">
      <c r="A36" s="13">
        <v>14010</v>
      </c>
      <c r="B36" s="14" t="s">
        <v>143</v>
      </c>
      <c r="C36" s="15" t="s">
        <v>14</v>
      </c>
      <c r="D36" s="15">
        <v>23</v>
      </c>
      <c r="E36" s="16"/>
      <c r="F36" s="16">
        <f t="shared" si="2"/>
        <v>0</v>
      </c>
    </row>
    <row r="37" spans="1:6" ht="30">
      <c r="A37" s="13">
        <v>14011</v>
      </c>
      <c r="B37" s="14" t="s">
        <v>142</v>
      </c>
      <c r="C37" s="15" t="s">
        <v>14</v>
      </c>
      <c r="D37" s="15">
        <v>23</v>
      </c>
      <c r="E37" s="16"/>
      <c r="F37" s="16">
        <f t="shared" si="2"/>
        <v>0</v>
      </c>
    </row>
    <row r="38" spans="1:6" ht="15">
      <c r="A38" s="13">
        <v>14012</v>
      </c>
      <c r="B38" s="14" t="s">
        <v>141</v>
      </c>
      <c r="C38" s="15" t="s">
        <v>14</v>
      </c>
      <c r="D38" s="15">
        <v>3</v>
      </c>
      <c r="E38" s="16"/>
      <c r="F38" s="16">
        <f t="shared" si="2"/>
        <v>0</v>
      </c>
    </row>
    <row r="39" spans="1:6" ht="15">
      <c r="A39" s="13">
        <v>14013</v>
      </c>
      <c r="B39" s="14" t="s">
        <v>140</v>
      </c>
      <c r="C39" s="15" t="s">
        <v>14</v>
      </c>
      <c r="D39" s="15">
        <v>3</v>
      </c>
      <c r="E39" s="16"/>
      <c r="F39" s="16">
        <f t="shared" si="2"/>
        <v>0</v>
      </c>
    </row>
    <row r="40" spans="1:6" ht="30">
      <c r="A40" s="13">
        <v>14014</v>
      </c>
      <c r="B40" s="14" t="s">
        <v>139</v>
      </c>
      <c r="C40" s="15" t="s">
        <v>14</v>
      </c>
      <c r="D40" s="15">
        <v>5</v>
      </c>
      <c r="E40" s="16"/>
      <c r="F40" s="16">
        <f t="shared" si="2"/>
        <v>0</v>
      </c>
    </row>
    <row r="41" spans="1:6" ht="30">
      <c r="A41" s="5">
        <v>14015</v>
      </c>
      <c r="B41" s="6" t="s">
        <v>138</v>
      </c>
      <c r="C41" s="7" t="s">
        <v>14</v>
      </c>
      <c r="D41" s="7">
        <v>5</v>
      </c>
      <c r="E41" s="8"/>
      <c r="F41" s="8">
        <f t="shared" si="2"/>
        <v>0</v>
      </c>
    </row>
    <row r="42" spans="1:6" ht="18.75" customHeight="1">
      <c r="A42" s="22" t="s">
        <v>137</v>
      </c>
      <c r="B42" s="23"/>
      <c r="C42" s="24"/>
      <c r="D42" s="24"/>
      <c r="E42" s="25"/>
      <c r="F42" s="26"/>
    </row>
    <row r="43" spans="1:6" ht="30">
      <c r="A43" s="9">
        <v>15001</v>
      </c>
      <c r="B43" s="10" t="s">
        <v>136</v>
      </c>
      <c r="C43" s="11" t="s">
        <v>14</v>
      </c>
      <c r="D43" s="11">
        <v>3</v>
      </c>
      <c r="E43" s="12"/>
      <c r="F43" s="12">
        <f aca="true" t="shared" si="3" ref="F43:F48">ROUND(E43*D43,1)</f>
        <v>0</v>
      </c>
    </row>
    <row r="44" spans="1:6" ht="45">
      <c r="A44" s="13">
        <v>15002</v>
      </c>
      <c r="B44" s="14" t="s">
        <v>135</v>
      </c>
      <c r="C44" s="15" t="s">
        <v>14</v>
      </c>
      <c r="D44" s="15">
        <v>1</v>
      </c>
      <c r="E44" s="16"/>
      <c r="F44" s="16">
        <f t="shared" si="3"/>
        <v>0</v>
      </c>
    </row>
    <row r="45" spans="1:6" ht="15">
      <c r="A45" s="13">
        <v>15003</v>
      </c>
      <c r="B45" s="14" t="s">
        <v>134</v>
      </c>
      <c r="C45" s="15" t="s">
        <v>14</v>
      </c>
      <c r="D45" s="15">
        <v>3</v>
      </c>
      <c r="E45" s="16"/>
      <c r="F45" s="16">
        <f t="shared" si="3"/>
        <v>0</v>
      </c>
    </row>
    <row r="46" spans="1:6" ht="15">
      <c r="A46" s="13">
        <v>15004</v>
      </c>
      <c r="B46" s="14" t="s">
        <v>133</v>
      </c>
      <c r="C46" s="15" t="s">
        <v>14</v>
      </c>
      <c r="D46" s="15">
        <v>3</v>
      </c>
      <c r="E46" s="16"/>
      <c r="F46" s="16">
        <f t="shared" si="3"/>
        <v>0</v>
      </c>
    </row>
    <row r="47" spans="1:6" ht="30">
      <c r="A47" s="13">
        <v>15005</v>
      </c>
      <c r="B47" s="14" t="s">
        <v>132</v>
      </c>
      <c r="C47" s="15" t="s">
        <v>14</v>
      </c>
      <c r="D47" s="15">
        <v>1</v>
      </c>
      <c r="E47" s="16"/>
      <c r="F47" s="16">
        <f t="shared" si="3"/>
        <v>0</v>
      </c>
    </row>
    <row r="48" spans="1:6" ht="30">
      <c r="A48" s="13">
        <v>15006</v>
      </c>
      <c r="B48" s="14" t="s">
        <v>131</v>
      </c>
      <c r="C48" s="15" t="s">
        <v>14</v>
      </c>
      <c r="D48" s="15">
        <v>1</v>
      </c>
      <c r="E48" s="16"/>
      <c r="F48" s="16">
        <f t="shared" si="3"/>
        <v>0</v>
      </c>
    </row>
    <row r="50" ht="15.75" thickBot="1"/>
    <row r="51" spans="1:6" ht="15">
      <c r="A51" s="43" t="s">
        <v>110</v>
      </c>
      <c r="B51" s="34"/>
      <c r="C51" s="35"/>
      <c r="D51" s="35"/>
      <c r="E51" s="36"/>
      <c r="F51" s="40">
        <f>SUM(F9:F48)</f>
        <v>0</v>
      </c>
    </row>
    <row r="52" spans="1:6" ht="15.75" thickBot="1">
      <c r="A52" s="44" t="s">
        <v>111</v>
      </c>
      <c r="B52" s="37"/>
      <c r="C52" s="38" t="s">
        <v>113</v>
      </c>
      <c r="D52" s="45">
        <v>0.21</v>
      </c>
      <c r="E52" s="39"/>
      <c r="F52" s="42">
        <f>F51*(1+D52)</f>
        <v>0</v>
      </c>
    </row>
  </sheetData>
  <mergeCells count="1">
    <mergeCell ref="A5:F5"/>
  </mergeCells>
  <printOptions/>
  <pageMargins left="0.7086614173228347" right="0.7086614173228347" top="0.7874015748031497" bottom="0.7874015748031497" header="0.31496062992125984" footer="0.31496062992125984"/>
  <pageSetup cellComments="atEnd" fitToHeight="0" fitToWidth="1" horizontalDpi="600" verticalDpi="600" orientation="portrait" paperSize="9" r:id="rId1"/>
  <headerFooter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B22" sqref="B22"/>
    </sheetView>
  </sheetViews>
  <sheetFormatPr defaultColWidth="9.140625" defaultRowHeight="15"/>
  <cols>
    <col min="1" max="1" width="9.140625" style="1" customWidth="1"/>
    <col min="2" max="2" width="30.00390625" style="2" customWidth="1"/>
    <col min="3" max="3" width="9.140625" style="3" customWidth="1"/>
    <col min="4" max="4" width="7.140625" style="3" customWidth="1"/>
    <col min="5" max="5" width="14.28125" style="4" customWidth="1"/>
    <col min="6" max="6" width="15.7109375" style="4" customWidth="1"/>
  </cols>
  <sheetData>
    <row r="1" spans="1:6" ht="15">
      <c r="A1" s="126" t="str">
        <f>'Krycí list'!C2</f>
        <v>KRAJSKÁ KNIHOVNA VYSOČINY BUDOVY KKV, DOKUMENTACE STAVBY</v>
      </c>
      <c r="B1" s="127"/>
      <c r="C1" s="35"/>
      <c r="D1" s="35"/>
      <c r="E1" s="36"/>
      <c r="F1" s="40"/>
    </row>
    <row r="2" spans="1:6" ht="15">
      <c r="A2" s="124" t="s">
        <v>112</v>
      </c>
      <c r="B2" s="128" t="str">
        <f>'Krycí list'!C3</f>
        <v>SO 01 KNIHOVNA</v>
      </c>
      <c r="C2" s="32"/>
      <c r="D2" s="32"/>
      <c r="E2" s="33"/>
      <c r="F2" s="41"/>
    </row>
    <row r="3" spans="1:6" ht="15.75" thickBot="1">
      <c r="A3" s="125" t="str">
        <f>'Krycí list'!C4</f>
        <v>D.1.4.7 - SLABOPROUD, EZS</v>
      </c>
      <c r="B3" s="37"/>
      <c r="C3" s="38"/>
      <c r="D3" s="38"/>
      <c r="E3" s="39"/>
      <c r="F3" s="42"/>
    </row>
    <row r="5" spans="1:6" ht="18.75" customHeight="1">
      <c r="A5" s="155" t="s">
        <v>130</v>
      </c>
      <c r="B5" s="155"/>
      <c r="C5" s="155"/>
      <c r="D5" s="155"/>
      <c r="E5" s="155"/>
      <c r="F5" s="155"/>
    </row>
    <row r="7" spans="1:6" ht="15">
      <c r="A7" s="28" t="s">
        <v>1</v>
      </c>
      <c r="B7" s="29" t="s">
        <v>2</v>
      </c>
      <c r="C7" s="30" t="s">
        <v>3</v>
      </c>
      <c r="D7" s="30" t="s">
        <v>4</v>
      </c>
      <c r="E7" s="31" t="s">
        <v>5</v>
      </c>
      <c r="F7" s="31" t="s">
        <v>6</v>
      </c>
    </row>
    <row r="8" spans="1:6" s="17" customFormat="1" ht="18.75" customHeight="1">
      <c r="A8" s="21" t="s">
        <v>129</v>
      </c>
      <c r="B8" s="18"/>
      <c r="C8" s="19"/>
      <c r="D8" s="19"/>
      <c r="E8" s="20"/>
      <c r="F8" s="27"/>
    </row>
    <row r="9" spans="1:6" ht="45">
      <c r="A9" s="9">
        <v>11001</v>
      </c>
      <c r="B9" s="10" t="s">
        <v>267</v>
      </c>
      <c r="C9" s="11" t="s">
        <v>14</v>
      </c>
      <c r="D9" s="11">
        <v>1</v>
      </c>
      <c r="E9" s="12"/>
      <c r="F9" s="12">
        <f aca="true" t="shared" si="0" ref="F9:F16">ROUND(E9*D9,1)</f>
        <v>0</v>
      </c>
    </row>
    <row r="10" spans="1:6" ht="30">
      <c r="A10" s="13">
        <v>11002</v>
      </c>
      <c r="B10" s="14" t="s">
        <v>128</v>
      </c>
      <c r="C10" s="15" t="s">
        <v>14</v>
      </c>
      <c r="D10" s="15">
        <v>2</v>
      </c>
      <c r="E10" s="16"/>
      <c r="F10" s="16">
        <f t="shared" si="0"/>
        <v>0</v>
      </c>
    </row>
    <row r="11" spans="1:6" ht="60">
      <c r="A11" s="13">
        <v>11003</v>
      </c>
      <c r="B11" s="14" t="s">
        <v>127</v>
      </c>
      <c r="C11" s="15" t="s">
        <v>51</v>
      </c>
      <c r="D11" s="15">
        <v>1</v>
      </c>
      <c r="E11" s="16"/>
      <c r="F11" s="16">
        <f t="shared" si="0"/>
        <v>0</v>
      </c>
    </row>
    <row r="12" spans="1:6" ht="15">
      <c r="A12" s="13">
        <v>11004</v>
      </c>
      <c r="B12" s="14" t="s">
        <v>126</v>
      </c>
      <c r="C12" s="15" t="s">
        <v>14</v>
      </c>
      <c r="D12" s="15">
        <v>1</v>
      </c>
      <c r="E12" s="16"/>
      <c r="F12" s="16">
        <f t="shared" si="0"/>
        <v>0</v>
      </c>
    </row>
    <row r="13" spans="1:6" ht="60">
      <c r="A13" s="13">
        <v>11005</v>
      </c>
      <c r="B13" s="14" t="s">
        <v>125</v>
      </c>
      <c r="C13" s="15" t="s">
        <v>14</v>
      </c>
      <c r="D13" s="15">
        <v>1</v>
      </c>
      <c r="E13" s="16"/>
      <c r="F13" s="16">
        <f t="shared" si="0"/>
        <v>0</v>
      </c>
    </row>
    <row r="14" spans="1:6" ht="15">
      <c r="A14" s="13">
        <v>11006</v>
      </c>
      <c r="B14" s="14" t="s">
        <v>124</v>
      </c>
      <c r="C14" s="15" t="s">
        <v>51</v>
      </c>
      <c r="D14" s="15">
        <v>1</v>
      </c>
      <c r="E14" s="16"/>
      <c r="F14" s="16">
        <f t="shared" si="0"/>
        <v>0</v>
      </c>
    </row>
    <row r="15" spans="1:6" ht="30">
      <c r="A15" s="13">
        <v>11007</v>
      </c>
      <c r="B15" s="14" t="s">
        <v>123</v>
      </c>
      <c r="C15" s="15" t="s">
        <v>51</v>
      </c>
      <c r="D15" s="15">
        <v>1</v>
      </c>
      <c r="E15" s="16"/>
      <c r="F15" s="16">
        <f t="shared" si="0"/>
        <v>0</v>
      </c>
    </row>
    <row r="16" spans="1:6" ht="45">
      <c r="A16" s="5">
        <v>11008</v>
      </c>
      <c r="B16" s="6" t="s">
        <v>122</v>
      </c>
      <c r="C16" s="7" t="s">
        <v>51</v>
      </c>
      <c r="D16" s="7">
        <v>1</v>
      </c>
      <c r="E16" s="8"/>
      <c r="F16" s="8">
        <f t="shared" si="0"/>
        <v>0</v>
      </c>
    </row>
    <row r="17" spans="1:6" ht="18.75" customHeight="1">
      <c r="A17" s="22" t="s">
        <v>121</v>
      </c>
      <c r="B17" s="23"/>
      <c r="C17" s="24"/>
      <c r="D17" s="24"/>
      <c r="E17" s="25"/>
      <c r="F17" s="26"/>
    </row>
    <row r="18" spans="1:6" ht="45">
      <c r="A18" s="9">
        <v>12001</v>
      </c>
      <c r="B18" s="10" t="s">
        <v>120</v>
      </c>
      <c r="C18" s="11" t="s">
        <v>14</v>
      </c>
      <c r="D18" s="11">
        <v>4</v>
      </c>
      <c r="E18" s="12"/>
      <c r="F18" s="12">
        <f aca="true" t="shared" si="1" ref="F18:F24">ROUND(E18*D18,1)</f>
        <v>0</v>
      </c>
    </row>
    <row r="19" spans="1:6" ht="60">
      <c r="A19" s="13">
        <v>12002</v>
      </c>
      <c r="B19" s="14" t="s">
        <v>119</v>
      </c>
      <c r="C19" s="15" t="s">
        <v>14</v>
      </c>
      <c r="D19" s="15">
        <v>13</v>
      </c>
      <c r="E19" s="16"/>
      <c r="F19" s="16">
        <f t="shared" si="1"/>
        <v>0</v>
      </c>
    </row>
    <row r="20" spans="1:6" ht="45">
      <c r="A20" s="13">
        <v>12003</v>
      </c>
      <c r="B20" s="14" t="s">
        <v>118</v>
      </c>
      <c r="C20" s="15" t="s">
        <v>14</v>
      </c>
      <c r="D20" s="15">
        <v>5</v>
      </c>
      <c r="E20" s="16"/>
      <c r="F20" s="16">
        <f t="shared" si="1"/>
        <v>0</v>
      </c>
    </row>
    <row r="21" spans="1:6" ht="60">
      <c r="A21" s="13">
        <v>12004</v>
      </c>
      <c r="B21" s="14" t="s">
        <v>117</v>
      </c>
      <c r="C21" s="15" t="s">
        <v>14</v>
      </c>
      <c r="D21" s="15">
        <v>1</v>
      </c>
      <c r="E21" s="16"/>
      <c r="F21" s="16">
        <f t="shared" si="1"/>
        <v>0</v>
      </c>
    </row>
    <row r="22" spans="1:6" ht="45">
      <c r="A22" s="13">
        <v>12005</v>
      </c>
      <c r="B22" s="14" t="s">
        <v>116</v>
      </c>
      <c r="C22" s="15" t="s">
        <v>14</v>
      </c>
      <c r="D22" s="129">
        <v>16</v>
      </c>
      <c r="E22" s="16"/>
      <c r="F22" s="16">
        <f t="shared" si="1"/>
        <v>0</v>
      </c>
    </row>
    <row r="23" spans="1:6" ht="30">
      <c r="A23" s="13">
        <v>12006</v>
      </c>
      <c r="B23" s="14" t="s">
        <v>115</v>
      </c>
      <c r="C23" s="15" t="s">
        <v>14</v>
      </c>
      <c r="D23" s="15">
        <v>17</v>
      </c>
      <c r="E23" s="16"/>
      <c r="F23" s="16">
        <f t="shared" si="1"/>
        <v>0</v>
      </c>
    </row>
    <row r="24" spans="1:6" ht="30">
      <c r="A24" s="13">
        <v>12007</v>
      </c>
      <c r="B24" s="14" t="s">
        <v>114</v>
      </c>
      <c r="C24" s="15" t="s">
        <v>14</v>
      </c>
      <c r="D24" s="15">
        <v>5</v>
      </c>
      <c r="E24" s="16"/>
      <c r="F24" s="16">
        <f t="shared" si="1"/>
        <v>0</v>
      </c>
    </row>
    <row r="25" spans="1:6" ht="45">
      <c r="A25" s="130">
        <v>12008</v>
      </c>
      <c r="B25" s="131" t="s">
        <v>266</v>
      </c>
      <c r="C25" s="132" t="s">
        <v>14</v>
      </c>
      <c r="D25" s="132">
        <v>1</v>
      </c>
      <c r="E25" s="133"/>
      <c r="F25" s="133">
        <f aca="true" t="shared" si="2" ref="F25">ROUND(E25*D25,1)</f>
        <v>0</v>
      </c>
    </row>
    <row r="27" ht="15.75" thickBot="1"/>
    <row r="28" spans="1:6" ht="15">
      <c r="A28" s="43" t="s">
        <v>110</v>
      </c>
      <c r="B28" s="34"/>
      <c r="C28" s="35"/>
      <c r="D28" s="35"/>
      <c r="E28" s="36"/>
      <c r="F28" s="40">
        <f>SUM(F9:F25)</f>
        <v>0</v>
      </c>
    </row>
    <row r="29" spans="1:6" ht="15.75" thickBot="1">
      <c r="A29" s="44" t="s">
        <v>111</v>
      </c>
      <c r="B29" s="37"/>
      <c r="C29" s="38" t="s">
        <v>113</v>
      </c>
      <c r="D29" s="45">
        <v>0.21</v>
      </c>
      <c r="E29" s="39"/>
      <c r="F29" s="42">
        <f>F28*(1+D29)</f>
        <v>0</v>
      </c>
    </row>
  </sheetData>
  <mergeCells count="1">
    <mergeCell ref="A5:F5"/>
  </mergeCells>
  <printOptions/>
  <pageMargins left="0.7086614173228347" right="0.7086614173228347" top="0.7874015748031497" bottom="0.7874015748031497" header="0.31496062992125984" footer="0.31496062992125984"/>
  <pageSetup cellComments="atEnd" fitToHeight="0" fitToWidth="1" horizontalDpi="600" verticalDpi="600" orientation="portrait" paperSize="9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spacek</dc:creator>
  <cp:keywords/>
  <dc:description/>
  <cp:lastModifiedBy>Martin Špaček</cp:lastModifiedBy>
  <cp:lastPrinted>2018-02-22T05:04:21Z</cp:lastPrinted>
  <dcterms:created xsi:type="dcterms:W3CDTF">2018-02-22T04:09:55Z</dcterms:created>
  <dcterms:modified xsi:type="dcterms:W3CDTF">2018-04-05T13:28:25Z</dcterms:modified>
  <cp:category/>
  <cp:version/>
  <cp:contentType/>
  <cp:contentStatus/>
</cp:coreProperties>
</file>