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5426" yWindow="65426" windowWidth="19420" windowHeight="11020" activeTab="5"/>
  </bookViews>
  <sheets>
    <sheet name="krycí list NC" sheetId="6" r:id="rId1"/>
    <sheet name="List A" sheetId="1" r:id="rId2"/>
    <sheet name="List B" sheetId="2" r:id="rId3"/>
    <sheet name="List C" sheetId="3" r:id="rId4"/>
    <sheet name="List D" sheetId="4" r:id="rId5"/>
    <sheet name="List E" sheetId="5" r:id="rId6"/>
    <sheet name="List F" sheetId="7" r:id="rId7"/>
    <sheet name="List G" sheetId="8" r:id="rId8"/>
  </sheets>
  <definedNames/>
  <calcPr calcId="145621"/>
  <extLst/>
</workbook>
</file>

<file path=xl/sharedStrings.xml><?xml version="1.0" encoding="utf-8"?>
<sst xmlns="http://schemas.openxmlformats.org/spreadsheetml/2006/main" count="1028" uniqueCount="249">
  <si>
    <t>1.</t>
  </si>
  <si>
    <t>2.</t>
  </si>
  <si>
    <t>3.</t>
  </si>
  <si>
    <t>4.</t>
  </si>
  <si>
    <t>5.</t>
  </si>
  <si>
    <t>6.</t>
  </si>
  <si>
    <t>7.</t>
  </si>
  <si>
    <t>¹</t>
  </si>
  <si>
    <t>²</t>
  </si>
  <si>
    <t>Celkem</t>
  </si>
  <si>
    <t>Cena celkem Kč s DPH</t>
  </si>
  <si>
    <t>8.</t>
  </si>
  <si>
    <t>9.</t>
  </si>
  <si>
    <t>10.</t>
  </si>
  <si>
    <t>11.</t>
  </si>
  <si>
    <t>12.</t>
  </si>
  <si>
    <t>Pokyny:</t>
  </si>
  <si>
    <t xml:space="preserve"> DPH</t>
  </si>
  <si>
    <t>13.</t>
  </si>
  <si>
    <t>Položka (komodita)</t>
  </si>
  <si>
    <t xml:space="preserve">Veřejná zakázka: Nemocniční informační systém 
pro nemocnice Kraje Vysočina
</t>
  </si>
  <si>
    <t>Nemocnice</t>
  </si>
  <si>
    <t>Havlíčkův Brod</t>
  </si>
  <si>
    <t>Jihlava</t>
  </si>
  <si>
    <t>Třebíč</t>
  </si>
  <si>
    <t>Nové Město na Moravě</t>
  </si>
  <si>
    <t>Pelhřimov</t>
  </si>
  <si>
    <t>Úvodní analýza¹</t>
  </si>
  <si>
    <t xml:space="preserve">Cena celkem Kč bez DPH  </t>
  </si>
  <si>
    <t>Stravovací provoz</t>
  </si>
  <si>
    <t xml:space="preserve">Cena  Kč bez DPH      </t>
  </si>
  <si>
    <t>Řešeno samostatným produktem (i třetí strany)</t>
  </si>
  <si>
    <t>x</t>
  </si>
  <si>
    <t>Název produktu a označení výrobce.</t>
  </si>
  <si>
    <t>Stravovací provoz²</t>
  </si>
  <si>
    <t>Cytostatická terapie²</t>
  </si>
  <si>
    <t>Informační systém intenzivní péče²</t>
  </si>
  <si>
    <t>Obrazový komplement – radiodiagnostické oddělení, nukleární medicína (RIS)²</t>
  </si>
  <si>
    <t>Patologie²</t>
  </si>
  <si>
    <t>Informační systém/funkcionalita informačního systému¹</t>
  </si>
  <si>
    <t>cena bude uvedena pouze v případě, že se jedná o funkcionalitu řešenou samostatným produktem</t>
  </si>
  <si>
    <t>Připojení přístrojového vybavení</t>
  </si>
  <si>
    <t>Typ přístroje</t>
  </si>
  <si>
    <t>Zadavatelem ohdadovaná pracnost (ČD) v jedné organizaci</t>
  </si>
  <si>
    <t>Technologie nezbytné pro realizaci projektu</t>
  </si>
  <si>
    <t>Počet kusů</t>
  </si>
  <si>
    <t>Označení výrobce</t>
  </si>
  <si>
    <t>Položka (komodita)¹</t>
  </si>
  <si>
    <t>Název a typ navrhované technologie²</t>
  </si>
  <si>
    <t>počet řádků může dodavatel měnit, dle navržené technologie</t>
  </si>
  <si>
    <t>Cena za ks bez DPH</t>
  </si>
  <si>
    <t>Počet kusů²</t>
  </si>
  <si>
    <t>Migrace dat</t>
  </si>
  <si>
    <t>Integrace systémů</t>
  </si>
  <si>
    <t>Název produktu/Dodavatel</t>
  </si>
  <si>
    <t>Systém¹</t>
  </si>
  <si>
    <t>NIS</t>
  </si>
  <si>
    <t>StaproH/Stapro s.r.o.</t>
  </si>
  <si>
    <t>Stapro Medea/Stapro s.r.o.</t>
  </si>
  <si>
    <t>Radiologie</t>
  </si>
  <si>
    <t>Stapro Gurmed/Stapro s.r.o.</t>
  </si>
  <si>
    <t>Patologie (vč. bioptické a cytologické laboratoře)</t>
  </si>
  <si>
    <t>Stapro modul Patologie/Stapro s.r.o.</t>
  </si>
  <si>
    <t>Stapro modul Radiologie/Stapro s.r.o.</t>
  </si>
  <si>
    <t>Nukleární medicína</t>
  </si>
  <si>
    <t>Hemodialýza</t>
  </si>
  <si>
    <t>Zadavatelem ohdadovaná pracnost (ČD)</t>
  </si>
  <si>
    <t>Položka</t>
  </si>
  <si>
    <t>Amis-H/ICZ a.s.</t>
  </si>
  <si>
    <t>Patologie</t>
  </si>
  <si>
    <t>Orpheus/ICZ a.s.</t>
  </si>
  <si>
    <t>14.</t>
  </si>
  <si>
    <t>15.</t>
  </si>
  <si>
    <t>16.</t>
  </si>
  <si>
    <t>17.</t>
  </si>
  <si>
    <t>FONS Akord/Stapro s.r.o.</t>
  </si>
  <si>
    <t>Objednávání pacientů</t>
  </si>
  <si>
    <t>e@mbulance/III</t>
  </si>
  <si>
    <t>všechny nemocnice</t>
  </si>
  <si>
    <t>DPH Kč</t>
  </si>
  <si>
    <t xml:space="preserve"> DPH  Kč</t>
  </si>
  <si>
    <t>ano/ne</t>
  </si>
  <si>
    <t>Nabízené řešení a označení výrobce</t>
  </si>
  <si>
    <t>Laboratoře - hematologie, biochemie, mikrobiologie, transfuzní stanice</t>
  </si>
  <si>
    <t>Lékárna</t>
  </si>
  <si>
    <t>PACS</t>
  </si>
  <si>
    <t>IDM</t>
  </si>
  <si>
    <t>Envis/DS Soft Olomouc s.r.o.</t>
  </si>
  <si>
    <t>Lekis/Lekis s.r.o.</t>
  </si>
  <si>
    <t>JIVEX/Fomei a.s.</t>
  </si>
  <si>
    <t>NEFRIS/ProDos s.r.o.</t>
  </si>
  <si>
    <t>IDM/Autocont a.s.</t>
  </si>
  <si>
    <t>Řízení CS a COS</t>
  </si>
  <si>
    <t>MASC</t>
  </si>
  <si>
    <t>Medix/ Stapro s.r.o.</t>
  </si>
  <si>
    <t>Laboratoře (hem, bio, mik)</t>
  </si>
  <si>
    <t>Počet kusů Nemocnice Jihlava</t>
  </si>
  <si>
    <t>Počet kusů Nemocnice Třebíč</t>
  </si>
  <si>
    <t>Počet kusů Nemocnice Nové Město na Moravě</t>
  </si>
  <si>
    <t>Počet kusů Nemocnice Pelhřimov</t>
  </si>
  <si>
    <t>Transfúzní systém</t>
  </si>
  <si>
    <t>Amadeus/ICZ a.s.</t>
  </si>
  <si>
    <t>Marie Pacs/OR-CZ spol. s r.o.</t>
  </si>
  <si>
    <t>Systém dat MG screeningu/IBA MUNI Brno</t>
  </si>
  <si>
    <t>Mediox/Apatyka servis s.r.o.</t>
  </si>
  <si>
    <t>Laboratoře – HEM,OKB,MIK</t>
  </si>
  <si>
    <t>OpenLims/Stapro s.r.o.</t>
  </si>
  <si>
    <t>Amadeus/Steiner s.r.o.</t>
  </si>
  <si>
    <t>MIS</t>
  </si>
  <si>
    <t>Výměna dat</t>
  </si>
  <si>
    <t>Databáze léčiv</t>
  </si>
  <si>
    <t>Databáze přípravků</t>
  </si>
  <si>
    <t>DMS</t>
  </si>
  <si>
    <t>ERP</t>
  </si>
  <si>
    <t>MIS/ICZ a.s.</t>
  </si>
  <si>
    <t>eMeDocS/ICZ a.s.</t>
  </si>
  <si>
    <t>AISLP/INPHARMEX, spol. s r.o.</t>
  </si>
  <si>
    <t>PDK číselník/PHARMDATA,s.r.o.</t>
  </si>
  <si>
    <t>FormFlow sever/SW602/OR-CZ spol. s r.o.</t>
  </si>
  <si>
    <t>QI/OR-CZ spol. s r.o.</t>
  </si>
  <si>
    <t>Monitor životních funkcí</t>
  </si>
  <si>
    <t>Infuzní pumpa</t>
  </si>
  <si>
    <t>Lineární dávkovač</t>
  </si>
  <si>
    <t>Anesteziologický monitor</t>
  </si>
  <si>
    <t>Lineární urychlovač</t>
  </si>
  <si>
    <t>Spirometr</t>
  </si>
  <si>
    <t>Bodypletysmograf</t>
  </si>
  <si>
    <t>Myostimulační přístroj</t>
  </si>
  <si>
    <t>Elektrokardiograf</t>
  </si>
  <si>
    <t>Elektroencefalograf</t>
  </si>
  <si>
    <t>Holter EKG</t>
  </si>
  <si>
    <t>Holter tlakový</t>
  </si>
  <si>
    <t>Kardiotokograf</t>
  </si>
  <si>
    <t>Centrála pro monitory životních funkcí</t>
  </si>
  <si>
    <t>Monitor lůžkový</t>
  </si>
  <si>
    <t>Anesteziologický přístroj</t>
  </si>
  <si>
    <t>Ergometrický systém</t>
  </si>
  <si>
    <t>Telemetrie</t>
  </si>
  <si>
    <t>Biometr</t>
  </si>
  <si>
    <t>Centrála pro infuzní techniku</t>
  </si>
  <si>
    <t>Plicní ventilátor</t>
  </si>
  <si>
    <t>Mikroskop operační oční</t>
  </si>
  <si>
    <t>Optický koherentní tomograf</t>
  </si>
  <si>
    <t>Retinální angiograf</t>
  </si>
  <si>
    <t>Retinální tomograf - Opthalmoskop laser.</t>
  </si>
  <si>
    <t>Perimetr počítač.centerfield</t>
  </si>
  <si>
    <t>Difuzer - systém funkčního vyšetření plic</t>
  </si>
  <si>
    <t xml:space="preserve">Integrální součást NIS - "Jádro NIS" </t>
  </si>
  <si>
    <t>Nemocnice Jihlava</t>
  </si>
  <si>
    <t>Nemocnice Havlíčkův Brod</t>
  </si>
  <si>
    <t>Nemocnice Třebíč</t>
  </si>
  <si>
    <t>Nemocnice Nové Město na Moravě</t>
  </si>
  <si>
    <t>Nemocnice Pelhřimov</t>
  </si>
  <si>
    <t>DPH v Kč</t>
  </si>
  <si>
    <t>Cena za ČD prací na přípojení přístrojového vybavení v Kč bez DPH</t>
  </si>
  <si>
    <t>Cena za připojení přístrojového vybavení pro účely hodncení zakázky</t>
  </si>
  <si>
    <t>Cena za ČD integračních prací v Kč bez DPH</t>
  </si>
  <si>
    <t>Požadovaná periferie¹</t>
  </si>
  <si>
    <t>Cena za ČD migrace dat v Kč bez DPH</t>
  </si>
  <si>
    <t>Cena za ČD prací x zadavatelem odhadovaná pracnost za nemocnici a používané přístrojové vybavení</t>
  </si>
  <si>
    <t>*Cena úvodní analýzy nesmí překročit 10 % celkové ceny plnění pro příslušnou nemocnici.</t>
  </si>
  <si>
    <t>Celková nabídková cena za dodávku a implementaci NIS ve všech nemocnicích</t>
  </si>
  <si>
    <t xml:space="preserve">Cena v Kč bez DPH      </t>
  </si>
  <si>
    <t>List A</t>
  </si>
  <si>
    <t>List B</t>
  </si>
  <si>
    <t>List C</t>
  </si>
  <si>
    <t>Zadavatelem odhadovaná pracnost (ČD) u jednoho ks přístroje</t>
  </si>
  <si>
    <t>List D</t>
  </si>
  <si>
    <t>Cena celkem Kč bez DPH      (počet ks x cena za ks)</t>
  </si>
  <si>
    <t>Cena Kč bez DPH za jeden kus</t>
  </si>
  <si>
    <t>List E</t>
  </si>
  <si>
    <t>List F</t>
  </si>
  <si>
    <t>List G</t>
  </si>
  <si>
    <t>Úvodní analýza* (viz list A tohoto katalogu)</t>
  </si>
  <si>
    <t>NIS (viz list B tohoto katalogu)</t>
  </si>
  <si>
    <t>Technologie nezbytné pro realizaci projektu (viz list D tohoto katalogu)</t>
  </si>
  <si>
    <t>Předpokládaná cena za integraci systémů (viz list F tohoto katalogu)</t>
  </si>
  <si>
    <t>Předpokládaná cena za migraci dat (viz list G tohoto katalogu)</t>
  </si>
  <si>
    <t>Cena za ČD migrace dat x zadavatelem odhadovaná pracnost za nemocnici a používané systémy bez DPH</t>
  </si>
  <si>
    <t>Cena za migraci dat pro účely hodncení zakázky</t>
  </si>
  <si>
    <t>Cena za ČD integračních prací x zadavatelem odhadovaná pracnost za nemocnici a používané systémy bez DPH</t>
  </si>
  <si>
    <t>Zadavatelem odhadovaná pracnost (ČD) Nemocnice Jihlava</t>
  </si>
  <si>
    <t>Zadavatelem odhadovaná pracnost (ČD) Nemocnice Havlíčkův Brod</t>
  </si>
  <si>
    <t>Zadavatelem odhadovaná pracnost (ČD) Nemocnice Třebíč</t>
  </si>
  <si>
    <t>Zadavatelem odhadovaná pracnost (ČD) Nemocnice Nové Město na Moravě</t>
  </si>
  <si>
    <t>Zadavatelem odhadovaná pracnost (ČD) Nemocnice Pelhřimov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</si>
  <si>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</si>
  <si>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</si>
  <si>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</si>
  <si>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</si>
  <si>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</si>
  <si>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</si>
  <si>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</si>
  <si>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</si>
  <si>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</si>
  <si>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</si>
  <si>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Zadavatelem ohdadovaná pracnost (ČD) Nemocnice Jihlava</t>
  </si>
  <si>
    <t>Počet kusů Nemocnice Havlíčkův Brod</t>
  </si>
  <si>
    <t>Zadavatelem ohdadovaná pracnost (ČD) Nemocnice Havlíčkův Brod</t>
  </si>
  <si>
    <t>Zadavatelem ohdadovaná pracnost (ČD) Nemocnice Třebíč</t>
  </si>
  <si>
    <t>Zadavatelem ohdadovaná pracnost (ČD) Nemocnice Nové Město na Moravě</t>
  </si>
  <si>
    <t>Zadavatelem ohdadovaná pracnost (ČD) Nemocnice Pelhřimov</t>
  </si>
  <si>
    <t>Periferie</t>
  </si>
  <si>
    <t>modelový (předpokládaný) počet kusů pro účely hodnocení celkové nabídkové ceny - á 1ks/nemocnice (pověřující zadavatelé nejsou povinni uvedené periferie odebrat)</t>
  </si>
  <si>
    <t>¹ detailní technická specifikace je uvedena v zadávací dokumentci v Příloze č. 3 - Technická specifikace</t>
  </si>
  <si>
    <t>detailní technická specifikace je uvedena v zadávací dokumentaci v Příloze č. 3 - Technická specifikace</t>
  </si>
  <si>
    <t>specifikace nabízeného technologického vybavení je obsažena v zadávací dokumentaci v Příloze č. 3 - Technická specifikace, kap. 12</t>
  </si>
  <si>
    <t>specifikace je uvedena v zadávací dokumentci v Příloze č. 4 - Tabulka požadavků</t>
  </si>
  <si>
    <t>Fotometry - B Hemoglobinometr</t>
  </si>
  <si>
    <t>Kapnograf</t>
  </si>
  <si>
    <t>modelový (předpokládaný)  počet kusů pro účely hodnocení nabídkové ceny</t>
  </si>
  <si>
    <t>28.</t>
  </si>
  <si>
    <t>29.</t>
  </si>
  <si>
    <t>30.</t>
  </si>
  <si>
    <t>Předpokládaná cena za připojení přístrojového vybavení (viz list C tohoto katalogu)</t>
  </si>
  <si>
    <t>Předpokládaná cena za pořízení požadovaných periferií (viz list E tohoto katalogu)</t>
  </si>
  <si>
    <t>Příloha č. 9 zadávací dokumentace</t>
  </si>
  <si>
    <t>… (doplní účastník) …</t>
  </si>
  <si>
    <t>Účastník vyplní u každé nemocnice cenu za úvodní analýzu v příslušné nemocnici bez DPH (žlutě označená pole).</t>
  </si>
  <si>
    <t>Účastník vyplní u každé položky cenu za jednotku bez DPH (jednotková cena), název produktu a označení výrobce, bude-li příslušnou funkcionalitu řešit samostatným produktem (žlutě označená pole).</t>
  </si>
  <si>
    <t>Účastník vyplní tabulku za každou nemocnici samostatně.</t>
  </si>
  <si>
    <t>Účastník vyplní žlutě označená pole.</t>
  </si>
  <si>
    <t>Účastník vyplní u každé položky název a typ navrhované technologie a označení výrobce.</t>
  </si>
  <si>
    <t>Účastník vyplní u každé položky cenu za ks bez DPH (jednotková cena) a označení výrobce (žlutě označená pole).</t>
  </si>
  <si>
    <t>Účastník vyplní u každé položky cenu za jednotku bez DPH (jednotková cena), nabízené řešení a označení výrobce (žlutě označená pole).</t>
  </si>
  <si>
    <r>
      <t xml:space="preserve">… </t>
    </r>
    <r>
      <rPr>
        <i/>
        <sz val="11"/>
        <rFont val="Calibri"/>
        <family val="2"/>
        <scheme val="minor"/>
      </rPr>
      <t>(doplní účastník)</t>
    </r>
    <r>
      <rPr>
        <sz val="11"/>
        <rFont val="Calibri"/>
        <family val="2"/>
        <scheme val="minor"/>
      </rPr>
      <t xml:space="preserve"> …</t>
    </r>
  </si>
  <si>
    <r>
      <t>Počet kusů Nemocnice Jihlava</t>
    </r>
    <r>
      <rPr>
        <b/>
        <vertAlign val="superscript"/>
        <sz val="11"/>
        <rFont val="Calibri"/>
        <family val="2"/>
        <scheme val="minor"/>
      </rPr>
      <t>1</t>
    </r>
  </si>
  <si>
    <r>
      <t>Počet kusů Nemocnice Havlíčkův Brod</t>
    </r>
    <r>
      <rPr>
        <b/>
        <vertAlign val="superscript"/>
        <sz val="11"/>
        <rFont val="Calibri"/>
        <family val="2"/>
        <scheme val="minor"/>
      </rPr>
      <t>1</t>
    </r>
  </si>
  <si>
    <r>
      <t>Počet kusů Nemocnice Třebíč</t>
    </r>
    <r>
      <rPr>
        <b/>
        <vertAlign val="superscript"/>
        <sz val="11"/>
        <rFont val="Calibri"/>
        <family val="2"/>
        <scheme val="minor"/>
      </rPr>
      <t>1</t>
    </r>
  </si>
  <si>
    <r>
      <t>Počet kusů Nemocnice Nové Město na Moravě</t>
    </r>
    <r>
      <rPr>
        <b/>
        <vertAlign val="superscript"/>
        <sz val="11"/>
        <rFont val="Calibri"/>
        <family val="2"/>
        <scheme val="minor"/>
      </rPr>
      <t>1</t>
    </r>
  </si>
  <si>
    <r>
      <t>Počet kusů Nemocnice Pelhřimov</t>
    </r>
    <r>
      <rPr>
        <b/>
        <vertAlign val="superscript"/>
        <sz val="11"/>
        <rFont val="Calibri"/>
        <family val="2"/>
        <scheme val="minor"/>
      </rPr>
      <t>1</t>
    </r>
  </si>
  <si>
    <r>
      <t>Položka (komodita)</t>
    </r>
    <r>
      <rPr>
        <b/>
        <vertAlign val="superscript"/>
        <sz val="11"/>
        <rFont val="Calibri"/>
        <family val="2"/>
        <scheme val="minor"/>
      </rPr>
      <t>1</t>
    </r>
  </si>
  <si>
    <r>
      <t>Účastník vyplní u každé položky nabízené řešení a označení výrobce</t>
    </r>
    <r>
      <rPr>
        <b/>
        <sz val="11"/>
        <color rgb="FF00B050"/>
        <rFont val="Calibri"/>
        <family val="2"/>
        <scheme val="minor"/>
      </rPr>
      <t>.</t>
    </r>
  </si>
  <si>
    <t>technická specifikace je uvedena v zadávací dokumentaci v Příloze č. 3 - Technická specifikace</t>
  </si>
  <si>
    <t>specifikace systémů je uvedena v zadávací dokumentaci v Příloze č. 3 - Technická specifikace a v Příloze č. 11 ZD</t>
  </si>
  <si>
    <t>Microsoft</t>
  </si>
  <si>
    <t>MS Sharepoint</t>
  </si>
  <si>
    <t>vPACS/RNDR. Václav Krmela</t>
  </si>
  <si>
    <t>Anete/Anete Brno s.r.o.</t>
  </si>
  <si>
    <t>Srtavovací provoz</t>
  </si>
  <si>
    <t>Altisima/Altisima s.r.o.</t>
  </si>
  <si>
    <t>Rekapitulace nabídkové ceny za dodávku a implementaci NIS</t>
  </si>
  <si>
    <t>Příloha č. 9 dokumentace zadávacího řízení</t>
  </si>
  <si>
    <t>Plánovač operačních sálů</t>
  </si>
  <si>
    <t>Amis*HD/ICZ a.s.</t>
  </si>
  <si>
    <t>monitor pro zobrazování stravy/pož. č. 571</t>
  </si>
  <si>
    <t>pokladna s dotykovým displejem a zásuvkou na peníze/ pož. č. 369</t>
  </si>
  <si>
    <t>dotykový terminál pro objednávky/pož. č. 409</t>
  </si>
  <si>
    <t>čtečka karet (identifikace zam. Kartou)/pož č.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</si>
</sst>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#,##0.00\ &quot;Kč&quot;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Border="1"/>
    <xf numFmtId="0" fontId="5" fillId="3" borderId="3" xfId="0" applyFont="1" applyFill="1" applyBorder="1" applyAlignment="1">
      <alignment vertical="center" wrapText="1"/>
    </xf>
    <xf numFmtId="0" fontId="3" fillId="0" borderId="0" xfId="0" applyFont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5" fillId="3" borderId="3" xfId="0" applyFont="1" applyFill="1" applyBorder="1"/>
    <xf numFmtId="165" fontId="7" fillId="3" borderId="3" xfId="0" applyNumberFormat="1" applyFont="1" applyFill="1" applyBorder="1"/>
    <xf numFmtId="0" fontId="5" fillId="0" borderId="0" xfId="0" applyFont="1"/>
    <xf numFmtId="0" fontId="5" fillId="3" borderId="7" xfId="0" applyFont="1" applyFill="1" applyBorder="1" applyAlignment="1">
      <alignment/>
    </xf>
    <xf numFmtId="165" fontId="7" fillId="3" borderId="3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2" borderId="8" xfId="0" applyFont="1" applyFill="1" applyBorder="1" applyAlignment="1">
      <alignment horizontal="left" vertical="top" wrapText="1"/>
    </xf>
    <xf numFmtId="165" fontId="0" fillId="4" borderId="8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Fill="1" applyBorder="1" applyAlignment="1">
      <alignment wrapText="1"/>
    </xf>
    <xf numFmtId="0" fontId="4" fillId="3" borderId="7" xfId="0" applyFont="1" applyFill="1" applyBorder="1"/>
    <xf numFmtId="165" fontId="4" fillId="3" borderId="3" xfId="0" applyNumberFormat="1" applyFont="1" applyFill="1" applyBorder="1"/>
    <xf numFmtId="165" fontId="4" fillId="3" borderId="9" xfId="0" applyNumberFormat="1" applyFont="1" applyFill="1" applyBorder="1"/>
    <xf numFmtId="0" fontId="8" fillId="0" borderId="0" xfId="0" applyFont="1" applyAlignment="1">
      <alignment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11" fillId="0" borderId="0" xfId="0" applyFont="1" applyFill="1"/>
    <xf numFmtId="0" fontId="3" fillId="2" borderId="1" xfId="0" applyFont="1" applyFill="1" applyBorder="1" applyAlignment="1">
      <alignment wrapText="1"/>
    </xf>
    <xf numFmtId="165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165" fontId="0" fillId="4" borderId="2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vertical="center"/>
    </xf>
    <xf numFmtId="0" fontId="4" fillId="3" borderId="11" xfId="0" applyFont="1" applyFill="1" applyBorder="1"/>
    <xf numFmtId="0" fontId="12" fillId="0" borderId="0" xfId="0" applyFont="1" applyAlignment="1">
      <alignment/>
    </xf>
    <xf numFmtId="49" fontId="0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4" fillId="5" borderId="7" xfId="0" applyFont="1" applyFill="1" applyBorder="1"/>
    <xf numFmtId="0" fontId="0" fillId="5" borderId="13" xfId="0" applyFont="1" applyFill="1" applyBorder="1"/>
    <xf numFmtId="0" fontId="4" fillId="3" borderId="14" xfId="0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4" fillId="0" borderId="0" xfId="0" applyFont="1"/>
    <xf numFmtId="0" fontId="4" fillId="0" borderId="0" xfId="0" applyFont="1" applyFill="1" applyBorder="1"/>
    <xf numFmtId="0" fontId="4" fillId="0" borderId="15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6" fillId="0" borderId="0" xfId="0" applyFont="1" applyFill="1"/>
    <xf numFmtId="49" fontId="3" fillId="4" borderId="2" xfId="0" applyNumberFormat="1" applyFont="1" applyFill="1" applyBorder="1" applyAlignment="1">
      <alignment vertical="center" wrapText="1"/>
    </xf>
    <xf numFmtId="2" fontId="0" fillId="4" borderId="2" xfId="0" applyNumberFormat="1" applyFont="1" applyFill="1" applyBorder="1" applyAlignment="1">
      <alignment horizontal="center"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wrapText="1"/>
    </xf>
    <xf numFmtId="49" fontId="0" fillId="4" borderId="2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shrinkToFit="1"/>
    </xf>
    <xf numFmtId="0" fontId="18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66" fontId="0" fillId="0" borderId="1" xfId="0" applyNumberFormat="1" applyFont="1" applyFill="1" applyBorder="1" applyAlignment="1">
      <alignment horizontal="center" vertical="center" wrapText="1" shrinkToFit="1"/>
    </xf>
    <xf numFmtId="166" fontId="0" fillId="2" borderId="1" xfId="0" applyNumberFormat="1" applyFont="1" applyFill="1" applyBorder="1" applyAlignment="1">
      <alignment horizontal="center" vertical="center" wrapText="1" shrinkToFit="1"/>
    </xf>
    <xf numFmtId="16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166" fontId="0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166" fontId="0" fillId="0" borderId="8" xfId="0" applyNumberFormat="1" applyFont="1" applyFill="1" applyBorder="1" applyAlignment="1">
      <alignment horizontal="center" vertical="center" wrapText="1" shrinkToFit="1"/>
    </xf>
    <xf numFmtId="166" fontId="0" fillId="2" borderId="8" xfId="0" applyNumberFormat="1" applyFont="1" applyFill="1" applyBorder="1" applyAlignment="1">
      <alignment horizontal="center" vertical="center" wrapText="1" shrinkToFit="1"/>
    </xf>
    <xf numFmtId="166" fontId="0" fillId="3" borderId="16" xfId="0" applyNumberFormat="1" applyFont="1" applyFill="1" applyBorder="1" applyAlignment="1">
      <alignment horizontal="center" vertical="center"/>
    </xf>
    <xf numFmtId="166" fontId="0" fillId="3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1" xfId="21" applyFont="1" applyBorder="1" applyAlignment="1">
      <alignment wrapText="1"/>
    </xf>
    <xf numFmtId="0" fontId="0" fillId="0" borderId="0" xfId="0" applyFont="1" applyBorder="1"/>
    <xf numFmtId="0" fontId="5" fillId="0" borderId="0" xfId="0" applyFont="1" applyFill="1" applyAlignment="1">
      <alignment horizontal="left" wrapText="1"/>
    </xf>
    <xf numFmtId="166" fontId="3" fillId="2" borderId="1" xfId="0" applyNumberFormat="1" applyFont="1" applyFill="1" applyBorder="1" applyAlignment="1">
      <alignment wrapText="1"/>
    </xf>
    <xf numFmtId="166" fontId="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6" fontId="3" fillId="2" borderId="8" xfId="0" applyNumberFormat="1" applyFont="1" applyFill="1" applyBorder="1" applyAlignment="1">
      <alignment wrapText="1"/>
    </xf>
    <xf numFmtId="166" fontId="0" fillId="0" borderId="8" xfId="0" applyNumberFormat="1" applyFont="1" applyBorder="1" applyAlignment="1">
      <alignment horizontal="center" vertical="center"/>
    </xf>
    <xf numFmtId="0" fontId="0" fillId="3" borderId="14" xfId="0" applyFont="1" applyFill="1" applyBorder="1"/>
    <xf numFmtId="165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18" xfId="0" applyFont="1" applyBorder="1" applyAlignment="1">
      <alignment shrinkToFit="1"/>
    </xf>
    <xf numFmtId="0" fontId="3" fillId="0" borderId="2" xfId="0" applyFont="1" applyFill="1" applyBorder="1" applyAlignment="1">
      <alignment wrapText="1"/>
    </xf>
    <xf numFmtId="0" fontId="0" fillId="0" borderId="1" xfId="0" applyFont="1" applyBorder="1" applyAlignment="1">
      <alignment shrinkToFit="1"/>
    </xf>
    <xf numFmtId="0" fontId="5" fillId="0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165" fontId="4" fillId="4" borderId="14" xfId="22" applyNumberFormat="1" applyFont="1" applyFill="1" applyBorder="1" applyAlignment="1">
      <alignment horizontal="center" vertical="center"/>
    </xf>
    <xf numFmtId="165" fontId="4" fillId="4" borderId="17" xfId="2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4" fillId="4" borderId="14" xfId="0" applyNumberFormat="1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 shrinkToFit="1"/>
    </xf>
    <xf numFmtId="165" fontId="4" fillId="4" borderId="14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" xfId="21"/>
    <cellStyle name="Měna" xfId="22"/>
    <cellStyle name="Čárka 2 2" xfId="23"/>
    <cellStyle name="Měn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@mbulance/III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 topLeftCell="A43">
      <selection activeCell="A2" sqref="A2:D2"/>
    </sheetView>
  </sheetViews>
  <sheetFormatPr defaultColWidth="8.7109375" defaultRowHeight="15"/>
  <cols>
    <col min="1" max="1" width="92.8515625" style="10" customWidth="1"/>
    <col min="2" max="4" width="28.421875" style="10" customWidth="1"/>
    <col min="5" max="16384" width="8.7109375" style="10" customWidth="1"/>
  </cols>
  <sheetData>
    <row r="1" spans="1:8" s="6" customFormat="1" ht="15">
      <c r="A1" s="5" t="s">
        <v>242</v>
      </c>
      <c r="B1" s="5"/>
      <c r="C1" s="5"/>
      <c r="D1" s="5"/>
      <c r="H1" s="7"/>
    </row>
    <row r="2" spans="1:8" s="6" customFormat="1" ht="20.5" customHeight="1">
      <c r="A2" s="134" t="s">
        <v>20</v>
      </c>
      <c r="B2" s="134"/>
      <c r="C2" s="134"/>
      <c r="D2" s="134"/>
      <c r="H2" s="7"/>
    </row>
    <row r="3" spans="1:4" s="6" customFormat="1" ht="14.25">
      <c r="A3" s="5"/>
      <c r="B3" s="5"/>
      <c r="C3" s="5"/>
      <c r="D3" s="5"/>
    </row>
    <row r="4" spans="1:4" s="6" customFormat="1" ht="15">
      <c r="A4" s="5" t="s">
        <v>241</v>
      </c>
      <c r="B4" s="8"/>
      <c r="C4" s="5"/>
      <c r="D4" s="5"/>
    </row>
    <row r="5" s="6" customFormat="1" ht="15" thickBot="1"/>
    <row r="6" spans="1:4" ht="15" thickBot="1">
      <c r="A6" s="9" t="s">
        <v>148</v>
      </c>
      <c r="B6" s="9" t="s">
        <v>162</v>
      </c>
      <c r="C6" s="9" t="s">
        <v>17</v>
      </c>
      <c r="D6" s="9" t="s">
        <v>10</v>
      </c>
    </row>
    <row r="7" spans="1:4" ht="15">
      <c r="A7" s="11" t="s">
        <v>173</v>
      </c>
      <c r="B7" s="12" t="s">
        <v>225</v>
      </c>
      <c r="C7" s="12" t="s">
        <v>225</v>
      </c>
      <c r="D7" s="12" t="s">
        <v>225</v>
      </c>
    </row>
    <row r="8" spans="1:4" ht="15">
      <c r="A8" s="13" t="s">
        <v>174</v>
      </c>
      <c r="B8" s="12" t="s">
        <v>225</v>
      </c>
      <c r="C8" s="12" t="s">
        <v>225</v>
      </c>
      <c r="D8" s="12" t="s">
        <v>225</v>
      </c>
    </row>
    <row r="9" spans="1:4" ht="15">
      <c r="A9" s="14" t="s">
        <v>214</v>
      </c>
      <c r="B9" s="12" t="s">
        <v>225</v>
      </c>
      <c r="C9" s="12" t="s">
        <v>225</v>
      </c>
      <c r="D9" s="12" t="s">
        <v>225</v>
      </c>
    </row>
    <row r="10" spans="1:4" ht="15">
      <c r="A10" s="13" t="s">
        <v>175</v>
      </c>
      <c r="B10" s="12" t="s">
        <v>225</v>
      </c>
      <c r="C10" s="12" t="s">
        <v>225</v>
      </c>
      <c r="D10" s="12" t="s">
        <v>225</v>
      </c>
    </row>
    <row r="11" spans="1:4" ht="15">
      <c r="A11" s="15" t="s">
        <v>215</v>
      </c>
      <c r="B11" s="12" t="s">
        <v>225</v>
      </c>
      <c r="C11" s="12" t="s">
        <v>225</v>
      </c>
      <c r="D11" s="12" t="s">
        <v>225</v>
      </c>
    </row>
    <row r="12" spans="1:4" ht="15">
      <c r="A12" s="13" t="s">
        <v>176</v>
      </c>
      <c r="B12" s="12" t="s">
        <v>225</v>
      </c>
      <c r="C12" s="12" t="s">
        <v>225</v>
      </c>
      <c r="D12" s="12" t="s">
        <v>225</v>
      </c>
    </row>
    <row r="13" spans="1:4" ht="15" thickBot="1">
      <c r="A13" s="16" t="s">
        <v>177</v>
      </c>
      <c r="B13" s="12" t="s">
        <v>225</v>
      </c>
      <c r="C13" s="12" t="s">
        <v>225</v>
      </c>
      <c r="D13" s="12" t="s">
        <v>225</v>
      </c>
    </row>
    <row r="14" spans="1:4" ht="15" thickBot="1">
      <c r="A14" s="17" t="s">
        <v>9</v>
      </c>
      <c r="B14" s="18" t="s">
        <v>217</v>
      </c>
      <c r="C14" s="18" t="s">
        <v>217</v>
      </c>
      <c r="D14" s="18" t="s">
        <v>217</v>
      </c>
    </row>
    <row r="15" ht="15" thickBot="1"/>
    <row r="16" spans="1:4" ht="15" thickBot="1">
      <c r="A16" s="9" t="s">
        <v>149</v>
      </c>
      <c r="B16" s="9" t="s">
        <v>162</v>
      </c>
      <c r="C16" s="9" t="s">
        <v>17</v>
      </c>
      <c r="D16" s="9" t="s">
        <v>10</v>
      </c>
    </row>
    <row r="17" spans="1:4" ht="15">
      <c r="A17" s="11" t="s">
        <v>173</v>
      </c>
      <c r="B17" s="12" t="s">
        <v>225</v>
      </c>
      <c r="C17" s="12" t="s">
        <v>225</v>
      </c>
      <c r="D17" s="12" t="s">
        <v>225</v>
      </c>
    </row>
    <row r="18" spans="1:4" ht="15">
      <c r="A18" s="13" t="s">
        <v>174</v>
      </c>
      <c r="B18" s="12" t="s">
        <v>225</v>
      </c>
      <c r="C18" s="12" t="s">
        <v>225</v>
      </c>
      <c r="D18" s="12" t="s">
        <v>225</v>
      </c>
    </row>
    <row r="19" spans="1:4" ht="15">
      <c r="A19" s="14" t="s">
        <v>214</v>
      </c>
      <c r="B19" s="12" t="s">
        <v>225</v>
      </c>
      <c r="C19" s="12" t="s">
        <v>225</v>
      </c>
      <c r="D19" s="12" t="s">
        <v>225</v>
      </c>
    </row>
    <row r="20" spans="1:4" ht="15">
      <c r="A20" s="13" t="s">
        <v>175</v>
      </c>
      <c r="B20" s="12" t="s">
        <v>225</v>
      </c>
      <c r="C20" s="12" t="s">
        <v>225</v>
      </c>
      <c r="D20" s="12" t="s">
        <v>225</v>
      </c>
    </row>
    <row r="21" spans="1:4" ht="15">
      <c r="A21" s="15" t="s">
        <v>215</v>
      </c>
      <c r="B21" s="12" t="s">
        <v>225</v>
      </c>
      <c r="C21" s="12" t="s">
        <v>225</v>
      </c>
      <c r="D21" s="12" t="s">
        <v>225</v>
      </c>
    </row>
    <row r="22" spans="1:4" ht="15">
      <c r="A22" s="13" t="s">
        <v>176</v>
      </c>
      <c r="B22" s="12" t="s">
        <v>225</v>
      </c>
      <c r="C22" s="12" t="s">
        <v>225</v>
      </c>
      <c r="D22" s="12" t="s">
        <v>225</v>
      </c>
    </row>
    <row r="23" spans="1:4" ht="15" thickBot="1">
      <c r="A23" s="16" t="s">
        <v>177</v>
      </c>
      <c r="B23" s="12" t="s">
        <v>225</v>
      </c>
      <c r="C23" s="12" t="s">
        <v>225</v>
      </c>
      <c r="D23" s="12" t="s">
        <v>225</v>
      </c>
    </row>
    <row r="24" spans="1:4" ht="15" thickBot="1">
      <c r="A24" s="17" t="s">
        <v>9</v>
      </c>
      <c r="B24" s="18" t="s">
        <v>217</v>
      </c>
      <c r="C24" s="18" t="s">
        <v>217</v>
      </c>
      <c r="D24" s="18" t="s">
        <v>217</v>
      </c>
    </row>
    <row r="25" ht="15" thickBot="1"/>
    <row r="26" spans="1:4" ht="15" thickBot="1">
      <c r="A26" s="9" t="s">
        <v>150</v>
      </c>
      <c r="B26" s="9" t="s">
        <v>162</v>
      </c>
      <c r="C26" s="9" t="s">
        <v>17</v>
      </c>
      <c r="D26" s="9" t="s">
        <v>10</v>
      </c>
    </row>
    <row r="27" spans="1:4" ht="15">
      <c r="A27" s="11" t="s">
        <v>173</v>
      </c>
      <c r="B27" s="12" t="s">
        <v>225</v>
      </c>
      <c r="C27" s="12" t="s">
        <v>225</v>
      </c>
      <c r="D27" s="12" t="s">
        <v>225</v>
      </c>
    </row>
    <row r="28" spans="1:4" ht="15">
      <c r="A28" s="13" t="s">
        <v>174</v>
      </c>
      <c r="B28" s="12" t="s">
        <v>225</v>
      </c>
      <c r="C28" s="12" t="s">
        <v>225</v>
      </c>
      <c r="D28" s="12" t="s">
        <v>225</v>
      </c>
    </row>
    <row r="29" spans="1:4" ht="15">
      <c r="A29" s="14" t="s">
        <v>214</v>
      </c>
      <c r="B29" s="12" t="s">
        <v>225</v>
      </c>
      <c r="C29" s="12" t="s">
        <v>225</v>
      </c>
      <c r="D29" s="12" t="s">
        <v>225</v>
      </c>
    </row>
    <row r="30" spans="1:4" ht="15">
      <c r="A30" s="13" t="s">
        <v>175</v>
      </c>
      <c r="B30" s="12" t="s">
        <v>225</v>
      </c>
      <c r="C30" s="12" t="s">
        <v>225</v>
      </c>
      <c r="D30" s="12" t="s">
        <v>225</v>
      </c>
    </row>
    <row r="31" spans="1:4" ht="15">
      <c r="A31" s="15" t="s">
        <v>215</v>
      </c>
      <c r="B31" s="12" t="s">
        <v>225</v>
      </c>
      <c r="C31" s="12" t="s">
        <v>225</v>
      </c>
      <c r="D31" s="12" t="s">
        <v>225</v>
      </c>
    </row>
    <row r="32" spans="1:4" ht="15">
      <c r="A32" s="13" t="s">
        <v>176</v>
      </c>
      <c r="B32" s="12" t="s">
        <v>225</v>
      </c>
      <c r="C32" s="12" t="s">
        <v>225</v>
      </c>
      <c r="D32" s="12" t="s">
        <v>225</v>
      </c>
    </row>
    <row r="33" spans="1:4" ht="15" thickBot="1">
      <c r="A33" s="16" t="s">
        <v>177</v>
      </c>
      <c r="B33" s="12" t="s">
        <v>225</v>
      </c>
      <c r="C33" s="12" t="s">
        <v>225</v>
      </c>
      <c r="D33" s="12" t="s">
        <v>225</v>
      </c>
    </row>
    <row r="34" spans="1:4" ht="15" thickBot="1">
      <c r="A34" s="17" t="s">
        <v>9</v>
      </c>
      <c r="B34" s="18" t="s">
        <v>217</v>
      </c>
      <c r="C34" s="18" t="s">
        <v>217</v>
      </c>
      <c r="D34" s="18" t="s">
        <v>217</v>
      </c>
    </row>
    <row r="35" ht="15" thickBot="1"/>
    <row r="36" spans="1:4" ht="15" thickBot="1">
      <c r="A36" s="9" t="s">
        <v>151</v>
      </c>
      <c r="B36" s="9" t="s">
        <v>162</v>
      </c>
      <c r="C36" s="9" t="s">
        <v>17</v>
      </c>
      <c r="D36" s="9" t="s">
        <v>10</v>
      </c>
    </row>
    <row r="37" spans="1:4" ht="15">
      <c r="A37" s="11" t="s">
        <v>173</v>
      </c>
      <c r="B37" s="12" t="s">
        <v>225</v>
      </c>
      <c r="C37" s="12" t="s">
        <v>225</v>
      </c>
      <c r="D37" s="12" t="s">
        <v>225</v>
      </c>
    </row>
    <row r="38" spans="1:4" ht="15">
      <c r="A38" s="13" t="s">
        <v>174</v>
      </c>
      <c r="B38" s="12" t="s">
        <v>225</v>
      </c>
      <c r="C38" s="12" t="s">
        <v>225</v>
      </c>
      <c r="D38" s="12" t="s">
        <v>225</v>
      </c>
    </row>
    <row r="39" spans="1:4" ht="15">
      <c r="A39" s="14" t="s">
        <v>214</v>
      </c>
      <c r="B39" s="12" t="s">
        <v>225</v>
      </c>
      <c r="C39" s="12" t="s">
        <v>225</v>
      </c>
      <c r="D39" s="12" t="s">
        <v>225</v>
      </c>
    </row>
    <row r="40" spans="1:4" ht="15">
      <c r="A40" s="13" t="s">
        <v>175</v>
      </c>
      <c r="B40" s="12" t="s">
        <v>225</v>
      </c>
      <c r="C40" s="12" t="s">
        <v>225</v>
      </c>
      <c r="D40" s="12" t="s">
        <v>225</v>
      </c>
    </row>
    <row r="41" spans="1:4" ht="15">
      <c r="A41" s="15" t="s">
        <v>215</v>
      </c>
      <c r="B41" s="12" t="s">
        <v>225</v>
      </c>
      <c r="C41" s="12" t="s">
        <v>225</v>
      </c>
      <c r="D41" s="12" t="s">
        <v>225</v>
      </c>
    </row>
    <row r="42" spans="1:4" ht="15">
      <c r="A42" s="13" t="s">
        <v>176</v>
      </c>
      <c r="B42" s="12" t="s">
        <v>225</v>
      </c>
      <c r="C42" s="12" t="s">
        <v>225</v>
      </c>
      <c r="D42" s="12" t="s">
        <v>225</v>
      </c>
    </row>
    <row r="43" spans="1:4" ht="15" thickBot="1">
      <c r="A43" s="16" t="s">
        <v>177</v>
      </c>
      <c r="B43" s="12" t="s">
        <v>225</v>
      </c>
      <c r="C43" s="12" t="s">
        <v>225</v>
      </c>
      <c r="D43" s="12" t="s">
        <v>225</v>
      </c>
    </row>
    <row r="44" spans="1:4" ht="15" thickBot="1">
      <c r="A44" s="17" t="s">
        <v>9</v>
      </c>
      <c r="B44" s="18" t="s">
        <v>217</v>
      </c>
      <c r="C44" s="18" t="s">
        <v>217</v>
      </c>
      <c r="D44" s="18" t="s">
        <v>217</v>
      </c>
    </row>
    <row r="45" ht="15" thickBot="1"/>
    <row r="46" spans="1:4" ht="15" thickBot="1">
      <c r="A46" s="9" t="s">
        <v>152</v>
      </c>
      <c r="B46" s="9" t="s">
        <v>162</v>
      </c>
      <c r="C46" s="9" t="s">
        <v>17</v>
      </c>
      <c r="D46" s="9" t="s">
        <v>10</v>
      </c>
    </row>
    <row r="47" spans="1:4" ht="15">
      <c r="A47" s="11" t="s">
        <v>173</v>
      </c>
      <c r="B47" s="12" t="s">
        <v>225</v>
      </c>
      <c r="C47" s="12" t="s">
        <v>225</v>
      </c>
      <c r="D47" s="12" t="s">
        <v>225</v>
      </c>
    </row>
    <row r="48" spans="1:4" ht="15">
      <c r="A48" s="13" t="s">
        <v>174</v>
      </c>
      <c r="B48" s="12" t="s">
        <v>225</v>
      </c>
      <c r="C48" s="12" t="s">
        <v>225</v>
      </c>
      <c r="D48" s="12" t="s">
        <v>225</v>
      </c>
    </row>
    <row r="49" spans="1:4" ht="15">
      <c r="A49" s="14" t="s">
        <v>214</v>
      </c>
      <c r="B49" s="12" t="s">
        <v>225</v>
      </c>
      <c r="C49" s="12" t="s">
        <v>225</v>
      </c>
      <c r="D49" s="12" t="s">
        <v>225</v>
      </c>
    </row>
    <row r="50" spans="1:4" ht="15">
      <c r="A50" s="13" t="s">
        <v>175</v>
      </c>
      <c r="B50" s="12" t="s">
        <v>225</v>
      </c>
      <c r="C50" s="12" t="s">
        <v>225</v>
      </c>
      <c r="D50" s="12" t="s">
        <v>225</v>
      </c>
    </row>
    <row r="51" spans="1:4" ht="15">
      <c r="A51" s="15" t="s">
        <v>215</v>
      </c>
      <c r="B51" s="12" t="s">
        <v>225</v>
      </c>
      <c r="C51" s="12" t="s">
        <v>225</v>
      </c>
      <c r="D51" s="12" t="s">
        <v>225</v>
      </c>
    </row>
    <row r="52" spans="1:4" ht="15">
      <c r="A52" s="13" t="s">
        <v>176</v>
      </c>
      <c r="B52" s="12" t="s">
        <v>225</v>
      </c>
      <c r="C52" s="12" t="s">
        <v>225</v>
      </c>
      <c r="D52" s="12" t="s">
        <v>225</v>
      </c>
    </row>
    <row r="53" spans="1:4" ht="15" thickBot="1">
      <c r="A53" s="16" t="s">
        <v>177</v>
      </c>
      <c r="B53" s="12" t="s">
        <v>225</v>
      </c>
      <c r="C53" s="12" t="s">
        <v>225</v>
      </c>
      <c r="D53" s="12" t="s">
        <v>225</v>
      </c>
    </row>
    <row r="54" spans="1:4" ht="15" thickBot="1">
      <c r="A54" s="17" t="s">
        <v>9</v>
      </c>
      <c r="B54" s="18" t="s">
        <v>217</v>
      </c>
      <c r="C54" s="18" t="s">
        <v>217</v>
      </c>
      <c r="D54" s="18" t="s">
        <v>217</v>
      </c>
    </row>
    <row r="55" ht="15" thickBot="1">
      <c r="A55" s="19" t="s">
        <v>160</v>
      </c>
    </row>
    <row r="56" spans="2:4" ht="15" thickBot="1">
      <c r="B56" s="9" t="s">
        <v>162</v>
      </c>
      <c r="C56" s="9" t="s">
        <v>17</v>
      </c>
      <c r="D56" s="9" t="s">
        <v>10</v>
      </c>
    </row>
    <row r="57" spans="1:4" ht="15" thickBot="1">
      <c r="A57" s="20" t="s">
        <v>161</v>
      </c>
      <c r="B57" s="21" t="s">
        <v>217</v>
      </c>
      <c r="C57" s="21" t="s">
        <v>217</v>
      </c>
      <c r="D57" s="21" t="s">
        <v>217</v>
      </c>
    </row>
  </sheetData>
  <mergeCells count="1"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="80" zoomScaleNormal="80" workbookViewId="0" topLeftCell="A1">
      <selection activeCell="H19" sqref="H19"/>
    </sheetView>
  </sheetViews>
  <sheetFormatPr defaultColWidth="9.140625" defaultRowHeight="15"/>
  <cols>
    <col min="1" max="1" width="28.421875" style="25" customWidth="1"/>
    <col min="2" max="2" width="21.421875" style="30" customWidth="1"/>
    <col min="3" max="4" width="21.421875" style="25" customWidth="1"/>
    <col min="5" max="5" width="12.00390625" style="25" customWidth="1"/>
    <col min="6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s="22" customFormat="1" ht="14.25">
      <c r="B3" s="23"/>
    </row>
    <row r="4" s="22" customFormat="1" ht="14.25">
      <c r="B4" s="23"/>
    </row>
    <row r="5" spans="1:2" s="22" customFormat="1" ht="15">
      <c r="A5" s="5" t="s">
        <v>163</v>
      </c>
      <c r="B5" s="24" t="s">
        <v>27</v>
      </c>
    </row>
    <row r="6" spans="1:2" s="22" customFormat="1" ht="14.25">
      <c r="A6" s="5"/>
      <c r="B6" s="24"/>
    </row>
    <row r="7" spans="1:4" ht="44.15" customHeight="1">
      <c r="A7" s="135" t="s">
        <v>21</v>
      </c>
      <c r="B7" s="135" t="s">
        <v>28</v>
      </c>
      <c r="C7" s="135" t="s">
        <v>80</v>
      </c>
      <c r="D7" s="135" t="s">
        <v>10</v>
      </c>
    </row>
    <row r="8" spans="1:4" s="26" customFormat="1" ht="57.65" customHeight="1">
      <c r="A8" s="135"/>
      <c r="B8" s="135"/>
      <c r="C8" s="135"/>
      <c r="D8" s="135"/>
    </row>
    <row r="9" spans="1:4" s="30" customFormat="1" ht="15">
      <c r="A9" s="27" t="s">
        <v>23</v>
      </c>
      <c r="B9" s="28">
        <v>0</v>
      </c>
      <c r="C9" s="29">
        <f>B9*0.21</f>
        <v>0</v>
      </c>
      <c r="D9" s="29">
        <f>B9+C9</f>
        <v>0</v>
      </c>
    </row>
    <row r="10" spans="1:4" s="30" customFormat="1" ht="15">
      <c r="A10" s="27" t="s">
        <v>22</v>
      </c>
      <c r="B10" s="28">
        <v>0</v>
      </c>
      <c r="C10" s="29">
        <f>B10*0.21</f>
        <v>0</v>
      </c>
      <c r="D10" s="29">
        <f>B10+C10</f>
        <v>0</v>
      </c>
    </row>
    <row r="11" spans="1:4" s="30" customFormat="1" ht="15">
      <c r="A11" s="27" t="s">
        <v>24</v>
      </c>
      <c r="B11" s="28">
        <v>0</v>
      </c>
      <c r="C11" s="29">
        <f>B11*0.21</f>
        <v>0</v>
      </c>
      <c r="D11" s="29">
        <f>B11+C11</f>
        <v>0</v>
      </c>
    </row>
    <row r="12" spans="1:4" s="30" customFormat="1" ht="15">
      <c r="A12" s="27" t="s">
        <v>25</v>
      </c>
      <c r="B12" s="28">
        <v>0</v>
      </c>
      <c r="C12" s="29">
        <f>B12*0.21</f>
        <v>0</v>
      </c>
      <c r="D12" s="29">
        <f>B12+C12</f>
        <v>0</v>
      </c>
    </row>
    <row r="13" spans="1:4" s="30" customFormat="1" ht="15" thickBot="1">
      <c r="A13" s="31" t="s">
        <v>26</v>
      </c>
      <c r="B13" s="32">
        <v>0</v>
      </c>
      <c r="C13" s="33">
        <f>B13*0.21</f>
        <v>0</v>
      </c>
      <c r="D13" s="33">
        <f>B13+C13</f>
        <v>0</v>
      </c>
    </row>
    <row r="14" spans="1:4" ht="15" thickBot="1">
      <c r="A14" s="34" t="s">
        <v>9</v>
      </c>
      <c r="B14" s="35">
        <f>SUM(B9:B13)</f>
        <v>0</v>
      </c>
      <c r="C14" s="36">
        <f>SUM(C9:C13)</f>
        <v>0</v>
      </c>
      <c r="D14" s="35">
        <f>SUM(D9:D13)</f>
        <v>0</v>
      </c>
    </row>
    <row r="15" spans="1:2" ht="15">
      <c r="A15" s="10" t="s">
        <v>204</v>
      </c>
      <c r="B15" s="37"/>
    </row>
    <row r="16" ht="16.25">
      <c r="A16" s="38"/>
    </row>
    <row r="17" ht="14.25">
      <c r="A17" s="39" t="s">
        <v>16</v>
      </c>
    </row>
    <row r="18" ht="15">
      <c r="A18" s="19" t="s">
        <v>218</v>
      </c>
    </row>
    <row r="19" ht="14.25">
      <c r="A19" s="40"/>
    </row>
    <row r="20" ht="14.25">
      <c r="A20" s="40"/>
    </row>
  </sheetData>
  <mergeCells count="6">
    <mergeCell ref="A1:D1"/>
    <mergeCell ref="D7:D8"/>
    <mergeCell ref="A7:A8"/>
    <mergeCell ref="B7:B8"/>
    <mergeCell ref="C7:C8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zoomScale="85" zoomScaleNormal="85" workbookViewId="0" topLeftCell="A1">
      <selection activeCell="B35" sqref="B35"/>
    </sheetView>
  </sheetViews>
  <sheetFormatPr defaultColWidth="9.140625" defaultRowHeight="15"/>
  <cols>
    <col min="1" max="1" width="11.28125" style="25" customWidth="1"/>
    <col min="2" max="2" width="74.421875" style="30" customWidth="1"/>
    <col min="3" max="5" width="21.421875" style="25" customWidth="1"/>
    <col min="6" max="6" width="15.421875" style="25" customWidth="1"/>
    <col min="7" max="7" width="28.421875" style="25" customWidth="1"/>
    <col min="8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spans="1:6" s="22" customFormat="1" ht="14.25">
      <c r="A3" s="41"/>
      <c r="B3" s="23"/>
      <c r="F3" s="23"/>
    </row>
    <row r="4" spans="1:6" s="22" customFormat="1" ht="14.25">
      <c r="A4" s="5" t="s">
        <v>164</v>
      </c>
      <c r="B4" s="24" t="s">
        <v>56</v>
      </c>
      <c r="F4" s="23"/>
    </row>
    <row r="5" s="22" customFormat="1" ht="14.25">
      <c r="F5" s="23"/>
    </row>
    <row r="6" spans="1:7" s="22" customFormat="1" ht="14.25">
      <c r="A6" s="136" t="s">
        <v>148</v>
      </c>
      <c r="B6" s="136"/>
      <c r="C6" s="136"/>
      <c r="D6" s="136"/>
      <c r="E6" s="136"/>
      <c r="F6" s="136"/>
      <c r="G6" s="136"/>
    </row>
    <row r="7" spans="1:7" ht="67.65" customHeight="1">
      <c r="A7" s="135" t="s">
        <v>19</v>
      </c>
      <c r="B7" s="135" t="s">
        <v>39</v>
      </c>
      <c r="C7" s="135" t="s">
        <v>30</v>
      </c>
      <c r="D7" s="139" t="s">
        <v>79</v>
      </c>
      <c r="E7" s="135" t="s">
        <v>10</v>
      </c>
      <c r="F7" s="137" t="s">
        <v>31</v>
      </c>
      <c r="G7" s="135" t="s">
        <v>33</v>
      </c>
    </row>
    <row r="8" spans="1:7" s="26" customFormat="1" ht="2.5" customHeight="1" hidden="1">
      <c r="A8" s="135"/>
      <c r="B8" s="135"/>
      <c r="C8" s="135"/>
      <c r="D8" s="140"/>
      <c r="E8" s="135"/>
      <c r="F8" s="138"/>
      <c r="G8" s="135"/>
    </row>
    <row r="9" spans="1:7" s="30" customFormat="1" ht="15">
      <c r="A9" s="27" t="s">
        <v>0</v>
      </c>
      <c r="B9" s="42" t="s">
        <v>147</v>
      </c>
      <c r="C9" s="43">
        <v>0</v>
      </c>
      <c r="D9" s="29">
        <f>C9*0.21</f>
        <v>0</v>
      </c>
      <c r="E9" s="29">
        <f>C9+D9</f>
        <v>0</v>
      </c>
      <c r="F9" s="44" t="s">
        <v>32</v>
      </c>
      <c r="G9" s="45" t="s">
        <v>32</v>
      </c>
    </row>
    <row r="10" spans="1:7" s="30" customFormat="1" ht="15">
      <c r="A10" s="2" t="s">
        <v>1</v>
      </c>
      <c r="B10" s="46" t="s">
        <v>34</v>
      </c>
      <c r="C10" s="47">
        <v>0</v>
      </c>
      <c r="D10" s="29">
        <f aca="true" t="shared" si="0" ref="D10:D14">C10*0.21</f>
        <v>0</v>
      </c>
      <c r="E10" s="29">
        <f aca="true" t="shared" si="1" ref="E10:E14">C10+D10</f>
        <v>0</v>
      </c>
      <c r="F10" s="44" t="s">
        <v>81</v>
      </c>
      <c r="G10" s="48"/>
    </row>
    <row r="11" spans="1:7" s="30" customFormat="1" ht="15">
      <c r="A11" s="2" t="s">
        <v>2</v>
      </c>
      <c r="B11" s="46" t="s">
        <v>35</v>
      </c>
      <c r="C11" s="47">
        <v>0</v>
      </c>
      <c r="D11" s="29">
        <f t="shared" si="0"/>
        <v>0</v>
      </c>
      <c r="E11" s="29">
        <f t="shared" si="1"/>
        <v>0</v>
      </c>
      <c r="F11" s="44" t="s">
        <v>81</v>
      </c>
      <c r="G11" s="48"/>
    </row>
    <row r="12" spans="1:7" s="30" customFormat="1" ht="15">
      <c r="A12" s="2" t="s">
        <v>3</v>
      </c>
      <c r="B12" s="46" t="s">
        <v>36</v>
      </c>
      <c r="C12" s="47">
        <v>0</v>
      </c>
      <c r="D12" s="29">
        <f t="shared" si="0"/>
        <v>0</v>
      </c>
      <c r="E12" s="29">
        <f t="shared" si="1"/>
        <v>0</v>
      </c>
      <c r="F12" s="44" t="s">
        <v>81</v>
      </c>
      <c r="G12" s="48"/>
    </row>
    <row r="13" spans="1:7" s="30" customFormat="1" ht="15">
      <c r="A13" s="2" t="s">
        <v>4</v>
      </c>
      <c r="B13" s="46" t="s">
        <v>37</v>
      </c>
      <c r="C13" s="47">
        <v>0</v>
      </c>
      <c r="D13" s="29">
        <f t="shared" si="0"/>
        <v>0</v>
      </c>
      <c r="E13" s="29">
        <f t="shared" si="1"/>
        <v>0</v>
      </c>
      <c r="F13" s="44" t="s">
        <v>81</v>
      </c>
      <c r="G13" s="48"/>
    </row>
    <row r="14" spans="1:7" s="30" customFormat="1" ht="15" thickBot="1">
      <c r="A14" s="49" t="s">
        <v>5</v>
      </c>
      <c r="B14" s="50" t="s">
        <v>38</v>
      </c>
      <c r="C14" s="47">
        <v>0</v>
      </c>
      <c r="D14" s="29">
        <f t="shared" si="0"/>
        <v>0</v>
      </c>
      <c r="E14" s="29">
        <f t="shared" si="1"/>
        <v>0</v>
      </c>
      <c r="F14" s="44" t="s">
        <v>81</v>
      </c>
      <c r="G14" s="48"/>
    </row>
    <row r="15" spans="1:5" ht="15" thickBot="1">
      <c r="A15" s="34" t="s">
        <v>9</v>
      </c>
      <c r="B15" s="51"/>
      <c r="C15" s="35">
        <f>SUM(C9:C14)</f>
        <v>0</v>
      </c>
      <c r="D15" s="35">
        <f>SUM(D9:D14)</f>
        <v>0</v>
      </c>
      <c r="E15" s="35">
        <f>SUM(E9:E14)</f>
        <v>0</v>
      </c>
    </row>
    <row r="16" spans="1:2" ht="15">
      <c r="A16" s="25" t="s">
        <v>7</v>
      </c>
      <c r="B16" s="52" t="s">
        <v>205</v>
      </c>
    </row>
    <row r="17" spans="1:2" ht="15">
      <c r="A17" s="25" t="s">
        <v>8</v>
      </c>
      <c r="B17" s="37" t="s">
        <v>40</v>
      </c>
    </row>
    <row r="19" ht="14.25">
      <c r="A19" s="39" t="s">
        <v>16</v>
      </c>
    </row>
    <row r="20" ht="15">
      <c r="A20" s="19" t="s">
        <v>219</v>
      </c>
    </row>
    <row r="21" ht="15">
      <c r="A21" s="40" t="s">
        <v>220</v>
      </c>
    </row>
    <row r="22" ht="14.25">
      <c r="A22" s="40"/>
    </row>
    <row r="23" spans="1:7" ht="15">
      <c r="A23" s="136" t="s">
        <v>149</v>
      </c>
      <c r="B23" s="136"/>
      <c r="C23" s="136"/>
      <c r="D23" s="136"/>
      <c r="E23" s="136"/>
      <c r="F23" s="136"/>
      <c r="G23" s="136"/>
    </row>
    <row r="24" spans="1:7" ht="15">
      <c r="A24" s="135" t="s">
        <v>19</v>
      </c>
      <c r="B24" s="135" t="s">
        <v>39</v>
      </c>
      <c r="C24" s="135" t="s">
        <v>30</v>
      </c>
      <c r="D24" s="139" t="s">
        <v>79</v>
      </c>
      <c r="E24" s="135" t="s">
        <v>10</v>
      </c>
      <c r="F24" s="137" t="s">
        <v>31</v>
      </c>
      <c r="G24" s="135" t="s">
        <v>33</v>
      </c>
    </row>
    <row r="25" spans="1:7" ht="51" customHeight="1">
      <c r="A25" s="135"/>
      <c r="B25" s="135"/>
      <c r="C25" s="135"/>
      <c r="D25" s="140"/>
      <c r="E25" s="135"/>
      <c r="F25" s="138"/>
      <c r="G25" s="135"/>
    </row>
    <row r="26" spans="1:7" ht="15">
      <c r="A26" s="2" t="s">
        <v>0</v>
      </c>
      <c r="B26" s="42" t="s">
        <v>147</v>
      </c>
      <c r="C26" s="47">
        <v>0</v>
      </c>
      <c r="D26" s="29">
        <f aca="true" t="shared" si="2" ref="D26:D31">C26*0.21</f>
        <v>0</v>
      </c>
      <c r="E26" s="29">
        <f aca="true" t="shared" si="3" ref="E26:E31">C26+D26</f>
        <v>0</v>
      </c>
      <c r="F26" s="44" t="s">
        <v>32</v>
      </c>
      <c r="G26" s="53" t="s">
        <v>32</v>
      </c>
    </row>
    <row r="27" spans="1:7" ht="15">
      <c r="A27" s="2" t="s">
        <v>1</v>
      </c>
      <c r="B27" s="46" t="s">
        <v>34</v>
      </c>
      <c r="C27" s="47">
        <v>0</v>
      </c>
      <c r="D27" s="29">
        <f t="shared" si="2"/>
        <v>0</v>
      </c>
      <c r="E27" s="29">
        <f t="shared" si="3"/>
        <v>0</v>
      </c>
      <c r="F27" s="44" t="s">
        <v>81</v>
      </c>
      <c r="G27" s="48"/>
    </row>
    <row r="28" spans="1:7" ht="15">
      <c r="A28" s="2" t="s">
        <v>2</v>
      </c>
      <c r="B28" s="46" t="s">
        <v>35</v>
      </c>
      <c r="C28" s="47">
        <v>0</v>
      </c>
      <c r="D28" s="29">
        <f t="shared" si="2"/>
        <v>0</v>
      </c>
      <c r="E28" s="29">
        <f t="shared" si="3"/>
        <v>0</v>
      </c>
      <c r="F28" s="44" t="s">
        <v>81</v>
      </c>
      <c r="G28" s="48"/>
    </row>
    <row r="29" spans="1:7" ht="15">
      <c r="A29" s="2" t="s">
        <v>3</v>
      </c>
      <c r="B29" s="46" t="s">
        <v>36</v>
      </c>
      <c r="C29" s="47">
        <v>0</v>
      </c>
      <c r="D29" s="29">
        <f t="shared" si="2"/>
        <v>0</v>
      </c>
      <c r="E29" s="29">
        <f t="shared" si="3"/>
        <v>0</v>
      </c>
      <c r="F29" s="44" t="s">
        <v>81</v>
      </c>
      <c r="G29" s="48"/>
    </row>
    <row r="30" spans="1:7" ht="15">
      <c r="A30" s="2" t="s">
        <v>4</v>
      </c>
      <c r="B30" s="46" t="s">
        <v>37</v>
      </c>
      <c r="C30" s="47">
        <v>0</v>
      </c>
      <c r="D30" s="29">
        <f t="shared" si="2"/>
        <v>0</v>
      </c>
      <c r="E30" s="29">
        <f t="shared" si="3"/>
        <v>0</v>
      </c>
      <c r="F30" s="44" t="s">
        <v>81</v>
      </c>
      <c r="G30" s="48"/>
    </row>
    <row r="31" spans="1:7" ht="15" thickBot="1">
      <c r="A31" s="49" t="s">
        <v>5</v>
      </c>
      <c r="B31" s="50" t="s">
        <v>38</v>
      </c>
      <c r="C31" s="47">
        <v>0</v>
      </c>
      <c r="D31" s="29">
        <f t="shared" si="2"/>
        <v>0</v>
      </c>
      <c r="E31" s="29">
        <f t="shared" si="3"/>
        <v>0</v>
      </c>
      <c r="F31" s="44" t="s">
        <v>81</v>
      </c>
      <c r="G31" s="48"/>
    </row>
    <row r="32" spans="1:5" ht="15" thickBot="1">
      <c r="A32" s="34" t="s">
        <v>9</v>
      </c>
      <c r="B32" s="51"/>
      <c r="C32" s="35">
        <f>SUM(C26:C31)</f>
        <v>0</v>
      </c>
      <c r="D32" s="35">
        <f>SUM(D26:D31)</f>
        <v>0</v>
      </c>
      <c r="E32" s="35">
        <f>SUM(E26:E31)</f>
        <v>0</v>
      </c>
    </row>
    <row r="33" spans="1:2" ht="15">
      <c r="A33" s="25" t="s">
        <v>7</v>
      </c>
      <c r="B33" s="52" t="s">
        <v>205</v>
      </c>
    </row>
    <row r="34" spans="1:2" ht="15">
      <c r="A34" s="25" t="s">
        <v>8</v>
      </c>
      <c r="B34" s="37" t="s">
        <v>40</v>
      </c>
    </row>
    <row r="36" ht="15">
      <c r="A36" s="39" t="s">
        <v>16</v>
      </c>
    </row>
    <row r="37" ht="15">
      <c r="A37" s="19" t="s">
        <v>219</v>
      </c>
    </row>
    <row r="38" ht="15">
      <c r="A38" s="40" t="s">
        <v>220</v>
      </c>
    </row>
    <row r="40" spans="1:7" ht="15">
      <c r="A40" s="136" t="s">
        <v>150</v>
      </c>
      <c r="B40" s="136"/>
      <c r="C40" s="136"/>
      <c r="D40" s="136"/>
      <c r="E40" s="136"/>
      <c r="F40" s="136"/>
      <c r="G40" s="136"/>
    </row>
    <row r="41" spans="1:7" ht="15">
      <c r="A41" s="135" t="s">
        <v>19</v>
      </c>
      <c r="B41" s="135" t="s">
        <v>39</v>
      </c>
      <c r="C41" s="135" t="s">
        <v>30</v>
      </c>
      <c r="D41" s="139" t="s">
        <v>79</v>
      </c>
      <c r="E41" s="135" t="s">
        <v>10</v>
      </c>
      <c r="F41" s="137" t="s">
        <v>31</v>
      </c>
      <c r="G41" s="135" t="s">
        <v>33</v>
      </c>
    </row>
    <row r="42" spans="1:7" ht="44.5" customHeight="1">
      <c r="A42" s="135"/>
      <c r="B42" s="135"/>
      <c r="C42" s="135"/>
      <c r="D42" s="140"/>
      <c r="E42" s="135"/>
      <c r="F42" s="138"/>
      <c r="G42" s="135"/>
    </row>
    <row r="43" spans="1:7" ht="15">
      <c r="A43" s="2" t="s">
        <v>0</v>
      </c>
      <c r="B43" s="42" t="s">
        <v>147</v>
      </c>
      <c r="C43" s="47">
        <v>0</v>
      </c>
      <c r="D43" s="29">
        <f aca="true" t="shared" si="4" ref="D43:D48">C43*0.21</f>
        <v>0</v>
      </c>
      <c r="E43" s="29">
        <f aca="true" t="shared" si="5" ref="E43:E48">C43+D43</f>
        <v>0</v>
      </c>
      <c r="F43" s="44" t="s">
        <v>32</v>
      </c>
      <c r="G43" s="53" t="s">
        <v>32</v>
      </c>
    </row>
    <row r="44" spans="1:7" ht="15">
      <c r="A44" s="2" t="s">
        <v>1</v>
      </c>
      <c r="B44" s="46" t="s">
        <v>34</v>
      </c>
      <c r="C44" s="47">
        <v>0</v>
      </c>
      <c r="D44" s="29">
        <f t="shared" si="4"/>
        <v>0</v>
      </c>
      <c r="E44" s="29">
        <f t="shared" si="5"/>
        <v>0</v>
      </c>
      <c r="F44" s="44" t="s">
        <v>81</v>
      </c>
      <c r="G44" s="48"/>
    </row>
    <row r="45" spans="1:7" ht="15">
      <c r="A45" s="2" t="s">
        <v>2</v>
      </c>
      <c r="B45" s="46" t="s">
        <v>35</v>
      </c>
      <c r="C45" s="47">
        <v>0</v>
      </c>
      <c r="D45" s="29">
        <f t="shared" si="4"/>
        <v>0</v>
      </c>
      <c r="E45" s="29">
        <f t="shared" si="5"/>
        <v>0</v>
      </c>
      <c r="F45" s="44" t="s">
        <v>81</v>
      </c>
      <c r="G45" s="48"/>
    </row>
    <row r="46" spans="1:7" ht="15">
      <c r="A46" s="2" t="s">
        <v>3</v>
      </c>
      <c r="B46" s="46" t="s">
        <v>36</v>
      </c>
      <c r="C46" s="47">
        <v>0</v>
      </c>
      <c r="D46" s="29">
        <f t="shared" si="4"/>
        <v>0</v>
      </c>
      <c r="E46" s="29">
        <f t="shared" si="5"/>
        <v>0</v>
      </c>
      <c r="F46" s="44" t="s">
        <v>81</v>
      </c>
      <c r="G46" s="48"/>
    </row>
    <row r="47" spans="1:7" ht="15">
      <c r="A47" s="2" t="s">
        <v>4</v>
      </c>
      <c r="B47" s="46" t="s">
        <v>37</v>
      </c>
      <c r="C47" s="47">
        <v>0</v>
      </c>
      <c r="D47" s="29">
        <f t="shared" si="4"/>
        <v>0</v>
      </c>
      <c r="E47" s="29">
        <f t="shared" si="5"/>
        <v>0</v>
      </c>
      <c r="F47" s="44" t="s">
        <v>81</v>
      </c>
      <c r="G47" s="48"/>
    </row>
    <row r="48" spans="1:7" ht="15" thickBot="1">
      <c r="A48" s="49" t="s">
        <v>5</v>
      </c>
      <c r="B48" s="50" t="s">
        <v>38</v>
      </c>
      <c r="C48" s="47">
        <v>0</v>
      </c>
      <c r="D48" s="29">
        <f t="shared" si="4"/>
        <v>0</v>
      </c>
      <c r="E48" s="29">
        <f t="shared" si="5"/>
        <v>0</v>
      </c>
      <c r="F48" s="44" t="s">
        <v>81</v>
      </c>
      <c r="G48" s="48"/>
    </row>
    <row r="49" spans="1:5" ht="15" thickBot="1">
      <c r="A49" s="34" t="s">
        <v>9</v>
      </c>
      <c r="B49" s="51"/>
      <c r="C49" s="35">
        <f>SUM(C43:C48)</f>
        <v>0</v>
      </c>
      <c r="D49" s="35">
        <f>SUM(D43:D48)</f>
        <v>0</v>
      </c>
      <c r="E49" s="35">
        <f>SUM(E43:E48)</f>
        <v>0</v>
      </c>
    </row>
    <row r="50" spans="1:2" ht="15">
      <c r="A50" s="25" t="s">
        <v>7</v>
      </c>
      <c r="B50" s="52" t="s">
        <v>205</v>
      </c>
    </row>
    <row r="51" spans="1:2" ht="15">
      <c r="A51" s="25" t="s">
        <v>8</v>
      </c>
      <c r="B51" s="37" t="s">
        <v>40</v>
      </c>
    </row>
    <row r="53" ht="15">
      <c r="A53" s="39" t="s">
        <v>16</v>
      </c>
    </row>
    <row r="54" ht="15">
      <c r="A54" s="19" t="s">
        <v>219</v>
      </c>
    </row>
    <row r="55" ht="15">
      <c r="A55" s="40" t="s">
        <v>220</v>
      </c>
    </row>
    <row r="57" spans="1:7" ht="15">
      <c r="A57" s="136" t="s">
        <v>151</v>
      </c>
      <c r="B57" s="136"/>
      <c r="C57" s="136"/>
      <c r="D57" s="136"/>
      <c r="E57" s="136"/>
      <c r="F57" s="136"/>
      <c r="G57" s="136"/>
    </row>
    <row r="58" spans="1:7" ht="15">
      <c r="A58" s="135" t="s">
        <v>19</v>
      </c>
      <c r="B58" s="135" t="s">
        <v>39</v>
      </c>
      <c r="C58" s="135" t="s">
        <v>30</v>
      </c>
      <c r="D58" s="139" t="s">
        <v>79</v>
      </c>
      <c r="E58" s="135" t="s">
        <v>10</v>
      </c>
      <c r="F58" s="137" t="s">
        <v>31</v>
      </c>
      <c r="G58" s="135" t="s">
        <v>33</v>
      </c>
    </row>
    <row r="59" spans="1:7" ht="48.65" customHeight="1">
      <c r="A59" s="135"/>
      <c r="B59" s="135"/>
      <c r="C59" s="135"/>
      <c r="D59" s="140"/>
      <c r="E59" s="135"/>
      <c r="F59" s="138"/>
      <c r="G59" s="135"/>
    </row>
    <row r="60" spans="1:7" ht="15">
      <c r="A60" s="2" t="s">
        <v>0</v>
      </c>
      <c r="B60" s="42" t="s">
        <v>147</v>
      </c>
      <c r="C60" s="47">
        <v>0</v>
      </c>
      <c r="D60" s="29">
        <f aca="true" t="shared" si="6" ref="D60:D65">C60*0.21</f>
        <v>0</v>
      </c>
      <c r="E60" s="29">
        <f aca="true" t="shared" si="7" ref="E60:E65">C60+D60</f>
        <v>0</v>
      </c>
      <c r="F60" s="44" t="s">
        <v>32</v>
      </c>
      <c r="G60" s="53" t="s">
        <v>32</v>
      </c>
    </row>
    <row r="61" spans="1:7" ht="15">
      <c r="A61" s="2" t="s">
        <v>1</v>
      </c>
      <c r="B61" s="46" t="s">
        <v>34</v>
      </c>
      <c r="C61" s="47">
        <v>0</v>
      </c>
      <c r="D61" s="29">
        <f t="shared" si="6"/>
        <v>0</v>
      </c>
      <c r="E61" s="29">
        <f t="shared" si="7"/>
        <v>0</v>
      </c>
      <c r="F61" s="44" t="s">
        <v>81</v>
      </c>
      <c r="G61" s="48"/>
    </row>
    <row r="62" spans="1:7" ht="15">
      <c r="A62" s="2" t="s">
        <v>2</v>
      </c>
      <c r="B62" s="46" t="s">
        <v>35</v>
      </c>
      <c r="C62" s="47">
        <v>0</v>
      </c>
      <c r="D62" s="29">
        <f t="shared" si="6"/>
        <v>0</v>
      </c>
      <c r="E62" s="29">
        <f t="shared" si="7"/>
        <v>0</v>
      </c>
      <c r="F62" s="44" t="s">
        <v>81</v>
      </c>
      <c r="G62" s="48"/>
    </row>
    <row r="63" spans="1:7" ht="15">
      <c r="A63" s="2" t="s">
        <v>3</v>
      </c>
      <c r="B63" s="46" t="s">
        <v>36</v>
      </c>
      <c r="C63" s="47">
        <v>0</v>
      </c>
      <c r="D63" s="29">
        <f t="shared" si="6"/>
        <v>0</v>
      </c>
      <c r="E63" s="29">
        <f t="shared" si="7"/>
        <v>0</v>
      </c>
      <c r="F63" s="44" t="s">
        <v>81</v>
      </c>
      <c r="G63" s="48"/>
    </row>
    <row r="64" spans="1:7" ht="15">
      <c r="A64" s="2" t="s">
        <v>4</v>
      </c>
      <c r="B64" s="46" t="s">
        <v>37</v>
      </c>
      <c r="C64" s="47">
        <v>0</v>
      </c>
      <c r="D64" s="29">
        <f t="shared" si="6"/>
        <v>0</v>
      </c>
      <c r="E64" s="29">
        <f t="shared" si="7"/>
        <v>0</v>
      </c>
      <c r="F64" s="44" t="s">
        <v>81</v>
      </c>
      <c r="G64" s="48"/>
    </row>
    <row r="65" spans="1:7" ht="15" thickBot="1">
      <c r="A65" s="49" t="s">
        <v>5</v>
      </c>
      <c r="B65" s="50" t="s">
        <v>38</v>
      </c>
      <c r="C65" s="47">
        <v>0</v>
      </c>
      <c r="D65" s="29">
        <f t="shared" si="6"/>
        <v>0</v>
      </c>
      <c r="E65" s="29">
        <f t="shared" si="7"/>
        <v>0</v>
      </c>
      <c r="F65" s="44" t="s">
        <v>81</v>
      </c>
      <c r="G65" s="48"/>
    </row>
    <row r="66" spans="1:5" ht="15" thickBot="1">
      <c r="A66" s="34" t="s">
        <v>9</v>
      </c>
      <c r="B66" s="51"/>
      <c r="C66" s="35">
        <f>SUM(C60:C65)</f>
        <v>0</v>
      </c>
      <c r="D66" s="35">
        <f>SUM(D60:D65)</f>
        <v>0</v>
      </c>
      <c r="E66" s="35">
        <f>SUM(E60:E65)</f>
        <v>0</v>
      </c>
    </row>
    <row r="67" spans="1:2" ht="15">
      <c r="A67" s="25" t="s">
        <v>7</v>
      </c>
      <c r="B67" s="52" t="s">
        <v>205</v>
      </c>
    </row>
    <row r="68" spans="1:2" ht="15">
      <c r="A68" s="25" t="s">
        <v>8</v>
      </c>
      <c r="B68" s="37" t="s">
        <v>40</v>
      </c>
    </row>
    <row r="70" ht="15">
      <c r="A70" s="39" t="s">
        <v>16</v>
      </c>
    </row>
    <row r="71" ht="15">
      <c r="A71" s="19" t="s">
        <v>219</v>
      </c>
    </row>
    <row r="72" ht="15">
      <c r="A72" s="40" t="s">
        <v>220</v>
      </c>
    </row>
    <row r="74" spans="1:7" ht="15">
      <c r="A74" s="136" t="s">
        <v>152</v>
      </c>
      <c r="B74" s="136"/>
      <c r="C74" s="136"/>
      <c r="D74" s="136"/>
      <c r="E74" s="136"/>
      <c r="F74" s="136"/>
      <c r="G74" s="136"/>
    </row>
    <row r="75" spans="1:7" ht="15">
      <c r="A75" s="135" t="s">
        <v>19</v>
      </c>
      <c r="B75" s="135" t="s">
        <v>39</v>
      </c>
      <c r="C75" s="135" t="s">
        <v>30</v>
      </c>
      <c r="D75" s="139" t="s">
        <v>79</v>
      </c>
      <c r="E75" s="135" t="s">
        <v>10</v>
      </c>
      <c r="F75" s="137" t="s">
        <v>31</v>
      </c>
      <c r="G75" s="135" t="s">
        <v>33</v>
      </c>
    </row>
    <row r="76" spans="1:7" ht="41.15" customHeight="1">
      <c r="A76" s="135"/>
      <c r="B76" s="135"/>
      <c r="C76" s="135"/>
      <c r="D76" s="140"/>
      <c r="E76" s="135"/>
      <c r="F76" s="138"/>
      <c r="G76" s="135"/>
    </row>
    <row r="77" spans="1:7" ht="15">
      <c r="A77" s="2" t="s">
        <v>0</v>
      </c>
      <c r="B77" s="42" t="s">
        <v>147</v>
      </c>
      <c r="C77" s="47">
        <v>0</v>
      </c>
      <c r="D77" s="29">
        <f aca="true" t="shared" si="8" ref="D77:D82">C77*0.21</f>
        <v>0</v>
      </c>
      <c r="E77" s="29">
        <f aca="true" t="shared" si="9" ref="E77:E82">C77+D77</f>
        <v>0</v>
      </c>
      <c r="F77" s="44" t="s">
        <v>32</v>
      </c>
      <c r="G77" s="53" t="s">
        <v>32</v>
      </c>
    </row>
    <row r="78" spans="1:7" ht="15">
      <c r="A78" s="2" t="s">
        <v>1</v>
      </c>
      <c r="B78" s="46" t="s">
        <v>34</v>
      </c>
      <c r="C78" s="47">
        <v>0</v>
      </c>
      <c r="D78" s="29">
        <f t="shared" si="8"/>
        <v>0</v>
      </c>
      <c r="E78" s="29">
        <f t="shared" si="9"/>
        <v>0</v>
      </c>
      <c r="F78" s="44" t="s">
        <v>81</v>
      </c>
      <c r="G78" s="48"/>
    </row>
    <row r="79" spans="1:7" ht="15">
      <c r="A79" s="2" t="s">
        <v>2</v>
      </c>
      <c r="B79" s="46" t="s">
        <v>35</v>
      </c>
      <c r="C79" s="47">
        <v>0</v>
      </c>
      <c r="D79" s="29">
        <f t="shared" si="8"/>
        <v>0</v>
      </c>
      <c r="E79" s="29">
        <f t="shared" si="9"/>
        <v>0</v>
      </c>
      <c r="F79" s="44" t="s">
        <v>81</v>
      </c>
      <c r="G79" s="48"/>
    </row>
    <row r="80" spans="1:7" ht="15">
      <c r="A80" s="2" t="s">
        <v>3</v>
      </c>
      <c r="B80" s="46" t="s">
        <v>36</v>
      </c>
      <c r="C80" s="47">
        <v>0</v>
      </c>
      <c r="D80" s="29">
        <f t="shared" si="8"/>
        <v>0</v>
      </c>
      <c r="E80" s="29">
        <f t="shared" si="9"/>
        <v>0</v>
      </c>
      <c r="F80" s="44" t="s">
        <v>81</v>
      </c>
      <c r="G80" s="48"/>
    </row>
    <row r="81" spans="1:7" ht="15">
      <c r="A81" s="2" t="s">
        <v>4</v>
      </c>
      <c r="B81" s="46" t="s">
        <v>37</v>
      </c>
      <c r="C81" s="47">
        <v>0</v>
      </c>
      <c r="D81" s="29">
        <f t="shared" si="8"/>
        <v>0</v>
      </c>
      <c r="E81" s="29">
        <f t="shared" si="9"/>
        <v>0</v>
      </c>
      <c r="F81" s="44" t="s">
        <v>81</v>
      </c>
      <c r="G81" s="48"/>
    </row>
    <row r="82" spans="1:7" ht="15" thickBot="1">
      <c r="A82" s="49" t="s">
        <v>5</v>
      </c>
      <c r="B82" s="50" t="s">
        <v>38</v>
      </c>
      <c r="C82" s="47">
        <v>0</v>
      </c>
      <c r="D82" s="29">
        <f t="shared" si="8"/>
        <v>0</v>
      </c>
      <c r="E82" s="29">
        <f t="shared" si="9"/>
        <v>0</v>
      </c>
      <c r="F82" s="44" t="s">
        <v>81</v>
      </c>
      <c r="G82" s="48"/>
    </row>
    <row r="83" spans="1:5" ht="15" thickBot="1">
      <c r="A83" s="34" t="s">
        <v>9</v>
      </c>
      <c r="B83" s="51"/>
      <c r="C83" s="35">
        <f>SUM(C77:C82)</f>
        <v>0</v>
      </c>
      <c r="D83" s="35">
        <f>SUM(D77:D82)</f>
        <v>0</v>
      </c>
      <c r="E83" s="35">
        <f>SUM(E77:E82)</f>
        <v>0</v>
      </c>
    </row>
    <row r="84" spans="1:2" ht="15">
      <c r="A84" s="25" t="s">
        <v>7</v>
      </c>
      <c r="B84" s="52" t="s">
        <v>205</v>
      </c>
    </row>
    <row r="85" spans="1:2" ht="15">
      <c r="A85" s="25" t="s">
        <v>8</v>
      </c>
      <c r="B85" s="37" t="s">
        <v>40</v>
      </c>
    </row>
    <row r="87" ht="15">
      <c r="A87" s="39" t="s">
        <v>16</v>
      </c>
    </row>
    <row r="88" ht="15">
      <c r="A88" s="19" t="s">
        <v>219</v>
      </c>
    </row>
    <row r="89" ht="15">
      <c r="A89" s="40" t="s">
        <v>220</v>
      </c>
    </row>
  </sheetData>
  <mergeCells count="42">
    <mergeCell ref="F58:F59"/>
    <mergeCell ref="G58:G59"/>
    <mergeCell ref="A75:A76"/>
    <mergeCell ref="B75:B76"/>
    <mergeCell ref="C75:C76"/>
    <mergeCell ref="D75:D76"/>
    <mergeCell ref="E75:E76"/>
    <mergeCell ref="F75:F76"/>
    <mergeCell ref="G75:G76"/>
    <mergeCell ref="A58:A59"/>
    <mergeCell ref="B58:B59"/>
    <mergeCell ref="C58:C59"/>
    <mergeCell ref="D58:D59"/>
    <mergeCell ref="E58:E59"/>
    <mergeCell ref="F41:F42"/>
    <mergeCell ref="G41:G42"/>
    <mergeCell ref="A24:A25"/>
    <mergeCell ref="B24:B25"/>
    <mergeCell ref="C24:C25"/>
    <mergeCell ref="D24:D25"/>
    <mergeCell ref="E24:E25"/>
    <mergeCell ref="A41:A42"/>
    <mergeCell ref="B41:B42"/>
    <mergeCell ref="C41:C42"/>
    <mergeCell ref="D41:D42"/>
    <mergeCell ref="E41:E42"/>
    <mergeCell ref="A57:G57"/>
    <mergeCell ref="A74:G74"/>
    <mergeCell ref="A1:D1"/>
    <mergeCell ref="A2:D2"/>
    <mergeCell ref="A6:G6"/>
    <mergeCell ref="A23:G23"/>
    <mergeCell ref="A40:G40"/>
    <mergeCell ref="E7:E8"/>
    <mergeCell ref="G7:G8"/>
    <mergeCell ref="A7:A8"/>
    <mergeCell ref="B7:B8"/>
    <mergeCell ref="C7:C8"/>
    <mergeCell ref="F7:F8"/>
    <mergeCell ref="D7:D8"/>
    <mergeCell ref="F24:F25"/>
    <mergeCell ref="G24:G25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70" zoomScaleNormal="70" workbookViewId="0" topLeftCell="A1">
      <selection activeCell="E39" sqref="E39"/>
    </sheetView>
  </sheetViews>
  <sheetFormatPr defaultColWidth="9.140625" defaultRowHeight="15"/>
  <cols>
    <col min="1" max="1" width="12.7109375" style="25" customWidth="1"/>
    <col min="2" max="2" width="56.28125" style="30" customWidth="1"/>
    <col min="3" max="3" width="12.421875" style="25" customWidth="1"/>
    <col min="4" max="4" width="12.28125" style="25" customWidth="1"/>
    <col min="5" max="5" width="12.421875" style="25" customWidth="1"/>
    <col min="6" max="6" width="12.00390625" style="25" customWidth="1"/>
    <col min="7" max="7" width="13.421875" style="25" customWidth="1"/>
    <col min="8" max="8" width="15.421875" style="25" customWidth="1"/>
    <col min="9" max="9" width="15.8515625" style="25" customWidth="1"/>
    <col min="10" max="10" width="15.00390625" style="25" customWidth="1"/>
    <col min="11" max="11" width="16.00390625" style="25" customWidth="1"/>
    <col min="12" max="12" width="15.00390625" style="25" customWidth="1"/>
    <col min="13" max="13" width="14.8515625" style="25" customWidth="1"/>
    <col min="14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spans="1:2" s="22" customFormat="1" ht="14.25">
      <c r="A3" s="6"/>
      <c r="B3" s="23"/>
    </row>
    <row r="4" s="22" customFormat="1" ht="14.25">
      <c r="B4" s="23"/>
    </row>
    <row r="5" spans="1:2" s="22" customFormat="1" ht="15">
      <c r="A5" s="5" t="s">
        <v>165</v>
      </c>
      <c r="B5" s="24" t="s">
        <v>41</v>
      </c>
    </row>
    <row r="6" spans="1:2" s="22" customFormat="1" ht="14.25">
      <c r="A6" s="5"/>
      <c r="B6" s="24"/>
    </row>
    <row r="7" spans="1:13" ht="40.65" customHeight="1">
      <c r="A7" s="135" t="s">
        <v>19</v>
      </c>
      <c r="B7" s="135" t="s">
        <v>42</v>
      </c>
      <c r="C7" s="135" t="s">
        <v>226</v>
      </c>
      <c r="D7" s="135" t="s">
        <v>227</v>
      </c>
      <c r="E7" s="135" t="s">
        <v>228</v>
      </c>
      <c r="F7" s="135" t="s">
        <v>229</v>
      </c>
      <c r="G7" s="135" t="s">
        <v>230</v>
      </c>
      <c r="H7" s="135" t="s">
        <v>166</v>
      </c>
      <c r="I7" s="135" t="s">
        <v>181</v>
      </c>
      <c r="J7" s="135" t="s">
        <v>182</v>
      </c>
      <c r="K7" s="135" t="s">
        <v>183</v>
      </c>
      <c r="L7" s="135" t="s">
        <v>184</v>
      </c>
      <c r="M7" s="135" t="s">
        <v>185</v>
      </c>
    </row>
    <row r="8" spans="1:13" s="26" customFormat="1" ht="57.6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s="30" customFormat="1" ht="15">
      <c r="A9" s="2" t="s">
        <v>0</v>
      </c>
      <c r="B9" s="132" t="s">
        <v>133</v>
      </c>
      <c r="C9" s="54">
        <v>9</v>
      </c>
      <c r="D9" s="54">
        <v>8</v>
      </c>
      <c r="E9" s="54">
        <v>7</v>
      </c>
      <c r="F9" s="129">
        <v>6</v>
      </c>
      <c r="G9" s="54">
        <v>3</v>
      </c>
      <c r="H9" s="55">
        <v>2.2</v>
      </c>
      <c r="I9" s="56">
        <f>SUM(C9*H9)</f>
        <v>19.8</v>
      </c>
      <c r="J9" s="56">
        <f>SUM(D9*H9)</f>
        <v>17.6</v>
      </c>
      <c r="K9" s="56">
        <f>SUM(E9*H9)</f>
        <v>15.400000000000002</v>
      </c>
      <c r="L9" s="56">
        <f>SUM(F9*H9)</f>
        <v>13.200000000000001</v>
      </c>
      <c r="M9" s="56">
        <f>SUM(G9*H9)</f>
        <v>6.6000000000000005</v>
      </c>
    </row>
    <row r="10" spans="1:13" s="30" customFormat="1" ht="15">
      <c r="A10" s="2" t="s">
        <v>1</v>
      </c>
      <c r="B10" s="132" t="s">
        <v>120</v>
      </c>
      <c r="C10" s="54">
        <v>39</v>
      </c>
      <c r="D10" s="54">
        <v>69</v>
      </c>
      <c r="E10" s="54">
        <v>51</v>
      </c>
      <c r="F10" s="129">
        <v>71</v>
      </c>
      <c r="G10" s="54">
        <v>38</v>
      </c>
      <c r="H10" s="55">
        <v>0.3</v>
      </c>
      <c r="I10" s="56">
        <f>SUM(C10*H10)</f>
        <v>11.7</v>
      </c>
      <c r="J10" s="56">
        <f>SUM(D10*H10)</f>
        <v>20.7</v>
      </c>
      <c r="K10" s="56">
        <f aca="true" t="shared" si="0" ref="K10:K37">SUM(E10*H10)</f>
        <v>15.299999999999999</v>
      </c>
      <c r="L10" s="56">
        <f aca="true" t="shared" si="1" ref="L10:L37">SUM(F10*H10)</f>
        <v>21.3</v>
      </c>
      <c r="M10" s="56">
        <f aca="true" t="shared" si="2" ref="M10:M37">SUM(G10*H10)</f>
        <v>11.4</v>
      </c>
    </row>
    <row r="11" spans="1:13" s="30" customFormat="1" ht="15">
      <c r="A11" s="2" t="s">
        <v>2</v>
      </c>
      <c r="B11" s="4" t="s">
        <v>121</v>
      </c>
      <c r="C11" s="54">
        <v>144</v>
      </c>
      <c r="D11" s="54">
        <v>1</v>
      </c>
      <c r="E11" s="54">
        <v>1</v>
      </c>
      <c r="F11" s="129">
        <v>1</v>
      </c>
      <c r="G11" s="54">
        <v>64</v>
      </c>
      <c r="H11" s="55">
        <v>0.2</v>
      </c>
      <c r="I11" s="56">
        <f>SUM(C11*H11)</f>
        <v>28.8</v>
      </c>
      <c r="J11" s="56">
        <f>SUM(D11*H11)</f>
        <v>0.2</v>
      </c>
      <c r="K11" s="56">
        <f t="shared" si="0"/>
        <v>0.2</v>
      </c>
      <c r="L11" s="56">
        <f t="shared" si="1"/>
        <v>0.2</v>
      </c>
      <c r="M11" s="56">
        <f t="shared" si="2"/>
        <v>12.8</v>
      </c>
    </row>
    <row r="12" spans="1:13" s="30" customFormat="1" ht="15">
      <c r="A12" s="2" t="s">
        <v>3</v>
      </c>
      <c r="B12" s="4" t="s">
        <v>122</v>
      </c>
      <c r="C12" s="54">
        <v>224</v>
      </c>
      <c r="D12" s="54">
        <v>1</v>
      </c>
      <c r="E12" s="54">
        <v>1</v>
      </c>
      <c r="F12" s="129">
        <v>1</v>
      </c>
      <c r="G12" s="54">
        <v>85</v>
      </c>
      <c r="H12" s="55">
        <v>0.2</v>
      </c>
      <c r="I12" s="56">
        <f aca="true" t="shared" si="3" ref="I12:I34">SUM(C12*H12)</f>
        <v>44.800000000000004</v>
      </c>
      <c r="J12" s="56">
        <f aca="true" t="shared" si="4" ref="J12:J30">SUM(D12*H12)</f>
        <v>0.2</v>
      </c>
      <c r="K12" s="56">
        <f t="shared" si="0"/>
        <v>0.2</v>
      </c>
      <c r="L12" s="56">
        <f t="shared" si="1"/>
        <v>0.2</v>
      </c>
      <c r="M12" s="56">
        <f t="shared" si="2"/>
        <v>17</v>
      </c>
    </row>
    <row r="13" spans="1:13" s="30" customFormat="1" ht="15">
      <c r="A13" s="2" t="s">
        <v>4</v>
      </c>
      <c r="B13" s="4" t="s">
        <v>123</v>
      </c>
      <c r="C13" s="54">
        <v>7</v>
      </c>
      <c r="D13" s="54">
        <v>1</v>
      </c>
      <c r="E13" s="54">
        <v>1</v>
      </c>
      <c r="F13" s="129">
        <v>1</v>
      </c>
      <c r="G13" s="54">
        <v>1</v>
      </c>
      <c r="H13" s="55">
        <v>0.5</v>
      </c>
      <c r="I13" s="56">
        <f t="shared" si="3"/>
        <v>3.5</v>
      </c>
      <c r="J13" s="56">
        <f t="shared" si="4"/>
        <v>0.5</v>
      </c>
      <c r="K13" s="56">
        <f t="shared" si="0"/>
        <v>0.5</v>
      </c>
      <c r="L13" s="56">
        <f t="shared" si="1"/>
        <v>0.5</v>
      </c>
      <c r="M13" s="56">
        <f t="shared" si="2"/>
        <v>0.5</v>
      </c>
    </row>
    <row r="14" spans="1:13" s="30" customFormat="1" ht="15">
      <c r="A14" s="2" t="s">
        <v>5</v>
      </c>
      <c r="B14" s="4" t="s">
        <v>124</v>
      </c>
      <c r="C14" s="54">
        <v>2</v>
      </c>
      <c r="D14" s="54">
        <v>1</v>
      </c>
      <c r="E14" s="54">
        <v>1</v>
      </c>
      <c r="F14" s="129">
        <v>1</v>
      </c>
      <c r="G14" s="54">
        <v>1</v>
      </c>
      <c r="H14" s="55">
        <v>1.4</v>
      </c>
      <c r="I14" s="56">
        <f t="shared" si="3"/>
        <v>2.8</v>
      </c>
      <c r="J14" s="56">
        <f t="shared" si="4"/>
        <v>1.4</v>
      </c>
      <c r="K14" s="56">
        <f t="shared" si="0"/>
        <v>1.4</v>
      </c>
      <c r="L14" s="56">
        <f t="shared" si="1"/>
        <v>1.4</v>
      </c>
      <c r="M14" s="56">
        <f t="shared" si="2"/>
        <v>1.4</v>
      </c>
    </row>
    <row r="15" spans="1:13" s="30" customFormat="1" ht="14.25">
      <c r="A15" s="2" t="s">
        <v>6</v>
      </c>
      <c r="B15" s="4" t="s">
        <v>125</v>
      </c>
      <c r="C15" s="54">
        <v>1</v>
      </c>
      <c r="D15" s="54">
        <v>1</v>
      </c>
      <c r="E15" s="54">
        <v>1</v>
      </c>
      <c r="F15" s="129">
        <v>1</v>
      </c>
      <c r="G15" s="54">
        <v>1</v>
      </c>
      <c r="H15" s="55">
        <v>1.3</v>
      </c>
      <c r="I15" s="56">
        <f t="shared" si="3"/>
        <v>1.3</v>
      </c>
      <c r="J15" s="56">
        <f t="shared" si="4"/>
        <v>1.3</v>
      </c>
      <c r="K15" s="56">
        <f t="shared" si="0"/>
        <v>1.3</v>
      </c>
      <c r="L15" s="56">
        <f t="shared" si="1"/>
        <v>1.3</v>
      </c>
      <c r="M15" s="56">
        <f t="shared" si="2"/>
        <v>1.3</v>
      </c>
    </row>
    <row r="16" spans="1:13" s="30" customFormat="1" ht="14.25">
      <c r="A16" s="2" t="s">
        <v>11</v>
      </c>
      <c r="B16" s="4" t="s">
        <v>126</v>
      </c>
      <c r="C16" s="54">
        <v>1</v>
      </c>
      <c r="D16" s="54">
        <v>1</v>
      </c>
      <c r="E16" s="54">
        <v>1</v>
      </c>
      <c r="F16" s="54">
        <v>1</v>
      </c>
      <c r="G16" s="54">
        <v>1</v>
      </c>
      <c r="H16" s="55">
        <v>1</v>
      </c>
      <c r="I16" s="56">
        <f t="shared" si="3"/>
        <v>1</v>
      </c>
      <c r="J16" s="56">
        <f t="shared" si="4"/>
        <v>1</v>
      </c>
      <c r="K16" s="56">
        <f t="shared" si="0"/>
        <v>1</v>
      </c>
      <c r="L16" s="56">
        <f t="shared" si="1"/>
        <v>1</v>
      </c>
      <c r="M16" s="56">
        <f t="shared" si="2"/>
        <v>1</v>
      </c>
    </row>
    <row r="17" spans="1:13" s="30" customFormat="1" ht="15">
      <c r="A17" s="2" t="s">
        <v>12</v>
      </c>
      <c r="B17" s="4" t="s">
        <v>127</v>
      </c>
      <c r="C17" s="54">
        <v>1</v>
      </c>
      <c r="D17" s="54">
        <v>1</v>
      </c>
      <c r="E17" s="54">
        <v>1</v>
      </c>
      <c r="F17" s="54">
        <v>1</v>
      </c>
      <c r="G17" s="54">
        <v>1</v>
      </c>
      <c r="H17" s="55">
        <v>1.2</v>
      </c>
      <c r="I17" s="56">
        <f t="shared" si="3"/>
        <v>1.2</v>
      </c>
      <c r="J17" s="56">
        <f t="shared" si="4"/>
        <v>1.2</v>
      </c>
      <c r="K17" s="56">
        <f>SUM(E17*H17)</f>
        <v>1.2</v>
      </c>
      <c r="L17" s="56">
        <f t="shared" si="1"/>
        <v>1.2</v>
      </c>
      <c r="M17" s="56">
        <f t="shared" si="2"/>
        <v>1.2</v>
      </c>
    </row>
    <row r="18" spans="1:13" s="30" customFormat="1" ht="14.25">
      <c r="A18" s="2" t="s">
        <v>13</v>
      </c>
      <c r="B18" s="4" t="s">
        <v>128</v>
      </c>
      <c r="C18" s="54">
        <v>1</v>
      </c>
      <c r="D18" s="54">
        <v>2</v>
      </c>
      <c r="E18" s="54">
        <v>26</v>
      </c>
      <c r="F18" s="129">
        <v>1</v>
      </c>
      <c r="G18" s="54">
        <v>5</v>
      </c>
      <c r="H18" s="55">
        <v>0.8</v>
      </c>
      <c r="I18" s="56">
        <f t="shared" si="3"/>
        <v>0.8</v>
      </c>
      <c r="J18" s="56">
        <f t="shared" si="4"/>
        <v>1.6</v>
      </c>
      <c r="K18" s="56">
        <f t="shared" si="0"/>
        <v>20.8</v>
      </c>
      <c r="L18" s="56">
        <f t="shared" si="1"/>
        <v>0.8</v>
      </c>
      <c r="M18" s="56">
        <f t="shared" si="2"/>
        <v>4</v>
      </c>
    </row>
    <row r="19" spans="1:13" s="30" customFormat="1" ht="14.25">
      <c r="A19" s="2" t="s">
        <v>14</v>
      </c>
      <c r="B19" s="4" t="s">
        <v>129</v>
      </c>
      <c r="C19" s="54">
        <v>1</v>
      </c>
      <c r="D19" s="54">
        <v>1</v>
      </c>
      <c r="E19" s="54">
        <v>1</v>
      </c>
      <c r="F19" s="54">
        <v>1</v>
      </c>
      <c r="G19" s="54">
        <v>1</v>
      </c>
      <c r="H19" s="55">
        <v>0.6</v>
      </c>
      <c r="I19" s="56">
        <f t="shared" si="3"/>
        <v>0.6</v>
      </c>
      <c r="J19" s="56">
        <f t="shared" si="4"/>
        <v>0.6</v>
      </c>
      <c r="K19" s="56">
        <f t="shared" si="0"/>
        <v>0.6</v>
      </c>
      <c r="L19" s="56">
        <f t="shared" si="1"/>
        <v>0.6</v>
      </c>
      <c r="M19" s="56">
        <f t="shared" si="2"/>
        <v>0.6</v>
      </c>
    </row>
    <row r="20" spans="1:13" s="30" customFormat="1" ht="14.25">
      <c r="A20" s="2" t="s">
        <v>15</v>
      </c>
      <c r="B20" s="4" t="s">
        <v>130</v>
      </c>
      <c r="C20" s="54">
        <v>1</v>
      </c>
      <c r="D20" s="54">
        <v>3</v>
      </c>
      <c r="E20" s="54">
        <v>1</v>
      </c>
      <c r="F20" s="129">
        <v>5</v>
      </c>
      <c r="G20" s="54">
        <v>1</v>
      </c>
      <c r="H20" s="55">
        <v>0.3</v>
      </c>
      <c r="I20" s="56">
        <f t="shared" si="3"/>
        <v>0.3</v>
      </c>
      <c r="J20" s="56">
        <f t="shared" si="4"/>
        <v>0.8999999999999999</v>
      </c>
      <c r="K20" s="56">
        <f t="shared" si="0"/>
        <v>0.3</v>
      </c>
      <c r="L20" s="56">
        <f t="shared" si="1"/>
        <v>1.5</v>
      </c>
      <c r="M20" s="56">
        <f t="shared" si="2"/>
        <v>0.3</v>
      </c>
    </row>
    <row r="21" spans="1:13" s="30" customFormat="1" ht="15">
      <c r="A21" s="2" t="s">
        <v>18</v>
      </c>
      <c r="B21" s="4" t="s">
        <v>131</v>
      </c>
      <c r="C21" s="54">
        <v>1</v>
      </c>
      <c r="D21" s="54">
        <v>4</v>
      </c>
      <c r="E21" s="54">
        <v>1</v>
      </c>
      <c r="F21" s="129">
        <v>3</v>
      </c>
      <c r="G21" s="54">
        <v>1</v>
      </c>
      <c r="H21" s="55">
        <v>0.4</v>
      </c>
      <c r="I21" s="56">
        <f t="shared" si="3"/>
        <v>0.4</v>
      </c>
      <c r="J21" s="56">
        <f t="shared" si="4"/>
        <v>1.6</v>
      </c>
      <c r="K21" s="56">
        <f t="shared" si="0"/>
        <v>0.4</v>
      </c>
      <c r="L21" s="56">
        <f t="shared" si="1"/>
        <v>1.2000000000000002</v>
      </c>
      <c r="M21" s="56">
        <f t="shared" si="2"/>
        <v>0.4</v>
      </c>
    </row>
    <row r="22" spans="1:13" s="30" customFormat="1" ht="14.25">
      <c r="A22" s="2" t="s">
        <v>71</v>
      </c>
      <c r="B22" s="4" t="s">
        <v>132</v>
      </c>
      <c r="C22" s="54">
        <v>1</v>
      </c>
      <c r="D22" s="54">
        <v>8</v>
      </c>
      <c r="E22" s="54">
        <v>1</v>
      </c>
      <c r="F22" s="129">
        <v>1</v>
      </c>
      <c r="G22" s="54">
        <v>1</v>
      </c>
      <c r="H22" s="55">
        <v>0.3</v>
      </c>
      <c r="I22" s="56">
        <f t="shared" si="3"/>
        <v>0.3</v>
      </c>
      <c r="J22" s="56">
        <f t="shared" si="4"/>
        <v>2.4</v>
      </c>
      <c r="K22" s="56">
        <f t="shared" si="0"/>
        <v>0.3</v>
      </c>
      <c r="L22" s="56">
        <f t="shared" si="1"/>
        <v>0.3</v>
      </c>
      <c r="M22" s="56">
        <f t="shared" si="2"/>
        <v>0.3</v>
      </c>
    </row>
    <row r="23" spans="1:13" s="30" customFormat="1" ht="15">
      <c r="A23" s="2" t="s">
        <v>72</v>
      </c>
      <c r="B23" s="4" t="s">
        <v>134</v>
      </c>
      <c r="C23" s="54">
        <v>1</v>
      </c>
      <c r="D23" s="54">
        <v>1</v>
      </c>
      <c r="E23" s="54">
        <v>1</v>
      </c>
      <c r="F23" s="129">
        <v>4</v>
      </c>
      <c r="G23" s="54">
        <v>1</v>
      </c>
      <c r="H23" s="55">
        <v>0.3</v>
      </c>
      <c r="I23" s="56">
        <f t="shared" si="3"/>
        <v>0.3</v>
      </c>
      <c r="J23" s="56">
        <f t="shared" si="4"/>
        <v>0.3</v>
      </c>
      <c r="K23" s="56">
        <f t="shared" si="0"/>
        <v>0.3</v>
      </c>
      <c r="L23" s="56">
        <f t="shared" si="1"/>
        <v>1.2</v>
      </c>
      <c r="M23" s="56">
        <f t="shared" si="2"/>
        <v>0.3</v>
      </c>
    </row>
    <row r="24" spans="1:13" s="30" customFormat="1" ht="15">
      <c r="A24" s="2" t="s">
        <v>73</v>
      </c>
      <c r="B24" s="4" t="s">
        <v>135</v>
      </c>
      <c r="C24" s="54">
        <v>1</v>
      </c>
      <c r="D24" s="54">
        <v>1</v>
      </c>
      <c r="E24" s="54">
        <v>9</v>
      </c>
      <c r="F24" s="129">
        <v>7</v>
      </c>
      <c r="G24" s="54">
        <v>1</v>
      </c>
      <c r="H24" s="55">
        <v>0.7</v>
      </c>
      <c r="I24" s="56">
        <f t="shared" si="3"/>
        <v>0.7</v>
      </c>
      <c r="J24" s="56">
        <f t="shared" si="4"/>
        <v>0.7</v>
      </c>
      <c r="K24" s="56">
        <f t="shared" si="0"/>
        <v>6.3</v>
      </c>
      <c r="L24" s="56">
        <f t="shared" si="1"/>
        <v>4.8999999999999995</v>
      </c>
      <c r="M24" s="56">
        <f t="shared" si="2"/>
        <v>0.7</v>
      </c>
    </row>
    <row r="25" spans="1:13" s="30" customFormat="1" ht="15">
      <c r="A25" s="2" t="s">
        <v>74</v>
      </c>
      <c r="B25" s="4" t="s">
        <v>136</v>
      </c>
      <c r="C25" s="54">
        <v>1</v>
      </c>
      <c r="D25" s="54">
        <v>1</v>
      </c>
      <c r="E25" s="54">
        <v>1</v>
      </c>
      <c r="F25" s="129">
        <v>1</v>
      </c>
      <c r="G25" s="54">
        <v>1</v>
      </c>
      <c r="H25" s="55">
        <v>1</v>
      </c>
      <c r="I25" s="56">
        <f t="shared" si="3"/>
        <v>1</v>
      </c>
      <c r="J25" s="56">
        <f t="shared" si="4"/>
        <v>1</v>
      </c>
      <c r="K25" s="56">
        <f t="shared" si="0"/>
        <v>1</v>
      </c>
      <c r="L25" s="56">
        <f t="shared" si="1"/>
        <v>1</v>
      </c>
      <c r="M25" s="56">
        <f t="shared" si="2"/>
        <v>1</v>
      </c>
    </row>
    <row r="26" spans="1:13" s="30" customFormat="1" ht="14.25">
      <c r="A26" s="2" t="s">
        <v>186</v>
      </c>
      <c r="B26" s="4" t="s">
        <v>137</v>
      </c>
      <c r="C26" s="54">
        <v>1</v>
      </c>
      <c r="D26" s="54">
        <v>1</v>
      </c>
      <c r="E26" s="54">
        <v>1</v>
      </c>
      <c r="F26" s="129">
        <v>15</v>
      </c>
      <c r="G26" s="54">
        <v>1</v>
      </c>
      <c r="H26" s="55">
        <v>0.2</v>
      </c>
      <c r="I26" s="56">
        <f t="shared" si="3"/>
        <v>0.2</v>
      </c>
      <c r="J26" s="56">
        <f t="shared" si="4"/>
        <v>0.2</v>
      </c>
      <c r="K26" s="56">
        <f t="shared" si="0"/>
        <v>0.2</v>
      </c>
      <c r="L26" s="56">
        <f t="shared" si="1"/>
        <v>3</v>
      </c>
      <c r="M26" s="56">
        <f t="shared" si="2"/>
        <v>0.2</v>
      </c>
    </row>
    <row r="27" spans="1:13" s="30" customFormat="1" ht="14.25">
      <c r="A27" s="2" t="s">
        <v>187</v>
      </c>
      <c r="B27" s="4" t="s">
        <v>138</v>
      </c>
      <c r="C27" s="54">
        <v>1</v>
      </c>
      <c r="D27" s="54">
        <v>1</v>
      </c>
      <c r="E27" s="54">
        <v>1</v>
      </c>
      <c r="F27" s="54">
        <v>1</v>
      </c>
      <c r="G27" s="54">
        <v>1</v>
      </c>
      <c r="H27" s="55">
        <v>0.5</v>
      </c>
      <c r="I27" s="56">
        <f t="shared" si="3"/>
        <v>0.5</v>
      </c>
      <c r="J27" s="56">
        <f t="shared" si="4"/>
        <v>0.5</v>
      </c>
      <c r="K27" s="56">
        <f t="shared" si="0"/>
        <v>0.5</v>
      </c>
      <c r="L27" s="56">
        <f t="shared" si="1"/>
        <v>0.5</v>
      </c>
      <c r="M27" s="56">
        <f t="shared" si="2"/>
        <v>0.5</v>
      </c>
    </row>
    <row r="28" spans="1:13" s="30" customFormat="1" ht="15">
      <c r="A28" s="2" t="s">
        <v>189</v>
      </c>
      <c r="B28" s="4" t="s">
        <v>141</v>
      </c>
      <c r="C28" s="54">
        <v>1</v>
      </c>
      <c r="D28" s="54">
        <v>1</v>
      </c>
      <c r="E28" s="54">
        <v>1</v>
      </c>
      <c r="F28" s="54">
        <v>1</v>
      </c>
      <c r="G28" s="54">
        <v>1</v>
      </c>
      <c r="H28" s="55">
        <v>0.4</v>
      </c>
      <c r="I28" s="56">
        <f t="shared" si="3"/>
        <v>0.4</v>
      </c>
      <c r="J28" s="56">
        <f t="shared" si="4"/>
        <v>0.4</v>
      </c>
      <c r="K28" s="56">
        <f t="shared" si="0"/>
        <v>0.4</v>
      </c>
      <c r="L28" s="56">
        <f t="shared" si="1"/>
        <v>0.4</v>
      </c>
      <c r="M28" s="56">
        <f t="shared" si="2"/>
        <v>0.4</v>
      </c>
    </row>
    <row r="29" spans="1:13" s="30" customFormat="1" ht="15">
      <c r="A29" s="2" t="s">
        <v>190</v>
      </c>
      <c r="B29" s="4" t="s">
        <v>139</v>
      </c>
      <c r="C29" s="54">
        <v>1</v>
      </c>
      <c r="D29" s="54">
        <v>1</v>
      </c>
      <c r="E29" s="54">
        <v>7</v>
      </c>
      <c r="F29" s="54">
        <v>1</v>
      </c>
      <c r="G29" s="54">
        <v>1</v>
      </c>
      <c r="H29" s="55">
        <v>1.4</v>
      </c>
      <c r="I29" s="56">
        <f t="shared" si="3"/>
        <v>1.4</v>
      </c>
      <c r="J29" s="56">
        <f t="shared" si="4"/>
        <v>1.4</v>
      </c>
      <c r="K29" s="56">
        <f t="shared" si="0"/>
        <v>9.799999999999999</v>
      </c>
      <c r="L29" s="56">
        <f t="shared" si="1"/>
        <v>1.4</v>
      </c>
      <c r="M29" s="56">
        <f t="shared" si="2"/>
        <v>1.4</v>
      </c>
    </row>
    <row r="30" spans="1:13" s="30" customFormat="1" ht="15">
      <c r="A30" s="2" t="s">
        <v>191</v>
      </c>
      <c r="B30" s="4" t="s">
        <v>140</v>
      </c>
      <c r="C30" s="54">
        <v>1</v>
      </c>
      <c r="D30" s="54">
        <v>6</v>
      </c>
      <c r="E30" s="54">
        <v>21</v>
      </c>
      <c r="F30" s="129">
        <v>9</v>
      </c>
      <c r="G30" s="54">
        <v>1</v>
      </c>
      <c r="H30" s="55">
        <v>0.7</v>
      </c>
      <c r="I30" s="56">
        <f t="shared" si="3"/>
        <v>0.7</v>
      </c>
      <c r="J30" s="56">
        <f t="shared" si="4"/>
        <v>4.199999999999999</v>
      </c>
      <c r="K30" s="56">
        <f t="shared" si="0"/>
        <v>14.7</v>
      </c>
      <c r="L30" s="56">
        <f t="shared" si="1"/>
        <v>6.3</v>
      </c>
      <c r="M30" s="56">
        <f t="shared" si="2"/>
        <v>0.7</v>
      </c>
    </row>
    <row r="31" spans="1:13" s="30" customFormat="1" ht="15">
      <c r="A31" s="2" t="s">
        <v>192</v>
      </c>
      <c r="B31" s="1" t="s">
        <v>142</v>
      </c>
      <c r="C31" s="54">
        <v>1</v>
      </c>
      <c r="D31" s="57">
        <v>1</v>
      </c>
      <c r="E31" s="54">
        <v>1</v>
      </c>
      <c r="F31" s="54">
        <v>1</v>
      </c>
      <c r="G31" s="54">
        <v>1</v>
      </c>
      <c r="H31" s="55">
        <v>0.6</v>
      </c>
      <c r="I31" s="56">
        <f t="shared" si="3"/>
        <v>0.6</v>
      </c>
      <c r="J31" s="56">
        <f aca="true" t="shared" si="5" ref="J31:J34">SUM(D31*H31)</f>
        <v>0.6</v>
      </c>
      <c r="K31" s="56">
        <f t="shared" si="0"/>
        <v>0.6</v>
      </c>
      <c r="L31" s="56">
        <f t="shared" si="1"/>
        <v>0.6</v>
      </c>
      <c r="M31" s="56">
        <f t="shared" si="2"/>
        <v>0.6</v>
      </c>
    </row>
    <row r="32" spans="1:13" s="30" customFormat="1" ht="15">
      <c r="A32" s="2" t="s">
        <v>193</v>
      </c>
      <c r="B32" s="1" t="s">
        <v>143</v>
      </c>
      <c r="C32" s="54">
        <v>1</v>
      </c>
      <c r="D32" s="57">
        <v>1</v>
      </c>
      <c r="E32" s="54">
        <v>1</v>
      </c>
      <c r="F32" s="54">
        <v>1</v>
      </c>
      <c r="G32" s="54">
        <v>1</v>
      </c>
      <c r="H32" s="55">
        <v>0.6</v>
      </c>
      <c r="I32" s="56">
        <f t="shared" si="3"/>
        <v>0.6</v>
      </c>
      <c r="J32" s="56">
        <f t="shared" si="5"/>
        <v>0.6</v>
      </c>
      <c r="K32" s="56">
        <f t="shared" si="0"/>
        <v>0.6</v>
      </c>
      <c r="L32" s="56">
        <f t="shared" si="1"/>
        <v>0.6</v>
      </c>
      <c r="M32" s="56">
        <f t="shared" si="2"/>
        <v>0.6</v>
      </c>
    </row>
    <row r="33" spans="1:13" s="30" customFormat="1" ht="15">
      <c r="A33" s="2" t="s">
        <v>194</v>
      </c>
      <c r="B33" s="1" t="s">
        <v>144</v>
      </c>
      <c r="C33" s="54">
        <v>1</v>
      </c>
      <c r="D33" s="57">
        <v>1</v>
      </c>
      <c r="E33" s="54">
        <v>1</v>
      </c>
      <c r="F33" s="54">
        <v>1</v>
      </c>
      <c r="G33" s="54">
        <v>1</v>
      </c>
      <c r="H33" s="55">
        <v>0.6</v>
      </c>
      <c r="I33" s="56">
        <f t="shared" si="3"/>
        <v>0.6</v>
      </c>
      <c r="J33" s="56">
        <f t="shared" si="5"/>
        <v>0.6</v>
      </c>
      <c r="K33" s="56">
        <f>SUM(E33*H33)</f>
        <v>0.6</v>
      </c>
      <c r="L33" s="56">
        <f t="shared" si="1"/>
        <v>0.6</v>
      </c>
      <c r="M33" s="56">
        <f t="shared" si="2"/>
        <v>0.6</v>
      </c>
    </row>
    <row r="34" spans="1:13" s="30" customFormat="1" ht="15">
      <c r="A34" s="2" t="s">
        <v>195</v>
      </c>
      <c r="B34" s="1" t="s">
        <v>145</v>
      </c>
      <c r="C34" s="54">
        <v>1</v>
      </c>
      <c r="D34" s="57">
        <v>1</v>
      </c>
      <c r="E34" s="54">
        <v>1</v>
      </c>
      <c r="F34" s="54">
        <v>1</v>
      </c>
      <c r="G34" s="54">
        <v>1</v>
      </c>
      <c r="H34" s="55">
        <v>0.8</v>
      </c>
      <c r="I34" s="56">
        <f t="shared" si="3"/>
        <v>0.8</v>
      </c>
      <c r="J34" s="56">
        <f t="shared" si="5"/>
        <v>0.8</v>
      </c>
      <c r="K34" s="56">
        <f t="shared" si="0"/>
        <v>0.8</v>
      </c>
      <c r="L34" s="56">
        <f t="shared" si="1"/>
        <v>0.8</v>
      </c>
      <c r="M34" s="56">
        <f t="shared" si="2"/>
        <v>0.8</v>
      </c>
    </row>
    <row r="35" spans="1:13" s="30" customFormat="1" ht="15">
      <c r="A35" s="2" t="s">
        <v>211</v>
      </c>
      <c r="B35" s="1" t="s">
        <v>146</v>
      </c>
      <c r="C35" s="54">
        <v>1</v>
      </c>
      <c r="D35" s="57">
        <v>1</v>
      </c>
      <c r="E35" s="54">
        <v>1</v>
      </c>
      <c r="F35" s="54">
        <v>1</v>
      </c>
      <c r="G35" s="54">
        <v>1</v>
      </c>
      <c r="H35" s="58">
        <v>0.4</v>
      </c>
      <c r="I35" s="56">
        <f>SUM(C35*H35)</f>
        <v>0.4</v>
      </c>
      <c r="J35" s="56">
        <f>SUM(D35*H35)</f>
        <v>0.4</v>
      </c>
      <c r="K35" s="56">
        <f t="shared" si="0"/>
        <v>0.4</v>
      </c>
      <c r="L35" s="56">
        <f t="shared" si="1"/>
        <v>0.4</v>
      </c>
      <c r="M35" s="56">
        <f t="shared" si="2"/>
        <v>0.4</v>
      </c>
    </row>
    <row r="36" spans="1:13" s="30" customFormat="1" ht="15">
      <c r="A36" s="2" t="s">
        <v>212</v>
      </c>
      <c r="B36" s="1" t="s">
        <v>208</v>
      </c>
      <c r="C36" s="54">
        <v>1</v>
      </c>
      <c r="D36" s="54">
        <v>1</v>
      </c>
      <c r="E36" s="54">
        <v>1</v>
      </c>
      <c r="F36" s="54">
        <v>1</v>
      </c>
      <c r="G36" s="54">
        <v>1</v>
      </c>
      <c r="H36" s="58">
        <v>0.2</v>
      </c>
      <c r="I36" s="56">
        <f>SUM(C36*H36)</f>
        <v>0.2</v>
      </c>
      <c r="J36" s="56">
        <f aca="true" t="shared" si="6" ref="J36:J37">SUM(D36*H36)</f>
        <v>0.2</v>
      </c>
      <c r="K36" s="56">
        <f t="shared" si="0"/>
        <v>0.2</v>
      </c>
      <c r="L36" s="56">
        <f t="shared" si="1"/>
        <v>0.2</v>
      </c>
      <c r="M36" s="56">
        <f t="shared" si="2"/>
        <v>0.2</v>
      </c>
    </row>
    <row r="37" spans="1:13" s="30" customFormat="1" ht="15" thickBot="1">
      <c r="A37" s="2" t="s">
        <v>213</v>
      </c>
      <c r="B37" s="1" t="s">
        <v>209</v>
      </c>
      <c r="C37" s="54">
        <v>1</v>
      </c>
      <c r="D37" s="54">
        <v>1</v>
      </c>
      <c r="E37" s="54">
        <v>1</v>
      </c>
      <c r="F37" s="54">
        <v>1</v>
      </c>
      <c r="G37" s="54">
        <v>1</v>
      </c>
      <c r="H37" s="58">
        <v>0.2</v>
      </c>
      <c r="I37" s="59">
        <f aca="true" t="shared" si="7" ref="I37">SUM(C37*H37)</f>
        <v>0.2</v>
      </c>
      <c r="J37" s="59">
        <f t="shared" si="6"/>
        <v>0.2</v>
      </c>
      <c r="K37" s="59">
        <f t="shared" si="0"/>
        <v>0.2</v>
      </c>
      <c r="L37" s="59">
        <f t="shared" si="1"/>
        <v>0.2</v>
      </c>
      <c r="M37" s="59">
        <f t="shared" si="2"/>
        <v>0.2</v>
      </c>
    </row>
    <row r="38" spans="1:13" s="30" customFormat="1" ht="15" thickBot="1">
      <c r="A38" s="60" t="s">
        <v>9</v>
      </c>
      <c r="B38" s="61"/>
      <c r="C38" s="62">
        <f aca="true" t="shared" si="8" ref="C38:M38">SUM(C9:C37)</f>
        <v>448</v>
      </c>
      <c r="D38" s="62">
        <f t="shared" si="8"/>
        <v>122</v>
      </c>
      <c r="E38" s="62">
        <f t="shared" si="8"/>
        <v>144</v>
      </c>
      <c r="F38" s="62">
        <f t="shared" si="8"/>
        <v>141</v>
      </c>
      <c r="G38" s="62">
        <f t="shared" si="8"/>
        <v>219</v>
      </c>
      <c r="H38" s="63">
        <f t="shared" si="8"/>
        <v>19.300000000000004</v>
      </c>
      <c r="I38" s="64">
        <f t="shared" si="8"/>
        <v>125.89999999999999</v>
      </c>
      <c r="J38" s="65">
        <f t="shared" si="8"/>
        <v>63.30000000000001</v>
      </c>
      <c r="K38" s="65">
        <f t="shared" si="8"/>
        <v>95.49999999999999</v>
      </c>
      <c r="L38" s="65">
        <f t="shared" si="8"/>
        <v>66.8</v>
      </c>
      <c r="M38" s="65">
        <f t="shared" si="8"/>
        <v>67.39999999999999</v>
      </c>
    </row>
    <row r="39" spans="1:13" s="30" customFormat="1" ht="15">
      <c r="A39" s="25" t="s">
        <v>7</v>
      </c>
      <c r="B39" s="37" t="s">
        <v>210</v>
      </c>
      <c r="C39" s="66"/>
      <c r="D39" s="66"/>
      <c r="E39" s="66"/>
      <c r="F39" s="22"/>
      <c r="G39" s="22"/>
      <c r="H39" s="22"/>
      <c r="I39" s="22"/>
      <c r="J39" s="22"/>
      <c r="K39" s="22"/>
      <c r="L39" s="22"/>
      <c r="M39" s="22"/>
    </row>
    <row r="40" spans="1:8" s="22" customFormat="1" ht="15">
      <c r="A40" s="66"/>
      <c r="B40" s="67"/>
      <c r="C40" s="66"/>
      <c r="D40" s="66"/>
      <c r="E40" s="66"/>
      <c r="F40" s="66"/>
      <c r="G40" s="66"/>
      <c r="H40" s="66"/>
    </row>
    <row r="41" spans="1:2" ht="15">
      <c r="A41" s="39" t="s">
        <v>16</v>
      </c>
      <c r="B41" s="68"/>
    </row>
    <row r="42" s="40" customFormat="1" ht="15">
      <c r="A42" s="40" t="s">
        <v>221</v>
      </c>
    </row>
    <row r="43" s="40" customFormat="1" ht="15"/>
    <row r="44" s="40" customFormat="1" ht="15" thickBot="1"/>
    <row r="45" spans="2:6" s="40" customFormat="1" ht="15" thickBot="1">
      <c r="B45" s="148" t="s">
        <v>154</v>
      </c>
      <c r="C45" s="148"/>
      <c r="D45" s="149"/>
      <c r="E45" s="150">
        <v>0</v>
      </c>
      <c r="F45" s="151"/>
    </row>
    <row r="46" s="40" customFormat="1" ht="15"/>
    <row r="47" s="40" customFormat="1" ht="2.25" customHeight="1"/>
    <row r="48" spans="2:6" s="40" customFormat="1" ht="67.65" customHeight="1" thickBot="1">
      <c r="B48" s="69"/>
      <c r="C48" s="147"/>
      <c r="D48" s="147"/>
      <c r="E48" s="143" t="s">
        <v>159</v>
      </c>
      <c r="F48" s="144"/>
    </row>
    <row r="49" spans="1:6" ht="41.25" customHeight="1" thickBot="1">
      <c r="A49" s="40"/>
      <c r="B49" s="70" t="s">
        <v>155</v>
      </c>
      <c r="C49" s="141" t="s">
        <v>23</v>
      </c>
      <c r="D49" s="142"/>
      <c r="E49" s="145">
        <v>0</v>
      </c>
      <c r="F49" s="146"/>
    </row>
    <row r="50" spans="2:6" ht="41.25" customHeight="1" thickBot="1">
      <c r="B50" s="70" t="s">
        <v>155</v>
      </c>
      <c r="C50" s="141" t="s">
        <v>22</v>
      </c>
      <c r="D50" s="142"/>
      <c r="E50" s="145">
        <v>0</v>
      </c>
      <c r="F50" s="146"/>
    </row>
    <row r="51" spans="1:6" ht="41.25" customHeight="1" thickBot="1">
      <c r="A51" s="30"/>
      <c r="B51" s="70" t="s">
        <v>155</v>
      </c>
      <c r="C51" s="141" t="s">
        <v>24</v>
      </c>
      <c r="D51" s="142"/>
      <c r="E51" s="145">
        <v>0</v>
      </c>
      <c r="F51" s="146"/>
    </row>
    <row r="52" spans="2:6" ht="41.25" customHeight="1" thickBot="1">
      <c r="B52" s="70" t="s">
        <v>155</v>
      </c>
      <c r="C52" s="141" t="s">
        <v>25</v>
      </c>
      <c r="D52" s="142"/>
      <c r="E52" s="145">
        <v>0</v>
      </c>
      <c r="F52" s="146"/>
    </row>
    <row r="53" spans="2:6" ht="41.25" customHeight="1" thickBot="1">
      <c r="B53" s="70" t="s">
        <v>155</v>
      </c>
      <c r="C53" s="141" t="s">
        <v>26</v>
      </c>
      <c r="D53" s="142"/>
      <c r="E53" s="145">
        <v>0</v>
      </c>
      <c r="F53" s="146"/>
    </row>
    <row r="54" ht="15">
      <c r="B54" s="71"/>
    </row>
  </sheetData>
  <mergeCells count="29">
    <mergeCell ref="L7:L8"/>
    <mergeCell ref="M7:M8"/>
    <mergeCell ref="H7:H8"/>
    <mergeCell ref="B45:D45"/>
    <mergeCell ref="E45:F45"/>
    <mergeCell ref="I7:I8"/>
    <mergeCell ref="F7:F8"/>
    <mergeCell ref="G7:G8"/>
    <mergeCell ref="C7:C8"/>
    <mergeCell ref="D7:D8"/>
    <mergeCell ref="E7:E8"/>
    <mergeCell ref="J7:J8"/>
    <mergeCell ref="K7:K8"/>
    <mergeCell ref="A1:D1"/>
    <mergeCell ref="A2:D2"/>
    <mergeCell ref="C53:D53"/>
    <mergeCell ref="E48:F48"/>
    <mergeCell ref="E49:F49"/>
    <mergeCell ref="E50:F50"/>
    <mergeCell ref="E51:F51"/>
    <mergeCell ref="E52:F52"/>
    <mergeCell ref="E53:F53"/>
    <mergeCell ref="C48:D48"/>
    <mergeCell ref="C49:D49"/>
    <mergeCell ref="C50:D50"/>
    <mergeCell ref="C51:D51"/>
    <mergeCell ref="C52:D52"/>
    <mergeCell ref="A7:A8"/>
    <mergeCell ref="B7:B8"/>
  </mergeCell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zoomScale="80" zoomScaleNormal="80" workbookViewId="0" topLeftCell="A31">
      <selection activeCell="M14" sqref="M14"/>
    </sheetView>
  </sheetViews>
  <sheetFormatPr defaultColWidth="9.140625" defaultRowHeight="15"/>
  <cols>
    <col min="1" max="1" width="13.28125" style="25" customWidth="1"/>
    <col min="2" max="2" width="53.421875" style="30" customWidth="1"/>
    <col min="3" max="3" width="13.00390625" style="25" customWidth="1"/>
    <col min="4" max="4" width="17.00390625" style="25" customWidth="1"/>
    <col min="5" max="5" width="19.00390625" style="25" customWidth="1"/>
    <col min="6" max="6" width="14.7109375" style="25" customWidth="1"/>
    <col min="7" max="7" width="19.28125" style="25" customWidth="1"/>
    <col min="8" max="8" width="31.00390625" style="25" bestFit="1" customWidth="1"/>
    <col min="9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spans="1:8" s="22" customFormat="1" ht="14.25">
      <c r="A3" s="6"/>
      <c r="B3" s="23"/>
      <c r="H3" s="23"/>
    </row>
    <row r="4" spans="2:8" s="22" customFormat="1" ht="14.25">
      <c r="B4" s="23"/>
      <c r="H4" s="23"/>
    </row>
    <row r="5" spans="1:8" s="22" customFormat="1" ht="15">
      <c r="A5" s="5" t="s">
        <v>167</v>
      </c>
      <c r="B5" s="24" t="s">
        <v>44</v>
      </c>
      <c r="H5" s="23"/>
    </row>
    <row r="6" spans="1:8" s="22" customFormat="1" ht="14.25">
      <c r="A6" s="5"/>
      <c r="B6" s="24"/>
      <c r="H6" s="23"/>
    </row>
    <row r="7" spans="1:8" s="22" customFormat="1" ht="19">
      <c r="A7" s="72" t="s">
        <v>148</v>
      </c>
      <c r="B7" s="24"/>
      <c r="H7" s="23"/>
    </row>
    <row r="8" spans="1:8" ht="34.5" customHeight="1">
      <c r="A8" s="135" t="s">
        <v>47</v>
      </c>
      <c r="B8" s="135" t="s">
        <v>48</v>
      </c>
      <c r="C8" s="135" t="s">
        <v>45</v>
      </c>
      <c r="D8" s="135" t="s">
        <v>50</v>
      </c>
      <c r="E8" s="135" t="s">
        <v>168</v>
      </c>
      <c r="F8" s="139" t="s">
        <v>79</v>
      </c>
      <c r="G8" s="135" t="s">
        <v>10</v>
      </c>
      <c r="H8" s="135" t="s">
        <v>46</v>
      </c>
    </row>
    <row r="9" spans="1:8" s="26" customFormat="1" ht="34.5" customHeight="1">
      <c r="A9" s="135"/>
      <c r="B9" s="135"/>
      <c r="C9" s="135"/>
      <c r="D9" s="135"/>
      <c r="E9" s="135"/>
      <c r="F9" s="140"/>
      <c r="G9" s="135"/>
      <c r="H9" s="135"/>
    </row>
    <row r="10" spans="1:8" s="30" customFormat="1" ht="15">
      <c r="A10" s="2" t="s">
        <v>0</v>
      </c>
      <c r="B10" s="73"/>
      <c r="C10" s="74"/>
      <c r="D10" s="75">
        <v>0</v>
      </c>
      <c r="E10" s="76">
        <f>C10*D10</f>
        <v>0</v>
      </c>
      <c r="F10" s="76">
        <f>E10*0.21</f>
        <v>0</v>
      </c>
      <c r="G10" s="76">
        <f>F10+E10</f>
        <v>0</v>
      </c>
      <c r="H10" s="77"/>
    </row>
    <row r="11" spans="1:8" s="30" customFormat="1" ht="15">
      <c r="A11" s="2" t="s">
        <v>1</v>
      </c>
      <c r="B11" s="78"/>
      <c r="C11" s="79"/>
      <c r="D11" s="80">
        <v>0</v>
      </c>
      <c r="E11" s="76">
        <f aca="true" t="shared" si="0" ref="E11:E19">C11*D11</f>
        <v>0</v>
      </c>
      <c r="F11" s="76">
        <f aca="true" t="shared" si="1" ref="F11:F19">E11*0.21</f>
        <v>0</v>
      </c>
      <c r="G11" s="76">
        <f aca="true" t="shared" si="2" ref="G11:G19">F11+E11</f>
        <v>0</v>
      </c>
      <c r="H11" s="48"/>
    </row>
    <row r="12" spans="1:8" s="30" customFormat="1" ht="15">
      <c r="A12" s="2" t="s">
        <v>2</v>
      </c>
      <c r="B12" s="78"/>
      <c r="C12" s="79"/>
      <c r="D12" s="80">
        <v>0</v>
      </c>
      <c r="E12" s="76">
        <f t="shared" si="0"/>
        <v>0</v>
      </c>
      <c r="F12" s="76">
        <f t="shared" si="1"/>
        <v>0</v>
      </c>
      <c r="G12" s="76">
        <f t="shared" si="2"/>
        <v>0</v>
      </c>
      <c r="H12" s="48"/>
    </row>
    <row r="13" spans="1:8" s="30" customFormat="1" ht="15">
      <c r="A13" s="2" t="s">
        <v>3</v>
      </c>
      <c r="B13" s="78"/>
      <c r="C13" s="79"/>
      <c r="D13" s="80">
        <v>0</v>
      </c>
      <c r="E13" s="76">
        <f t="shared" si="0"/>
        <v>0</v>
      </c>
      <c r="F13" s="76">
        <f t="shared" si="1"/>
        <v>0</v>
      </c>
      <c r="G13" s="76">
        <f t="shared" si="2"/>
        <v>0</v>
      </c>
      <c r="H13" s="48"/>
    </row>
    <row r="14" spans="1:8" s="30" customFormat="1" ht="15">
      <c r="A14" s="2" t="s">
        <v>4</v>
      </c>
      <c r="B14" s="78"/>
      <c r="C14" s="79"/>
      <c r="D14" s="80">
        <v>0</v>
      </c>
      <c r="E14" s="76">
        <f t="shared" si="0"/>
        <v>0</v>
      </c>
      <c r="F14" s="76">
        <f t="shared" si="1"/>
        <v>0</v>
      </c>
      <c r="G14" s="76">
        <f t="shared" si="2"/>
        <v>0</v>
      </c>
      <c r="H14" s="48"/>
    </row>
    <row r="15" spans="1:8" s="30" customFormat="1" ht="15">
      <c r="A15" s="2" t="s">
        <v>5</v>
      </c>
      <c r="B15" s="78"/>
      <c r="C15" s="79"/>
      <c r="D15" s="80">
        <v>0</v>
      </c>
      <c r="E15" s="76">
        <f t="shared" si="0"/>
        <v>0</v>
      </c>
      <c r="F15" s="76">
        <f t="shared" si="1"/>
        <v>0</v>
      </c>
      <c r="G15" s="76">
        <f t="shared" si="2"/>
        <v>0</v>
      </c>
      <c r="H15" s="48"/>
    </row>
    <row r="16" spans="1:8" s="30" customFormat="1" ht="15">
      <c r="A16" s="2" t="s">
        <v>6</v>
      </c>
      <c r="B16" s="78"/>
      <c r="C16" s="79"/>
      <c r="D16" s="80">
        <v>0</v>
      </c>
      <c r="E16" s="76">
        <f t="shared" si="0"/>
        <v>0</v>
      </c>
      <c r="F16" s="76">
        <f t="shared" si="1"/>
        <v>0</v>
      </c>
      <c r="G16" s="76">
        <f t="shared" si="2"/>
        <v>0</v>
      </c>
      <c r="H16" s="48"/>
    </row>
    <row r="17" spans="1:8" s="30" customFormat="1" ht="14.15" customHeight="1">
      <c r="A17" s="2" t="s">
        <v>11</v>
      </c>
      <c r="B17" s="78"/>
      <c r="C17" s="79"/>
      <c r="D17" s="80">
        <v>0</v>
      </c>
      <c r="E17" s="76">
        <f t="shared" si="0"/>
        <v>0</v>
      </c>
      <c r="F17" s="76">
        <f t="shared" si="1"/>
        <v>0</v>
      </c>
      <c r="G17" s="76">
        <f t="shared" si="2"/>
        <v>0</v>
      </c>
      <c r="H17" s="48"/>
    </row>
    <row r="18" spans="1:8" s="30" customFormat="1" ht="15">
      <c r="A18" s="2" t="s">
        <v>12</v>
      </c>
      <c r="B18" s="78"/>
      <c r="C18" s="79"/>
      <c r="D18" s="80">
        <v>0</v>
      </c>
      <c r="E18" s="76">
        <f t="shared" si="0"/>
        <v>0</v>
      </c>
      <c r="F18" s="76">
        <f t="shared" si="1"/>
        <v>0</v>
      </c>
      <c r="G18" s="76">
        <f t="shared" si="2"/>
        <v>0</v>
      </c>
      <c r="H18" s="48"/>
    </row>
    <row r="19" spans="1:8" s="30" customFormat="1" ht="15" thickBot="1">
      <c r="A19" s="2" t="s">
        <v>13</v>
      </c>
      <c r="B19" s="78"/>
      <c r="C19" s="79"/>
      <c r="D19" s="80">
        <v>0</v>
      </c>
      <c r="E19" s="76">
        <f t="shared" si="0"/>
        <v>0</v>
      </c>
      <c r="F19" s="76">
        <f t="shared" si="1"/>
        <v>0</v>
      </c>
      <c r="G19" s="76">
        <f t="shared" si="2"/>
        <v>0</v>
      </c>
      <c r="H19" s="48"/>
    </row>
    <row r="20" spans="1:7" ht="15" thickBot="1">
      <c r="A20" s="34" t="s">
        <v>9</v>
      </c>
      <c r="B20" s="154"/>
      <c r="C20" s="154"/>
      <c r="D20" s="155"/>
      <c r="E20" s="35">
        <f>SUM(E10:E19)</f>
        <v>0</v>
      </c>
      <c r="F20" s="35">
        <f>SUM(F10:F19)</f>
        <v>0</v>
      </c>
      <c r="G20" s="35">
        <f>SUM(G10:G19)</f>
        <v>0</v>
      </c>
    </row>
    <row r="21" spans="1:2" ht="15">
      <c r="A21" s="25" t="s">
        <v>7</v>
      </c>
      <c r="B21" s="37" t="s">
        <v>49</v>
      </c>
    </row>
    <row r="22" spans="1:2" ht="15">
      <c r="A22" s="25" t="s">
        <v>8</v>
      </c>
      <c r="B22" s="52" t="s">
        <v>206</v>
      </c>
    </row>
    <row r="24" spans="1:2" s="40" customFormat="1" ht="14.25">
      <c r="A24" s="39" t="s">
        <v>16</v>
      </c>
      <c r="B24" s="71"/>
    </row>
    <row r="25" spans="1:2" s="40" customFormat="1" ht="15">
      <c r="A25" s="19" t="s">
        <v>223</v>
      </c>
      <c r="B25" s="71"/>
    </row>
    <row r="26" spans="1:2" s="40" customFormat="1" ht="15">
      <c r="A26" s="40" t="s">
        <v>222</v>
      </c>
      <c r="B26" s="71"/>
    </row>
    <row r="27" s="40" customFormat="1" ht="14.25">
      <c r="B27" s="71"/>
    </row>
    <row r="29" spans="1:8" ht="18.5">
      <c r="A29" s="72" t="s">
        <v>149</v>
      </c>
      <c r="B29" s="24"/>
      <c r="C29" s="22"/>
      <c r="D29" s="22"/>
      <c r="E29" s="22"/>
      <c r="F29" s="22"/>
      <c r="G29" s="22"/>
      <c r="H29" s="23"/>
    </row>
    <row r="30" spans="1:8" ht="34.5" customHeight="1">
      <c r="A30" s="135" t="s">
        <v>47</v>
      </c>
      <c r="B30" s="135" t="s">
        <v>48</v>
      </c>
      <c r="C30" s="135" t="s">
        <v>45</v>
      </c>
      <c r="D30" s="135" t="s">
        <v>50</v>
      </c>
      <c r="E30" s="135" t="s">
        <v>168</v>
      </c>
      <c r="F30" s="139" t="s">
        <v>79</v>
      </c>
      <c r="G30" s="135" t="s">
        <v>10</v>
      </c>
      <c r="H30" s="135" t="s">
        <v>46</v>
      </c>
    </row>
    <row r="31" spans="1:8" ht="34.5" customHeight="1">
      <c r="A31" s="135"/>
      <c r="B31" s="135"/>
      <c r="C31" s="135"/>
      <c r="D31" s="135"/>
      <c r="E31" s="135"/>
      <c r="F31" s="140"/>
      <c r="G31" s="135"/>
      <c r="H31" s="135"/>
    </row>
    <row r="32" spans="1:8" ht="15">
      <c r="A32" s="2" t="s">
        <v>0</v>
      </c>
      <c r="B32" s="73"/>
      <c r="C32" s="74"/>
      <c r="D32" s="75">
        <v>0</v>
      </c>
      <c r="E32" s="76">
        <f aca="true" t="shared" si="3" ref="E32:E41">C32*D32</f>
        <v>0</v>
      </c>
      <c r="F32" s="76">
        <f aca="true" t="shared" si="4" ref="F32:F41">E32*0.21</f>
        <v>0</v>
      </c>
      <c r="G32" s="76">
        <f aca="true" t="shared" si="5" ref="G32:G41">F32+E32</f>
        <v>0</v>
      </c>
      <c r="H32" s="77"/>
    </row>
    <row r="33" spans="1:8" ht="15">
      <c r="A33" s="2" t="s">
        <v>1</v>
      </c>
      <c r="B33" s="78"/>
      <c r="C33" s="79"/>
      <c r="D33" s="80">
        <v>0</v>
      </c>
      <c r="E33" s="76">
        <f t="shared" si="3"/>
        <v>0</v>
      </c>
      <c r="F33" s="76">
        <f t="shared" si="4"/>
        <v>0</v>
      </c>
      <c r="G33" s="76">
        <f t="shared" si="5"/>
        <v>0</v>
      </c>
      <c r="H33" s="48"/>
    </row>
    <row r="34" spans="1:8" ht="15">
      <c r="A34" s="2" t="s">
        <v>2</v>
      </c>
      <c r="B34" s="78"/>
      <c r="C34" s="79"/>
      <c r="D34" s="80">
        <v>0</v>
      </c>
      <c r="E34" s="76">
        <f t="shared" si="3"/>
        <v>0</v>
      </c>
      <c r="F34" s="76">
        <f t="shared" si="4"/>
        <v>0</v>
      </c>
      <c r="G34" s="76">
        <f t="shared" si="5"/>
        <v>0</v>
      </c>
      <c r="H34" s="48"/>
    </row>
    <row r="35" spans="1:8" ht="15">
      <c r="A35" s="2" t="s">
        <v>3</v>
      </c>
      <c r="B35" s="78"/>
      <c r="C35" s="79"/>
      <c r="D35" s="80">
        <v>0</v>
      </c>
      <c r="E35" s="76">
        <f t="shared" si="3"/>
        <v>0</v>
      </c>
      <c r="F35" s="76">
        <f t="shared" si="4"/>
        <v>0</v>
      </c>
      <c r="G35" s="76">
        <f t="shared" si="5"/>
        <v>0</v>
      </c>
      <c r="H35" s="48"/>
    </row>
    <row r="36" spans="1:8" ht="15">
      <c r="A36" s="2" t="s">
        <v>4</v>
      </c>
      <c r="B36" s="78"/>
      <c r="C36" s="79"/>
      <c r="D36" s="80">
        <v>0</v>
      </c>
      <c r="E36" s="76">
        <f t="shared" si="3"/>
        <v>0</v>
      </c>
      <c r="F36" s="76">
        <f t="shared" si="4"/>
        <v>0</v>
      </c>
      <c r="G36" s="76">
        <f t="shared" si="5"/>
        <v>0</v>
      </c>
      <c r="H36" s="48"/>
    </row>
    <row r="37" spans="1:8" ht="15">
      <c r="A37" s="2" t="s">
        <v>5</v>
      </c>
      <c r="B37" s="78"/>
      <c r="C37" s="79"/>
      <c r="D37" s="80">
        <v>0</v>
      </c>
      <c r="E37" s="76">
        <f t="shared" si="3"/>
        <v>0</v>
      </c>
      <c r="F37" s="76">
        <f t="shared" si="4"/>
        <v>0</v>
      </c>
      <c r="G37" s="76">
        <f t="shared" si="5"/>
        <v>0</v>
      </c>
      <c r="H37" s="48"/>
    </row>
    <row r="38" spans="1:8" ht="15">
      <c r="A38" s="2" t="s">
        <v>6</v>
      </c>
      <c r="B38" s="78"/>
      <c r="C38" s="79"/>
      <c r="D38" s="80">
        <v>0</v>
      </c>
      <c r="E38" s="76">
        <f t="shared" si="3"/>
        <v>0</v>
      </c>
      <c r="F38" s="76">
        <f t="shared" si="4"/>
        <v>0</v>
      </c>
      <c r="G38" s="76">
        <f t="shared" si="5"/>
        <v>0</v>
      </c>
      <c r="H38" s="48"/>
    </row>
    <row r="39" spans="1:8" ht="15">
      <c r="A39" s="2" t="s">
        <v>11</v>
      </c>
      <c r="B39" s="78"/>
      <c r="C39" s="79"/>
      <c r="D39" s="80">
        <v>0</v>
      </c>
      <c r="E39" s="76">
        <f t="shared" si="3"/>
        <v>0</v>
      </c>
      <c r="F39" s="76">
        <f t="shared" si="4"/>
        <v>0</v>
      </c>
      <c r="G39" s="76">
        <f t="shared" si="5"/>
        <v>0</v>
      </c>
      <c r="H39" s="48"/>
    </row>
    <row r="40" spans="1:8" ht="15">
      <c r="A40" s="2" t="s">
        <v>12</v>
      </c>
      <c r="B40" s="78"/>
      <c r="C40" s="79"/>
      <c r="D40" s="80">
        <v>0</v>
      </c>
      <c r="E40" s="76">
        <f t="shared" si="3"/>
        <v>0</v>
      </c>
      <c r="F40" s="76">
        <f t="shared" si="4"/>
        <v>0</v>
      </c>
      <c r="G40" s="76">
        <f t="shared" si="5"/>
        <v>0</v>
      </c>
      <c r="H40" s="48"/>
    </row>
    <row r="41" spans="1:8" ht="15" thickBot="1">
      <c r="A41" s="2" t="s">
        <v>13</v>
      </c>
      <c r="B41" s="78"/>
      <c r="C41" s="79"/>
      <c r="D41" s="80">
        <v>0</v>
      </c>
      <c r="E41" s="76">
        <f t="shared" si="3"/>
        <v>0</v>
      </c>
      <c r="F41" s="76">
        <f t="shared" si="4"/>
        <v>0</v>
      </c>
      <c r="G41" s="76">
        <f t="shared" si="5"/>
        <v>0</v>
      </c>
      <c r="H41" s="48"/>
    </row>
    <row r="42" spans="1:7" ht="15" thickBot="1">
      <c r="A42" s="34" t="s">
        <v>9</v>
      </c>
      <c r="B42" s="156"/>
      <c r="C42" s="156"/>
      <c r="D42" s="157"/>
      <c r="E42" s="35">
        <f>SUM(E32:E41)</f>
        <v>0</v>
      </c>
      <c r="F42" s="35">
        <f>SUM(F32:F41)</f>
        <v>0</v>
      </c>
      <c r="G42" s="35">
        <f>SUM(G32:G41)</f>
        <v>0</v>
      </c>
    </row>
    <row r="43" spans="1:2" ht="15">
      <c r="A43" s="25" t="s">
        <v>7</v>
      </c>
      <c r="B43" s="37" t="s">
        <v>49</v>
      </c>
    </row>
    <row r="44" spans="1:2" ht="15">
      <c r="A44" s="25" t="s">
        <v>8</v>
      </c>
      <c r="B44" s="52" t="s">
        <v>206</v>
      </c>
    </row>
    <row r="46" spans="1:8" ht="14.25">
      <c r="A46" s="39" t="s">
        <v>16</v>
      </c>
      <c r="B46" s="71"/>
      <c r="C46" s="40"/>
      <c r="D46" s="40"/>
      <c r="E46" s="40"/>
      <c r="F46" s="40"/>
      <c r="G46" s="40"/>
      <c r="H46" s="40"/>
    </row>
    <row r="47" spans="1:2" s="40" customFormat="1" ht="15">
      <c r="A47" s="19" t="s">
        <v>223</v>
      </c>
      <c r="B47" s="71"/>
    </row>
    <row r="48" spans="1:8" ht="15">
      <c r="A48" s="40" t="s">
        <v>222</v>
      </c>
      <c r="B48" s="71"/>
      <c r="C48" s="40"/>
      <c r="D48" s="40"/>
      <c r="E48" s="40"/>
      <c r="F48" s="40"/>
      <c r="G48" s="40"/>
      <c r="H48" s="40"/>
    </row>
    <row r="51" spans="1:8" ht="18.5">
      <c r="A51" s="72" t="s">
        <v>150</v>
      </c>
      <c r="B51" s="24"/>
      <c r="C51" s="22"/>
      <c r="D51" s="22"/>
      <c r="E51" s="22"/>
      <c r="F51" s="22"/>
      <c r="G51" s="22"/>
      <c r="H51" s="23"/>
    </row>
    <row r="52" spans="1:8" ht="34.5" customHeight="1">
      <c r="A52" s="135" t="s">
        <v>47</v>
      </c>
      <c r="B52" s="135" t="s">
        <v>48</v>
      </c>
      <c r="C52" s="135" t="s">
        <v>45</v>
      </c>
      <c r="D52" s="135" t="s">
        <v>50</v>
      </c>
      <c r="E52" s="135" t="s">
        <v>168</v>
      </c>
      <c r="F52" s="139" t="s">
        <v>79</v>
      </c>
      <c r="G52" s="135" t="s">
        <v>10</v>
      </c>
      <c r="H52" s="135" t="s">
        <v>46</v>
      </c>
    </row>
    <row r="53" spans="1:8" ht="34.5" customHeight="1">
      <c r="A53" s="135"/>
      <c r="B53" s="135"/>
      <c r="C53" s="135"/>
      <c r="D53" s="135"/>
      <c r="E53" s="135"/>
      <c r="F53" s="140"/>
      <c r="G53" s="135"/>
      <c r="H53" s="135"/>
    </row>
    <row r="54" spans="1:8" ht="15">
      <c r="A54" s="2" t="s">
        <v>0</v>
      </c>
      <c r="B54" s="73"/>
      <c r="C54" s="74"/>
      <c r="D54" s="75">
        <v>0</v>
      </c>
      <c r="E54" s="76">
        <f aca="true" t="shared" si="6" ref="E54:E63">C54*D54</f>
        <v>0</v>
      </c>
      <c r="F54" s="76">
        <f aca="true" t="shared" si="7" ref="F54:F63">E54*0.21</f>
        <v>0</v>
      </c>
      <c r="G54" s="76">
        <f aca="true" t="shared" si="8" ref="G54:G63">F54+E54</f>
        <v>0</v>
      </c>
      <c r="H54" s="77"/>
    </row>
    <row r="55" spans="1:8" ht="15">
      <c r="A55" s="2" t="s">
        <v>1</v>
      </c>
      <c r="B55" s="78"/>
      <c r="C55" s="79"/>
      <c r="D55" s="80">
        <v>0</v>
      </c>
      <c r="E55" s="76">
        <f t="shared" si="6"/>
        <v>0</v>
      </c>
      <c r="F55" s="76">
        <f t="shared" si="7"/>
        <v>0</v>
      </c>
      <c r="G55" s="76">
        <f t="shared" si="8"/>
        <v>0</v>
      </c>
      <c r="H55" s="48"/>
    </row>
    <row r="56" spans="1:8" ht="15">
      <c r="A56" s="2" t="s">
        <v>2</v>
      </c>
      <c r="B56" s="78"/>
      <c r="C56" s="79"/>
      <c r="D56" s="80">
        <v>0</v>
      </c>
      <c r="E56" s="76">
        <f t="shared" si="6"/>
        <v>0</v>
      </c>
      <c r="F56" s="76">
        <f t="shared" si="7"/>
        <v>0</v>
      </c>
      <c r="G56" s="76">
        <f t="shared" si="8"/>
        <v>0</v>
      </c>
      <c r="H56" s="48"/>
    </row>
    <row r="57" spans="1:8" ht="15">
      <c r="A57" s="2" t="s">
        <v>3</v>
      </c>
      <c r="B57" s="78"/>
      <c r="C57" s="79"/>
      <c r="D57" s="80">
        <v>0</v>
      </c>
      <c r="E57" s="76">
        <f t="shared" si="6"/>
        <v>0</v>
      </c>
      <c r="F57" s="76">
        <f t="shared" si="7"/>
        <v>0</v>
      </c>
      <c r="G57" s="76">
        <f t="shared" si="8"/>
        <v>0</v>
      </c>
      <c r="H57" s="48"/>
    </row>
    <row r="58" spans="1:8" ht="15">
      <c r="A58" s="2" t="s">
        <v>4</v>
      </c>
      <c r="B58" s="78"/>
      <c r="C58" s="79"/>
      <c r="D58" s="80">
        <v>0</v>
      </c>
      <c r="E58" s="76">
        <f t="shared" si="6"/>
        <v>0</v>
      </c>
      <c r="F58" s="76">
        <f t="shared" si="7"/>
        <v>0</v>
      </c>
      <c r="G58" s="76">
        <f t="shared" si="8"/>
        <v>0</v>
      </c>
      <c r="H58" s="48"/>
    </row>
    <row r="59" spans="1:8" ht="15">
      <c r="A59" s="2" t="s">
        <v>5</v>
      </c>
      <c r="B59" s="78"/>
      <c r="C59" s="79"/>
      <c r="D59" s="80">
        <v>0</v>
      </c>
      <c r="E59" s="76">
        <f t="shared" si="6"/>
        <v>0</v>
      </c>
      <c r="F59" s="76">
        <f t="shared" si="7"/>
        <v>0</v>
      </c>
      <c r="G59" s="76">
        <f t="shared" si="8"/>
        <v>0</v>
      </c>
      <c r="H59" s="48"/>
    </row>
    <row r="60" spans="1:8" ht="15">
      <c r="A60" s="2" t="s">
        <v>6</v>
      </c>
      <c r="B60" s="78"/>
      <c r="C60" s="79"/>
      <c r="D60" s="80">
        <v>0</v>
      </c>
      <c r="E60" s="76">
        <f t="shared" si="6"/>
        <v>0</v>
      </c>
      <c r="F60" s="76">
        <f t="shared" si="7"/>
        <v>0</v>
      </c>
      <c r="G60" s="76">
        <f t="shared" si="8"/>
        <v>0</v>
      </c>
      <c r="H60" s="48"/>
    </row>
    <row r="61" spans="1:8" ht="15">
      <c r="A61" s="2" t="s">
        <v>11</v>
      </c>
      <c r="B61" s="78"/>
      <c r="C61" s="79"/>
      <c r="D61" s="80">
        <v>0</v>
      </c>
      <c r="E61" s="76">
        <f t="shared" si="6"/>
        <v>0</v>
      </c>
      <c r="F61" s="76">
        <f t="shared" si="7"/>
        <v>0</v>
      </c>
      <c r="G61" s="76">
        <f t="shared" si="8"/>
        <v>0</v>
      </c>
      <c r="H61" s="48"/>
    </row>
    <row r="62" spans="1:8" ht="15">
      <c r="A62" s="2" t="s">
        <v>12</v>
      </c>
      <c r="B62" s="78"/>
      <c r="C62" s="79"/>
      <c r="D62" s="80">
        <v>0</v>
      </c>
      <c r="E62" s="76">
        <f t="shared" si="6"/>
        <v>0</v>
      </c>
      <c r="F62" s="76">
        <f t="shared" si="7"/>
        <v>0</v>
      </c>
      <c r="G62" s="76">
        <f t="shared" si="8"/>
        <v>0</v>
      </c>
      <c r="H62" s="48"/>
    </row>
    <row r="63" spans="1:8" ht="15" thickBot="1">
      <c r="A63" s="2" t="s">
        <v>13</v>
      </c>
      <c r="B63" s="78"/>
      <c r="C63" s="79"/>
      <c r="D63" s="80">
        <v>0</v>
      </c>
      <c r="E63" s="76">
        <f t="shared" si="6"/>
        <v>0</v>
      </c>
      <c r="F63" s="76">
        <f t="shared" si="7"/>
        <v>0</v>
      </c>
      <c r="G63" s="76">
        <f t="shared" si="8"/>
        <v>0</v>
      </c>
      <c r="H63" s="48"/>
    </row>
    <row r="64" spans="1:7" ht="15" thickBot="1">
      <c r="A64" s="34" t="s">
        <v>9</v>
      </c>
      <c r="B64" s="154"/>
      <c r="C64" s="154"/>
      <c r="D64" s="155"/>
      <c r="E64" s="35">
        <f>SUM(E54:E63)</f>
        <v>0</v>
      </c>
      <c r="F64" s="35">
        <f>SUM(F54:F63)</f>
        <v>0</v>
      </c>
      <c r="G64" s="35">
        <f>SUM(G54:G63)</f>
        <v>0</v>
      </c>
    </row>
    <row r="65" spans="1:2" ht="15">
      <c r="A65" s="25" t="s">
        <v>7</v>
      </c>
      <c r="B65" s="37" t="s">
        <v>49</v>
      </c>
    </row>
    <row r="66" spans="1:2" ht="15">
      <c r="A66" s="25" t="s">
        <v>8</v>
      </c>
      <c r="B66" s="52" t="s">
        <v>206</v>
      </c>
    </row>
    <row r="68" spans="1:8" ht="15">
      <c r="A68" s="39" t="s">
        <v>16</v>
      </c>
      <c r="B68" s="71"/>
      <c r="C68" s="40"/>
      <c r="D68" s="40"/>
      <c r="E68" s="40"/>
      <c r="F68" s="40"/>
      <c r="G68" s="40"/>
      <c r="H68" s="40"/>
    </row>
    <row r="69" spans="1:2" s="40" customFormat="1" ht="15">
      <c r="A69" s="19" t="s">
        <v>223</v>
      </c>
      <c r="B69" s="71"/>
    </row>
    <row r="70" spans="1:8" ht="15">
      <c r="A70" s="40" t="s">
        <v>222</v>
      </c>
      <c r="B70" s="71"/>
      <c r="C70" s="40"/>
      <c r="D70" s="40"/>
      <c r="E70" s="40"/>
      <c r="F70" s="40"/>
      <c r="G70" s="40"/>
      <c r="H70" s="40"/>
    </row>
    <row r="73" spans="1:8" ht="18.5">
      <c r="A73" s="72" t="s">
        <v>151</v>
      </c>
      <c r="B73" s="24"/>
      <c r="C73" s="22"/>
      <c r="D73" s="22"/>
      <c r="E73" s="22"/>
      <c r="F73" s="22"/>
      <c r="G73" s="22"/>
      <c r="H73" s="23"/>
    </row>
    <row r="74" spans="1:8" ht="34.5" customHeight="1">
      <c r="A74" s="135" t="s">
        <v>47</v>
      </c>
      <c r="B74" s="135" t="s">
        <v>48</v>
      </c>
      <c r="C74" s="135" t="s">
        <v>45</v>
      </c>
      <c r="D74" s="135" t="s">
        <v>50</v>
      </c>
      <c r="E74" s="135" t="s">
        <v>168</v>
      </c>
      <c r="F74" s="139" t="s">
        <v>79</v>
      </c>
      <c r="G74" s="135" t="s">
        <v>10</v>
      </c>
      <c r="H74" s="135" t="s">
        <v>46</v>
      </c>
    </row>
    <row r="75" spans="1:8" ht="34.5" customHeight="1">
      <c r="A75" s="135"/>
      <c r="B75" s="135"/>
      <c r="C75" s="135"/>
      <c r="D75" s="135"/>
      <c r="E75" s="135"/>
      <c r="F75" s="140"/>
      <c r="G75" s="135"/>
      <c r="H75" s="135"/>
    </row>
    <row r="76" spans="1:8" ht="15">
      <c r="A76" s="2" t="s">
        <v>0</v>
      </c>
      <c r="B76" s="73"/>
      <c r="C76" s="74"/>
      <c r="D76" s="75">
        <v>0</v>
      </c>
      <c r="E76" s="76">
        <f aca="true" t="shared" si="9" ref="E76:E85">C76*D76</f>
        <v>0</v>
      </c>
      <c r="F76" s="76">
        <f aca="true" t="shared" si="10" ref="F76:F85">E76*0.21</f>
        <v>0</v>
      </c>
      <c r="G76" s="76">
        <f aca="true" t="shared" si="11" ref="G76:G85">F76+E76</f>
        <v>0</v>
      </c>
      <c r="H76" s="77"/>
    </row>
    <row r="77" spans="1:8" ht="15">
      <c r="A77" s="2" t="s">
        <v>1</v>
      </c>
      <c r="B77" s="78"/>
      <c r="C77" s="79"/>
      <c r="D77" s="80">
        <v>0</v>
      </c>
      <c r="E77" s="76">
        <f t="shared" si="9"/>
        <v>0</v>
      </c>
      <c r="F77" s="76">
        <f t="shared" si="10"/>
        <v>0</v>
      </c>
      <c r="G77" s="76">
        <f t="shared" si="11"/>
        <v>0</v>
      </c>
      <c r="H77" s="48"/>
    </row>
    <row r="78" spans="1:8" ht="15">
      <c r="A78" s="2" t="s">
        <v>2</v>
      </c>
      <c r="B78" s="78"/>
      <c r="C78" s="79"/>
      <c r="D78" s="80">
        <v>0</v>
      </c>
      <c r="E78" s="76">
        <f t="shared" si="9"/>
        <v>0</v>
      </c>
      <c r="F78" s="76">
        <f t="shared" si="10"/>
        <v>0</v>
      </c>
      <c r="G78" s="76">
        <f t="shared" si="11"/>
        <v>0</v>
      </c>
      <c r="H78" s="48"/>
    </row>
    <row r="79" spans="1:8" ht="15">
      <c r="A79" s="2" t="s">
        <v>3</v>
      </c>
      <c r="B79" s="78"/>
      <c r="C79" s="79"/>
      <c r="D79" s="80">
        <v>0</v>
      </c>
      <c r="E79" s="76">
        <f t="shared" si="9"/>
        <v>0</v>
      </c>
      <c r="F79" s="76">
        <f t="shared" si="10"/>
        <v>0</v>
      </c>
      <c r="G79" s="76">
        <f t="shared" si="11"/>
        <v>0</v>
      </c>
      <c r="H79" s="48"/>
    </row>
    <row r="80" spans="1:8" ht="15">
      <c r="A80" s="2" t="s">
        <v>4</v>
      </c>
      <c r="B80" s="78"/>
      <c r="C80" s="79"/>
      <c r="D80" s="80">
        <v>0</v>
      </c>
      <c r="E80" s="76">
        <f t="shared" si="9"/>
        <v>0</v>
      </c>
      <c r="F80" s="76">
        <f t="shared" si="10"/>
        <v>0</v>
      </c>
      <c r="G80" s="76">
        <f t="shared" si="11"/>
        <v>0</v>
      </c>
      <c r="H80" s="48"/>
    </row>
    <row r="81" spans="1:8" ht="15">
      <c r="A81" s="2" t="s">
        <v>5</v>
      </c>
      <c r="B81" s="78"/>
      <c r="C81" s="79"/>
      <c r="D81" s="80">
        <v>0</v>
      </c>
      <c r="E81" s="76">
        <f t="shared" si="9"/>
        <v>0</v>
      </c>
      <c r="F81" s="76">
        <f t="shared" si="10"/>
        <v>0</v>
      </c>
      <c r="G81" s="76">
        <f t="shared" si="11"/>
        <v>0</v>
      </c>
      <c r="H81" s="48"/>
    </row>
    <row r="82" spans="1:8" ht="15">
      <c r="A82" s="2" t="s">
        <v>6</v>
      </c>
      <c r="B82" s="78"/>
      <c r="C82" s="79"/>
      <c r="D82" s="80">
        <v>0</v>
      </c>
      <c r="E82" s="76">
        <f t="shared" si="9"/>
        <v>0</v>
      </c>
      <c r="F82" s="76">
        <f t="shared" si="10"/>
        <v>0</v>
      </c>
      <c r="G82" s="76">
        <f t="shared" si="11"/>
        <v>0</v>
      </c>
      <c r="H82" s="48"/>
    </row>
    <row r="83" spans="1:8" ht="15">
      <c r="A83" s="2" t="s">
        <v>11</v>
      </c>
      <c r="B83" s="78"/>
      <c r="C83" s="79"/>
      <c r="D83" s="80">
        <v>0</v>
      </c>
      <c r="E83" s="76">
        <f t="shared" si="9"/>
        <v>0</v>
      </c>
      <c r="F83" s="76">
        <f t="shared" si="10"/>
        <v>0</v>
      </c>
      <c r="G83" s="76">
        <f t="shared" si="11"/>
        <v>0</v>
      </c>
      <c r="H83" s="48"/>
    </row>
    <row r="84" spans="1:8" ht="15">
      <c r="A84" s="2" t="s">
        <v>12</v>
      </c>
      <c r="B84" s="78"/>
      <c r="C84" s="79"/>
      <c r="D84" s="80">
        <v>0</v>
      </c>
      <c r="E84" s="76">
        <f t="shared" si="9"/>
        <v>0</v>
      </c>
      <c r="F84" s="76">
        <f t="shared" si="10"/>
        <v>0</v>
      </c>
      <c r="G84" s="76">
        <f t="shared" si="11"/>
        <v>0</v>
      </c>
      <c r="H84" s="48"/>
    </row>
    <row r="85" spans="1:8" ht="15" thickBot="1">
      <c r="A85" s="2" t="s">
        <v>13</v>
      </c>
      <c r="B85" s="78"/>
      <c r="C85" s="79"/>
      <c r="D85" s="80">
        <v>0</v>
      </c>
      <c r="E85" s="76">
        <f t="shared" si="9"/>
        <v>0</v>
      </c>
      <c r="F85" s="76">
        <f t="shared" si="10"/>
        <v>0</v>
      </c>
      <c r="G85" s="76">
        <f t="shared" si="11"/>
        <v>0</v>
      </c>
      <c r="H85" s="48"/>
    </row>
    <row r="86" spans="1:7" ht="15" thickBot="1">
      <c r="A86" s="34" t="s">
        <v>9</v>
      </c>
      <c r="B86" s="154"/>
      <c r="C86" s="154"/>
      <c r="D86" s="155"/>
      <c r="E86" s="35">
        <f>SUM(E76:E85)</f>
        <v>0</v>
      </c>
      <c r="F86" s="35">
        <f>SUM(F76:F85)</f>
        <v>0</v>
      </c>
      <c r="G86" s="35">
        <f>SUM(G76:G85)</f>
        <v>0</v>
      </c>
    </row>
    <row r="87" spans="1:2" ht="15">
      <c r="A87" s="25" t="s">
        <v>7</v>
      </c>
      <c r="B87" s="37" t="s">
        <v>49</v>
      </c>
    </row>
    <row r="88" spans="1:2" ht="15">
      <c r="A88" s="25" t="s">
        <v>8</v>
      </c>
      <c r="B88" s="52" t="s">
        <v>206</v>
      </c>
    </row>
    <row r="90" spans="1:8" ht="15">
      <c r="A90" s="39" t="s">
        <v>16</v>
      </c>
      <c r="B90" s="71"/>
      <c r="C90" s="40"/>
      <c r="D90" s="40"/>
      <c r="E90" s="40"/>
      <c r="F90" s="40"/>
      <c r="G90" s="40"/>
      <c r="H90" s="40"/>
    </row>
    <row r="91" spans="1:2" s="40" customFormat="1" ht="15">
      <c r="A91" s="19" t="s">
        <v>223</v>
      </c>
      <c r="B91" s="71"/>
    </row>
    <row r="92" spans="1:8" ht="15">
      <c r="A92" s="40" t="s">
        <v>222</v>
      </c>
      <c r="B92" s="71"/>
      <c r="C92" s="40"/>
      <c r="D92" s="40"/>
      <c r="E92" s="40"/>
      <c r="F92" s="40"/>
      <c r="G92" s="40"/>
      <c r="H92" s="40"/>
    </row>
    <row r="95" spans="1:8" ht="18.5">
      <c r="A95" s="72" t="s">
        <v>152</v>
      </c>
      <c r="B95" s="24"/>
      <c r="C95" s="22"/>
      <c r="D95" s="22"/>
      <c r="E95" s="22"/>
      <c r="F95" s="22"/>
      <c r="G95" s="22"/>
      <c r="H95" s="23"/>
    </row>
    <row r="96" spans="1:8" ht="34.5" customHeight="1">
      <c r="A96" s="135" t="s">
        <v>47</v>
      </c>
      <c r="B96" s="135" t="s">
        <v>48</v>
      </c>
      <c r="C96" s="135" t="s">
        <v>45</v>
      </c>
      <c r="D96" s="135" t="s">
        <v>50</v>
      </c>
      <c r="E96" s="135" t="s">
        <v>168</v>
      </c>
      <c r="F96" s="139" t="s">
        <v>79</v>
      </c>
      <c r="G96" s="135" t="s">
        <v>10</v>
      </c>
      <c r="H96" s="135" t="s">
        <v>46</v>
      </c>
    </row>
    <row r="97" spans="1:8" ht="34.5" customHeight="1">
      <c r="A97" s="135"/>
      <c r="B97" s="135"/>
      <c r="C97" s="135"/>
      <c r="D97" s="135"/>
      <c r="E97" s="135"/>
      <c r="F97" s="140"/>
      <c r="G97" s="135"/>
      <c r="H97" s="135"/>
    </row>
    <row r="98" spans="1:8" ht="15">
      <c r="A98" s="2" t="s">
        <v>0</v>
      </c>
      <c r="B98" s="73"/>
      <c r="C98" s="74"/>
      <c r="D98" s="75">
        <v>0</v>
      </c>
      <c r="E98" s="76">
        <f aca="true" t="shared" si="12" ref="E98:E107">C98*D98</f>
        <v>0</v>
      </c>
      <c r="F98" s="76">
        <f aca="true" t="shared" si="13" ref="F98:F107">E98*0.21</f>
        <v>0</v>
      </c>
      <c r="G98" s="76">
        <f aca="true" t="shared" si="14" ref="G98:G107">F98+E98</f>
        <v>0</v>
      </c>
      <c r="H98" s="77"/>
    </row>
    <row r="99" spans="1:8" ht="15">
      <c r="A99" s="2" t="s">
        <v>1</v>
      </c>
      <c r="B99" s="78"/>
      <c r="C99" s="79"/>
      <c r="D99" s="80">
        <v>0</v>
      </c>
      <c r="E99" s="76">
        <f t="shared" si="12"/>
        <v>0</v>
      </c>
      <c r="F99" s="76">
        <f t="shared" si="13"/>
        <v>0</v>
      </c>
      <c r="G99" s="76">
        <f t="shared" si="14"/>
        <v>0</v>
      </c>
      <c r="H99" s="48"/>
    </row>
    <row r="100" spans="1:8" ht="15">
      <c r="A100" s="2" t="s">
        <v>2</v>
      </c>
      <c r="B100" s="78"/>
      <c r="C100" s="79"/>
      <c r="D100" s="80">
        <v>0</v>
      </c>
      <c r="E100" s="76">
        <f t="shared" si="12"/>
        <v>0</v>
      </c>
      <c r="F100" s="76">
        <f t="shared" si="13"/>
        <v>0</v>
      </c>
      <c r="G100" s="76">
        <f t="shared" si="14"/>
        <v>0</v>
      </c>
      <c r="H100" s="48"/>
    </row>
    <row r="101" spans="1:8" ht="15">
      <c r="A101" s="2" t="s">
        <v>3</v>
      </c>
      <c r="B101" s="78"/>
      <c r="C101" s="79"/>
      <c r="D101" s="80">
        <v>0</v>
      </c>
      <c r="E101" s="76">
        <f t="shared" si="12"/>
        <v>0</v>
      </c>
      <c r="F101" s="76">
        <f t="shared" si="13"/>
        <v>0</v>
      </c>
      <c r="G101" s="76">
        <f t="shared" si="14"/>
        <v>0</v>
      </c>
      <c r="H101" s="48"/>
    </row>
    <row r="102" spans="1:8" ht="15">
      <c r="A102" s="2" t="s">
        <v>4</v>
      </c>
      <c r="B102" s="78"/>
      <c r="C102" s="79"/>
      <c r="D102" s="80">
        <v>0</v>
      </c>
      <c r="E102" s="76">
        <f t="shared" si="12"/>
        <v>0</v>
      </c>
      <c r="F102" s="76">
        <f t="shared" si="13"/>
        <v>0</v>
      </c>
      <c r="G102" s="76">
        <f t="shared" si="14"/>
        <v>0</v>
      </c>
      <c r="H102" s="48"/>
    </row>
    <row r="103" spans="1:8" ht="15">
      <c r="A103" s="2" t="s">
        <v>5</v>
      </c>
      <c r="B103" s="78"/>
      <c r="C103" s="79"/>
      <c r="D103" s="80">
        <v>0</v>
      </c>
      <c r="E103" s="76">
        <f t="shared" si="12"/>
        <v>0</v>
      </c>
      <c r="F103" s="76">
        <f t="shared" si="13"/>
        <v>0</v>
      </c>
      <c r="G103" s="76">
        <f t="shared" si="14"/>
        <v>0</v>
      </c>
      <c r="H103" s="48"/>
    </row>
    <row r="104" spans="1:8" ht="15">
      <c r="A104" s="2" t="s">
        <v>6</v>
      </c>
      <c r="B104" s="78"/>
      <c r="C104" s="79"/>
      <c r="D104" s="80">
        <v>0</v>
      </c>
      <c r="E104" s="76">
        <f t="shared" si="12"/>
        <v>0</v>
      </c>
      <c r="F104" s="76">
        <f t="shared" si="13"/>
        <v>0</v>
      </c>
      <c r="G104" s="76">
        <f t="shared" si="14"/>
        <v>0</v>
      </c>
      <c r="H104" s="48"/>
    </row>
    <row r="105" spans="1:8" ht="15">
      <c r="A105" s="2" t="s">
        <v>11</v>
      </c>
      <c r="B105" s="78"/>
      <c r="C105" s="79"/>
      <c r="D105" s="80">
        <v>0</v>
      </c>
      <c r="E105" s="76">
        <f t="shared" si="12"/>
        <v>0</v>
      </c>
      <c r="F105" s="76">
        <f t="shared" si="13"/>
        <v>0</v>
      </c>
      <c r="G105" s="76">
        <f t="shared" si="14"/>
        <v>0</v>
      </c>
      <c r="H105" s="48"/>
    </row>
    <row r="106" spans="1:8" ht="15">
      <c r="A106" s="2" t="s">
        <v>12</v>
      </c>
      <c r="B106" s="78"/>
      <c r="C106" s="79"/>
      <c r="D106" s="80">
        <v>0</v>
      </c>
      <c r="E106" s="76">
        <f t="shared" si="12"/>
        <v>0</v>
      </c>
      <c r="F106" s="76">
        <f t="shared" si="13"/>
        <v>0</v>
      </c>
      <c r="G106" s="76">
        <f t="shared" si="14"/>
        <v>0</v>
      </c>
      <c r="H106" s="48"/>
    </row>
    <row r="107" spans="1:8" ht="15" thickBot="1">
      <c r="A107" s="2" t="s">
        <v>13</v>
      </c>
      <c r="B107" s="78"/>
      <c r="C107" s="79"/>
      <c r="D107" s="80">
        <v>0</v>
      </c>
      <c r="E107" s="76">
        <f t="shared" si="12"/>
        <v>0</v>
      </c>
      <c r="F107" s="76">
        <f t="shared" si="13"/>
        <v>0</v>
      </c>
      <c r="G107" s="76">
        <f t="shared" si="14"/>
        <v>0</v>
      </c>
      <c r="H107" s="48"/>
    </row>
    <row r="108" spans="1:7" ht="15" thickBot="1">
      <c r="A108" s="34" t="s">
        <v>9</v>
      </c>
      <c r="B108" s="152"/>
      <c r="C108" s="152"/>
      <c r="D108" s="153"/>
      <c r="E108" s="35">
        <f>SUM(E98:E107)</f>
        <v>0</v>
      </c>
      <c r="F108" s="35">
        <f>SUM(F98:F107)</f>
        <v>0</v>
      </c>
      <c r="G108" s="35">
        <f>SUM(G98:G107)</f>
        <v>0</v>
      </c>
    </row>
    <row r="109" spans="1:2" ht="15">
      <c r="A109" s="25" t="s">
        <v>7</v>
      </c>
      <c r="B109" s="37" t="s">
        <v>49</v>
      </c>
    </row>
    <row r="110" spans="1:2" ht="15">
      <c r="A110" s="25" t="s">
        <v>8</v>
      </c>
      <c r="B110" s="52" t="s">
        <v>206</v>
      </c>
    </row>
    <row r="112" spans="1:8" ht="15">
      <c r="A112" s="39" t="s">
        <v>16</v>
      </c>
      <c r="B112" s="71"/>
      <c r="C112" s="40"/>
      <c r="D112" s="40"/>
      <c r="E112" s="40"/>
      <c r="F112" s="40"/>
      <c r="G112" s="40"/>
      <c r="H112" s="40"/>
    </row>
    <row r="113" spans="1:2" s="40" customFormat="1" ht="15">
      <c r="A113" s="19" t="s">
        <v>223</v>
      </c>
      <c r="B113" s="71"/>
    </row>
    <row r="114" spans="1:8" ht="15">
      <c r="A114" s="40" t="s">
        <v>222</v>
      </c>
      <c r="B114" s="71"/>
      <c r="C114" s="40"/>
      <c r="D114" s="40"/>
      <c r="E114" s="40"/>
      <c r="F114" s="40"/>
      <c r="G114" s="40"/>
      <c r="H114" s="40"/>
    </row>
  </sheetData>
  <mergeCells count="47">
    <mergeCell ref="B108:D108"/>
    <mergeCell ref="B86:D86"/>
    <mergeCell ref="B64:D64"/>
    <mergeCell ref="B42:D42"/>
    <mergeCell ref="B20:D20"/>
    <mergeCell ref="G8:G9"/>
    <mergeCell ref="H8:H9"/>
    <mergeCell ref="A8:A9"/>
    <mergeCell ref="B8:B9"/>
    <mergeCell ref="C8:C9"/>
    <mergeCell ref="D8:D9"/>
    <mergeCell ref="E8:E9"/>
    <mergeCell ref="F8:F9"/>
    <mergeCell ref="A30:A31"/>
    <mergeCell ref="B30:B31"/>
    <mergeCell ref="C30:C31"/>
    <mergeCell ref="D30:D31"/>
    <mergeCell ref="E30:E31"/>
    <mergeCell ref="F96:F97"/>
    <mergeCell ref="G96:G97"/>
    <mergeCell ref="H96:H97"/>
    <mergeCell ref="A74:A75"/>
    <mergeCell ref="B74:B75"/>
    <mergeCell ref="C74:C75"/>
    <mergeCell ref="D74:D75"/>
    <mergeCell ref="E74:E75"/>
    <mergeCell ref="A96:A97"/>
    <mergeCell ref="B96:B97"/>
    <mergeCell ref="C96:C97"/>
    <mergeCell ref="D96:D97"/>
    <mergeCell ref="E96:E97"/>
    <mergeCell ref="A1:D1"/>
    <mergeCell ref="A2:D2"/>
    <mergeCell ref="F74:F75"/>
    <mergeCell ref="G74:G75"/>
    <mergeCell ref="H74:H75"/>
    <mergeCell ref="F30:F31"/>
    <mergeCell ref="G30:G31"/>
    <mergeCell ref="H30:H31"/>
    <mergeCell ref="A52:A53"/>
    <mergeCell ref="B52:B53"/>
    <mergeCell ref="C52:C53"/>
    <mergeCell ref="D52:D53"/>
    <mergeCell ref="E52:E53"/>
    <mergeCell ref="F52:F53"/>
    <mergeCell ref="G52:G53"/>
    <mergeCell ref="H52:H53"/>
  </mergeCells>
  <printOptions/>
  <pageMargins left="0.7" right="0.7" top="0.787401575" bottom="0.787401575" header="0.3" footer="0.3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0" zoomScaleNormal="80" workbookViewId="0" topLeftCell="A1">
      <selection activeCell="B16" sqref="B16"/>
    </sheetView>
  </sheetViews>
  <sheetFormatPr defaultColWidth="9.140625" defaultRowHeight="15"/>
  <cols>
    <col min="1" max="1" width="12.421875" style="25" customWidth="1"/>
    <col min="2" max="2" width="53.421875" style="30" customWidth="1"/>
    <col min="3" max="3" width="13.00390625" style="25" customWidth="1"/>
    <col min="4" max="4" width="14.7109375" style="25" customWidth="1"/>
    <col min="5" max="5" width="19.28125" style="25" customWidth="1"/>
    <col min="6" max="6" width="13.421875" style="25" customWidth="1"/>
    <col min="7" max="7" width="19.7109375" style="25" customWidth="1"/>
    <col min="8" max="8" width="42.421875" style="25" customWidth="1"/>
    <col min="9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spans="1:6" s="22" customFormat="1" ht="14.25">
      <c r="A3" s="6"/>
      <c r="B3" s="23"/>
      <c r="F3" s="23"/>
    </row>
    <row r="4" spans="2:6" s="22" customFormat="1" ht="14.25" customHeight="1">
      <c r="B4" s="23"/>
      <c r="F4" s="23"/>
    </row>
    <row r="5" spans="1:6" s="22" customFormat="1" ht="14.25">
      <c r="A5" s="5" t="s">
        <v>170</v>
      </c>
      <c r="B5" s="24" t="s">
        <v>202</v>
      </c>
      <c r="F5" s="23"/>
    </row>
    <row r="6" spans="1:6" s="22" customFormat="1" ht="15" customHeight="1">
      <c r="A6" s="5"/>
      <c r="B6" s="24"/>
      <c r="F6" s="23"/>
    </row>
    <row r="7" spans="1:8" ht="28" customHeight="1">
      <c r="A7" s="135" t="s">
        <v>231</v>
      </c>
      <c r="B7" s="135" t="s">
        <v>157</v>
      </c>
      <c r="C7" s="135" t="s">
        <v>51</v>
      </c>
      <c r="D7" s="135" t="s">
        <v>169</v>
      </c>
      <c r="E7" s="135" t="s">
        <v>168</v>
      </c>
      <c r="F7" s="139" t="s">
        <v>153</v>
      </c>
      <c r="G7" s="135" t="s">
        <v>10</v>
      </c>
      <c r="H7" s="135" t="s">
        <v>82</v>
      </c>
    </row>
    <row r="8" spans="1:8" s="26" customFormat="1" ht="57.65" customHeight="1">
      <c r="A8" s="135"/>
      <c r="B8" s="135"/>
      <c r="C8" s="135"/>
      <c r="D8" s="135"/>
      <c r="E8" s="135"/>
      <c r="F8" s="140"/>
      <c r="G8" s="135"/>
      <c r="H8" s="135"/>
    </row>
    <row r="9" spans="1:8" s="30" customFormat="1" ht="29">
      <c r="A9" s="81" t="s">
        <v>0</v>
      </c>
      <c r="B9" s="82" t="s">
        <v>246</v>
      </c>
      <c r="C9" s="83">
        <v>5</v>
      </c>
      <c r="D9" s="47">
        <v>0</v>
      </c>
      <c r="E9" s="84">
        <f>C9*D9</f>
        <v>0</v>
      </c>
      <c r="F9" s="84">
        <f>E9*0.21</f>
        <v>0</v>
      </c>
      <c r="G9" s="84">
        <f>E9+F9</f>
        <v>0</v>
      </c>
      <c r="H9" s="77"/>
    </row>
    <row r="10" spans="1:8" s="30" customFormat="1" ht="15">
      <c r="A10" s="81" t="s">
        <v>1</v>
      </c>
      <c r="B10" s="46" t="s">
        <v>248</v>
      </c>
      <c r="C10" s="85">
        <v>5</v>
      </c>
      <c r="D10" s="43">
        <v>0</v>
      </c>
      <c r="E10" s="84">
        <f aca="true" t="shared" si="0" ref="E10:E12">C10*D10</f>
        <v>0</v>
      </c>
      <c r="F10" s="84">
        <f aca="true" t="shared" si="1" ref="F10:F12">E10*0.21</f>
        <v>0</v>
      </c>
      <c r="G10" s="84">
        <f aca="true" t="shared" si="2" ref="G10:G12">E10+F10</f>
        <v>0</v>
      </c>
      <c r="H10" s="48"/>
    </row>
    <row r="11" spans="1:8" s="30" customFormat="1" ht="15">
      <c r="A11" s="81" t="s">
        <v>2</v>
      </c>
      <c r="B11" s="46" t="s">
        <v>247</v>
      </c>
      <c r="C11" s="85">
        <v>5</v>
      </c>
      <c r="D11" s="43">
        <v>0</v>
      </c>
      <c r="E11" s="84">
        <f t="shared" si="0"/>
        <v>0</v>
      </c>
      <c r="F11" s="84">
        <f t="shared" si="1"/>
        <v>0</v>
      </c>
      <c r="G11" s="84">
        <f t="shared" si="2"/>
        <v>0</v>
      </c>
      <c r="H11" s="48"/>
    </row>
    <row r="12" spans="1:8" ht="15" thickBot="1">
      <c r="A12" s="81" t="s">
        <v>3</v>
      </c>
      <c r="B12" s="46" t="s">
        <v>245</v>
      </c>
      <c r="C12" s="85">
        <v>5</v>
      </c>
      <c r="D12" s="43">
        <v>0</v>
      </c>
      <c r="E12" s="84">
        <f t="shared" si="0"/>
        <v>0</v>
      </c>
      <c r="F12" s="84">
        <f t="shared" si="1"/>
        <v>0</v>
      </c>
      <c r="G12" s="84">
        <f t="shared" si="2"/>
        <v>0</v>
      </c>
      <c r="H12" s="48"/>
    </row>
    <row r="13" spans="1:7" ht="15.75" customHeight="1" thickBot="1">
      <c r="A13" s="158" t="s">
        <v>9</v>
      </c>
      <c r="B13" s="152"/>
      <c r="C13" s="152"/>
      <c r="D13" s="153"/>
      <c r="E13" s="86">
        <f>SUM(E9:E12)</f>
        <v>0</v>
      </c>
      <c r="F13" s="86">
        <f>SUM(F9:F12)</f>
        <v>0</v>
      </c>
      <c r="G13" s="86">
        <f>SUM(G9:G12)</f>
        <v>0</v>
      </c>
    </row>
    <row r="14" spans="1:4" ht="15">
      <c r="A14" s="66" t="s">
        <v>7</v>
      </c>
      <c r="B14" s="87" t="s">
        <v>207</v>
      </c>
      <c r="C14" s="66"/>
      <c r="D14" s="66"/>
    </row>
    <row r="15" spans="1:4" ht="15">
      <c r="A15" s="66" t="s">
        <v>8</v>
      </c>
      <c r="B15" s="88" t="s">
        <v>203</v>
      </c>
      <c r="C15" s="66"/>
      <c r="D15" s="66"/>
    </row>
    <row r="16" ht="14.25" customHeight="1"/>
    <row r="17" spans="1:8" ht="15" customHeight="1">
      <c r="A17" s="39" t="s">
        <v>16</v>
      </c>
      <c r="B17" s="71"/>
      <c r="C17" s="40"/>
      <c r="D17" s="40"/>
      <c r="E17" s="40"/>
      <c r="F17" s="40"/>
      <c r="G17" s="40"/>
      <c r="H17" s="40"/>
    </row>
    <row r="18" spans="1:8" ht="15">
      <c r="A18" s="19" t="s">
        <v>224</v>
      </c>
      <c r="B18" s="71"/>
      <c r="C18" s="40"/>
      <c r="D18" s="40"/>
      <c r="E18" s="40"/>
      <c r="F18" s="40"/>
      <c r="G18" s="40"/>
      <c r="H18" s="40"/>
    </row>
    <row r="19" spans="1:8" ht="15">
      <c r="A19" s="40" t="s">
        <v>232</v>
      </c>
      <c r="B19" s="71"/>
      <c r="C19" s="40"/>
      <c r="D19" s="40"/>
      <c r="E19" s="40"/>
      <c r="F19" s="40"/>
      <c r="G19" s="40"/>
      <c r="H19" s="40"/>
    </row>
    <row r="20" spans="2:8" ht="15" customHeight="1">
      <c r="B20" s="71"/>
      <c r="C20" s="40"/>
      <c r="D20" s="40"/>
      <c r="E20" s="40"/>
      <c r="F20" s="40"/>
      <c r="G20" s="40"/>
      <c r="H20" s="40"/>
    </row>
  </sheetData>
  <mergeCells count="11">
    <mergeCell ref="A1:D1"/>
    <mergeCell ref="A2:D2"/>
    <mergeCell ref="A13:D13"/>
    <mergeCell ref="E7:E8"/>
    <mergeCell ref="H7:H8"/>
    <mergeCell ref="A7:A8"/>
    <mergeCell ref="C7:C8"/>
    <mergeCell ref="D7:D8"/>
    <mergeCell ref="G7:G8"/>
    <mergeCell ref="B7:B8"/>
    <mergeCell ref="F7:F8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zoomScale="85" zoomScaleSheetLayoutView="85" workbookViewId="0" topLeftCell="A16">
      <selection activeCell="C36" sqref="C36"/>
    </sheetView>
  </sheetViews>
  <sheetFormatPr defaultColWidth="9.140625" defaultRowHeight="15"/>
  <cols>
    <col min="1" max="1" width="12.140625" style="25" customWidth="1"/>
    <col min="2" max="2" width="32.140625" style="25" customWidth="1"/>
    <col min="3" max="3" width="33.8515625" style="25" customWidth="1"/>
    <col min="4" max="8" width="17.140625" style="25" customWidth="1"/>
    <col min="9" max="14" width="18.421875" style="25" customWidth="1"/>
    <col min="15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ht="14.25">
      <c r="A3" s="89"/>
    </row>
    <row r="4" spans="1:8" ht="28.5" customHeight="1">
      <c r="A4" s="5" t="s">
        <v>171</v>
      </c>
      <c r="B4" s="162" t="s">
        <v>53</v>
      </c>
      <c r="C4" s="162"/>
      <c r="D4" s="162"/>
      <c r="E4" s="90"/>
      <c r="F4" s="90"/>
      <c r="G4" s="90"/>
      <c r="H4" s="90"/>
    </row>
    <row r="6" spans="1:17" s="92" customFormat="1" ht="74.25" customHeight="1">
      <c r="A6" s="159" t="s">
        <v>19</v>
      </c>
      <c r="B6" s="135" t="s">
        <v>55</v>
      </c>
      <c r="C6" s="135" t="s">
        <v>54</v>
      </c>
      <c r="D6" s="135" t="s">
        <v>96</v>
      </c>
      <c r="E6" s="135" t="s">
        <v>197</v>
      </c>
      <c r="F6" s="135" t="s">
        <v>97</v>
      </c>
      <c r="G6" s="135" t="s">
        <v>98</v>
      </c>
      <c r="H6" s="135" t="s">
        <v>99</v>
      </c>
      <c r="I6" s="159" t="s">
        <v>43</v>
      </c>
      <c r="J6" s="159" t="s">
        <v>196</v>
      </c>
      <c r="K6" s="159" t="s">
        <v>198</v>
      </c>
      <c r="L6" s="159" t="s">
        <v>199</v>
      </c>
      <c r="M6" s="159" t="s">
        <v>200</v>
      </c>
      <c r="N6" s="159" t="s">
        <v>201</v>
      </c>
      <c r="O6" s="166"/>
      <c r="P6" s="91"/>
      <c r="Q6" s="91"/>
    </row>
    <row r="7" spans="1:17" s="92" customFormat="1" ht="25.5" customHeight="1">
      <c r="A7" s="159"/>
      <c r="B7" s="135"/>
      <c r="C7" s="135"/>
      <c r="D7" s="135"/>
      <c r="E7" s="135"/>
      <c r="F7" s="135"/>
      <c r="G7" s="135"/>
      <c r="H7" s="135"/>
      <c r="I7" s="159"/>
      <c r="J7" s="159"/>
      <c r="K7" s="159"/>
      <c r="L7" s="159"/>
      <c r="M7" s="159"/>
      <c r="N7" s="159"/>
      <c r="O7" s="166"/>
      <c r="P7" s="91"/>
      <c r="Q7" s="91"/>
    </row>
    <row r="8" spans="1:14" s="92" customFormat="1" ht="61.5" customHeight="1">
      <c r="A8" s="2" t="s">
        <v>0</v>
      </c>
      <c r="B8" s="130" t="s">
        <v>83</v>
      </c>
      <c r="C8" s="93" t="s">
        <v>87</v>
      </c>
      <c r="D8" s="94">
        <v>1</v>
      </c>
      <c r="E8" s="94" t="s">
        <v>32</v>
      </c>
      <c r="F8" s="94" t="s">
        <v>32</v>
      </c>
      <c r="G8" s="94" t="s">
        <v>32</v>
      </c>
      <c r="H8" s="94" t="s">
        <v>32</v>
      </c>
      <c r="I8" s="95">
        <v>3.6</v>
      </c>
      <c r="J8" s="96">
        <v>3.6</v>
      </c>
      <c r="K8" s="97" t="s">
        <v>32</v>
      </c>
      <c r="L8" s="97" t="s">
        <v>32</v>
      </c>
      <c r="M8" s="97" t="s">
        <v>32</v>
      </c>
      <c r="N8" s="97" t="s">
        <v>32</v>
      </c>
    </row>
    <row r="9" spans="1:14" s="92" customFormat="1" ht="15">
      <c r="A9" s="2" t="s">
        <v>1</v>
      </c>
      <c r="B9" s="130" t="s">
        <v>84</v>
      </c>
      <c r="C9" s="93" t="s">
        <v>88</v>
      </c>
      <c r="D9" s="98">
        <v>1</v>
      </c>
      <c r="E9" s="94">
        <v>1</v>
      </c>
      <c r="F9" s="98" t="s">
        <v>32</v>
      </c>
      <c r="G9" s="98">
        <v>1</v>
      </c>
      <c r="H9" s="98" t="s">
        <v>32</v>
      </c>
      <c r="I9" s="95">
        <v>5</v>
      </c>
      <c r="J9" s="96">
        <v>5</v>
      </c>
      <c r="K9" s="97">
        <v>5</v>
      </c>
      <c r="L9" s="97" t="s">
        <v>32</v>
      </c>
      <c r="M9" s="97">
        <v>5</v>
      </c>
      <c r="N9" s="97" t="s">
        <v>32</v>
      </c>
    </row>
    <row r="10" spans="1:14" s="92" customFormat="1" ht="14.25">
      <c r="A10" s="2" t="s">
        <v>2</v>
      </c>
      <c r="B10" s="130" t="s">
        <v>85</v>
      </c>
      <c r="C10" s="93" t="s">
        <v>89</v>
      </c>
      <c r="D10" s="98">
        <v>1</v>
      </c>
      <c r="E10" s="94" t="s">
        <v>32</v>
      </c>
      <c r="F10" s="98" t="s">
        <v>32</v>
      </c>
      <c r="G10" s="98" t="s">
        <v>32</v>
      </c>
      <c r="H10" s="98" t="s">
        <v>32</v>
      </c>
      <c r="I10" s="95">
        <v>2.4</v>
      </c>
      <c r="J10" s="96">
        <v>2.4</v>
      </c>
      <c r="K10" s="97" t="s">
        <v>32</v>
      </c>
      <c r="L10" s="97" t="s">
        <v>32</v>
      </c>
      <c r="M10" s="97" t="s">
        <v>32</v>
      </c>
      <c r="N10" s="97" t="s">
        <v>32</v>
      </c>
    </row>
    <row r="11" spans="1:14" s="92" customFormat="1" ht="15">
      <c r="A11" s="2" t="s">
        <v>3</v>
      </c>
      <c r="B11" s="130" t="s">
        <v>65</v>
      </c>
      <c r="C11" s="93" t="s">
        <v>90</v>
      </c>
      <c r="D11" s="98">
        <v>1</v>
      </c>
      <c r="E11" s="94">
        <v>1</v>
      </c>
      <c r="F11" s="94">
        <v>1</v>
      </c>
      <c r="G11" s="94" t="s">
        <v>32</v>
      </c>
      <c r="H11" s="94">
        <v>1</v>
      </c>
      <c r="I11" s="95">
        <v>10.4</v>
      </c>
      <c r="J11" s="95">
        <v>10.4</v>
      </c>
      <c r="K11" s="99">
        <v>10.4</v>
      </c>
      <c r="L11" s="99">
        <v>10.4</v>
      </c>
      <c r="M11" s="99" t="s">
        <v>32</v>
      </c>
      <c r="N11" s="97">
        <v>10.4</v>
      </c>
    </row>
    <row r="12" spans="1:14" s="92" customFormat="1" ht="14.25">
      <c r="A12" s="2" t="s">
        <v>4</v>
      </c>
      <c r="B12" s="130" t="s">
        <v>235</v>
      </c>
      <c r="C12" s="93" t="s">
        <v>236</v>
      </c>
      <c r="D12" s="98">
        <v>1</v>
      </c>
      <c r="E12" s="94" t="s">
        <v>32</v>
      </c>
      <c r="F12" s="94" t="s">
        <v>32</v>
      </c>
      <c r="G12" s="94" t="s">
        <v>32</v>
      </c>
      <c r="H12" s="94" t="s">
        <v>32</v>
      </c>
      <c r="I12" s="95">
        <v>1.6</v>
      </c>
      <c r="J12" s="95">
        <v>1.6</v>
      </c>
      <c r="K12" s="99" t="s">
        <v>32</v>
      </c>
      <c r="L12" s="99" t="s">
        <v>32</v>
      </c>
      <c r="M12" s="99" t="s">
        <v>32</v>
      </c>
      <c r="N12" s="97" t="s">
        <v>32</v>
      </c>
    </row>
    <row r="13" spans="1:14" s="92" customFormat="1" ht="14.25">
      <c r="A13" s="2" t="s">
        <v>5</v>
      </c>
      <c r="B13" s="130" t="s">
        <v>86</v>
      </c>
      <c r="C13" s="93" t="s">
        <v>91</v>
      </c>
      <c r="D13" s="98">
        <v>1</v>
      </c>
      <c r="E13" s="94" t="s">
        <v>32</v>
      </c>
      <c r="F13" s="94">
        <v>1</v>
      </c>
      <c r="G13" s="94" t="s">
        <v>32</v>
      </c>
      <c r="H13" s="94">
        <v>1</v>
      </c>
      <c r="I13" s="95">
        <v>6.4</v>
      </c>
      <c r="J13" s="95">
        <v>6.4</v>
      </c>
      <c r="K13" s="99" t="s">
        <v>32</v>
      </c>
      <c r="L13" s="99">
        <v>6.4</v>
      </c>
      <c r="M13" s="94" t="s">
        <v>32</v>
      </c>
      <c r="N13" s="97" t="s">
        <v>32</v>
      </c>
    </row>
    <row r="14" spans="1:14" s="92" customFormat="1" ht="47.25" customHeight="1">
      <c r="A14" s="2" t="s">
        <v>6</v>
      </c>
      <c r="B14" s="130" t="s">
        <v>85</v>
      </c>
      <c r="C14" s="93" t="s">
        <v>237</v>
      </c>
      <c r="D14" s="100" t="s">
        <v>32</v>
      </c>
      <c r="E14" s="100" t="s">
        <v>32</v>
      </c>
      <c r="F14" s="101" t="s">
        <v>32</v>
      </c>
      <c r="G14" s="94">
        <v>1</v>
      </c>
      <c r="H14" s="94" t="s">
        <v>32</v>
      </c>
      <c r="I14" s="95">
        <v>2.4</v>
      </c>
      <c r="J14" s="95" t="s">
        <v>32</v>
      </c>
      <c r="K14" s="99" t="s">
        <v>32</v>
      </c>
      <c r="L14" s="99" t="s">
        <v>32</v>
      </c>
      <c r="M14" s="99" t="s">
        <v>32</v>
      </c>
      <c r="N14" s="97" t="s">
        <v>32</v>
      </c>
    </row>
    <row r="15" spans="1:14" s="92" customFormat="1" ht="15">
      <c r="A15" s="92" t="s">
        <v>11</v>
      </c>
      <c r="B15" s="130" t="s">
        <v>29</v>
      </c>
      <c r="C15" s="93" t="s">
        <v>238</v>
      </c>
      <c r="D15" s="100" t="s">
        <v>32</v>
      </c>
      <c r="E15" s="100" t="s">
        <v>32</v>
      </c>
      <c r="F15" s="101" t="s">
        <v>32</v>
      </c>
      <c r="G15" s="94">
        <v>1</v>
      </c>
      <c r="H15" s="94" t="s">
        <v>32</v>
      </c>
      <c r="I15" s="95">
        <v>4</v>
      </c>
      <c r="J15" s="95"/>
      <c r="K15" s="99"/>
      <c r="L15" s="99"/>
      <c r="M15" s="99"/>
      <c r="N15" s="97"/>
    </row>
    <row r="16" spans="1:14" s="102" customFormat="1" ht="15">
      <c r="A16" s="2" t="s">
        <v>12</v>
      </c>
      <c r="B16" s="130" t="s">
        <v>239</v>
      </c>
      <c r="C16" s="93" t="s">
        <v>240</v>
      </c>
      <c r="D16" s="100" t="s">
        <v>32</v>
      </c>
      <c r="E16" s="100" t="s">
        <v>32</v>
      </c>
      <c r="F16" s="101">
        <v>1</v>
      </c>
      <c r="G16" s="94" t="s">
        <v>32</v>
      </c>
      <c r="H16" s="94" t="s">
        <v>32</v>
      </c>
      <c r="I16" s="95">
        <v>4</v>
      </c>
      <c r="J16" s="95"/>
      <c r="K16" s="99"/>
      <c r="L16" s="99"/>
      <c r="M16" s="99"/>
      <c r="N16" s="97"/>
    </row>
    <row r="17" spans="1:14" s="92" customFormat="1" ht="15">
      <c r="A17" s="2" t="s">
        <v>13</v>
      </c>
      <c r="B17" s="130" t="s">
        <v>92</v>
      </c>
      <c r="C17" s="130" t="s">
        <v>94</v>
      </c>
      <c r="D17" s="100" t="s">
        <v>32</v>
      </c>
      <c r="E17" s="94">
        <v>1</v>
      </c>
      <c r="F17" s="94" t="s">
        <v>32</v>
      </c>
      <c r="G17" s="94">
        <v>1</v>
      </c>
      <c r="H17" s="94">
        <v>1</v>
      </c>
      <c r="I17" s="95">
        <v>4.8</v>
      </c>
      <c r="J17" s="95" t="s">
        <v>32</v>
      </c>
      <c r="K17" s="99">
        <v>4.8</v>
      </c>
      <c r="L17" s="94" t="s">
        <v>32</v>
      </c>
      <c r="M17" s="99">
        <v>4.8</v>
      </c>
      <c r="N17" s="97">
        <v>4.8</v>
      </c>
    </row>
    <row r="18" spans="1:14" s="92" customFormat="1" ht="15">
      <c r="A18" s="2" t="s">
        <v>14</v>
      </c>
      <c r="B18" s="130" t="s">
        <v>243</v>
      </c>
      <c r="C18" s="130" t="s">
        <v>244</v>
      </c>
      <c r="D18" s="100" t="s">
        <v>32</v>
      </c>
      <c r="E18" s="94" t="s">
        <v>32</v>
      </c>
      <c r="F18" s="94">
        <v>1</v>
      </c>
      <c r="G18" s="94" t="s">
        <v>32</v>
      </c>
      <c r="H18" s="94" t="s">
        <v>32</v>
      </c>
      <c r="I18" s="95">
        <v>4.8</v>
      </c>
      <c r="J18" s="95" t="s">
        <v>32</v>
      </c>
      <c r="K18" s="99" t="s">
        <v>32</v>
      </c>
      <c r="L18" s="94">
        <v>4.8</v>
      </c>
      <c r="M18" s="99" t="s">
        <v>32</v>
      </c>
      <c r="N18" s="97" t="s">
        <v>32</v>
      </c>
    </row>
    <row r="19" spans="1:14" s="92" customFormat="1" ht="29">
      <c r="A19" s="2" t="s">
        <v>15</v>
      </c>
      <c r="B19" s="130" t="s">
        <v>93</v>
      </c>
      <c r="C19" s="93" t="s">
        <v>103</v>
      </c>
      <c r="D19" s="100" t="s">
        <v>32</v>
      </c>
      <c r="E19" s="100" t="s">
        <v>32</v>
      </c>
      <c r="F19" s="101" t="s">
        <v>32</v>
      </c>
      <c r="G19" s="94">
        <v>1</v>
      </c>
      <c r="H19" s="94" t="s">
        <v>32</v>
      </c>
      <c r="I19" s="95">
        <v>0.6</v>
      </c>
      <c r="J19" s="95" t="s">
        <v>32</v>
      </c>
      <c r="K19" s="99" t="s">
        <v>32</v>
      </c>
      <c r="L19" s="99" t="s">
        <v>32</v>
      </c>
      <c r="M19" s="99">
        <v>0.6</v>
      </c>
      <c r="N19" s="97" t="s">
        <v>32</v>
      </c>
    </row>
    <row r="20" spans="1:14" s="92" customFormat="1" ht="15">
      <c r="A20" s="2" t="s">
        <v>18</v>
      </c>
      <c r="B20" s="130" t="s">
        <v>95</v>
      </c>
      <c r="C20" s="93" t="s">
        <v>70</v>
      </c>
      <c r="D20" s="100" t="s">
        <v>32</v>
      </c>
      <c r="E20" s="94">
        <v>1</v>
      </c>
      <c r="F20" s="94">
        <v>1</v>
      </c>
      <c r="G20" s="94" t="s">
        <v>32</v>
      </c>
      <c r="H20" s="94" t="s">
        <v>32</v>
      </c>
      <c r="I20" s="95">
        <v>34.6</v>
      </c>
      <c r="J20" s="95" t="s">
        <v>32</v>
      </c>
      <c r="K20" s="99">
        <v>34.6</v>
      </c>
      <c r="L20" s="99">
        <v>34.6</v>
      </c>
      <c r="M20" s="94" t="s">
        <v>32</v>
      </c>
      <c r="N20" s="97" t="s">
        <v>32</v>
      </c>
    </row>
    <row r="21" spans="1:14" s="92" customFormat="1" ht="15">
      <c r="A21" s="2" t="s">
        <v>71</v>
      </c>
      <c r="B21" s="130" t="s">
        <v>100</v>
      </c>
      <c r="C21" s="93" t="s">
        <v>101</v>
      </c>
      <c r="D21" s="100" t="s">
        <v>32</v>
      </c>
      <c r="E21" s="94">
        <v>1</v>
      </c>
      <c r="F21" s="94" t="s">
        <v>32</v>
      </c>
      <c r="G21" s="94" t="s">
        <v>32</v>
      </c>
      <c r="H21" s="94" t="s">
        <v>32</v>
      </c>
      <c r="I21" s="95">
        <v>8.4</v>
      </c>
      <c r="J21" s="95" t="s">
        <v>32</v>
      </c>
      <c r="K21" s="99">
        <v>8.4</v>
      </c>
      <c r="L21" s="99" t="s">
        <v>32</v>
      </c>
      <c r="M21" s="99" t="s">
        <v>32</v>
      </c>
      <c r="N21" s="97" t="s">
        <v>32</v>
      </c>
    </row>
    <row r="22" spans="1:14" s="92" customFormat="1" ht="15">
      <c r="A22" s="2" t="s">
        <v>72</v>
      </c>
      <c r="B22" s="130" t="s">
        <v>85</v>
      </c>
      <c r="C22" s="93" t="s">
        <v>102</v>
      </c>
      <c r="D22" s="100" t="s">
        <v>32</v>
      </c>
      <c r="E22" s="94">
        <v>1</v>
      </c>
      <c r="F22" s="94">
        <v>1</v>
      </c>
      <c r="G22" s="94" t="s">
        <v>32</v>
      </c>
      <c r="H22" s="94">
        <v>1</v>
      </c>
      <c r="I22" s="95">
        <v>14.2</v>
      </c>
      <c r="J22" s="95" t="s">
        <v>32</v>
      </c>
      <c r="K22" s="99">
        <v>14.2</v>
      </c>
      <c r="L22" s="99">
        <v>14.2</v>
      </c>
      <c r="M22" s="99" t="s">
        <v>32</v>
      </c>
      <c r="N22" s="97">
        <v>14.2</v>
      </c>
    </row>
    <row r="23" spans="1:14" s="92" customFormat="1" ht="15">
      <c r="A23" s="131" t="s">
        <v>73</v>
      </c>
      <c r="B23" s="130" t="s">
        <v>84</v>
      </c>
      <c r="C23" s="93" t="s">
        <v>104</v>
      </c>
      <c r="D23" s="100" t="s">
        <v>32</v>
      </c>
      <c r="E23" s="94" t="s">
        <v>32</v>
      </c>
      <c r="F23" s="94">
        <v>1</v>
      </c>
      <c r="G23" s="94" t="s">
        <v>32</v>
      </c>
      <c r="H23" s="94">
        <v>1</v>
      </c>
      <c r="I23" s="95">
        <v>8.6</v>
      </c>
      <c r="J23" s="95" t="s">
        <v>32</v>
      </c>
      <c r="K23" s="99" t="s">
        <v>32</v>
      </c>
      <c r="L23" s="99">
        <v>8.6</v>
      </c>
      <c r="M23" s="99" t="s">
        <v>32</v>
      </c>
      <c r="N23" s="97">
        <v>8.6</v>
      </c>
    </row>
    <row r="24" spans="1:14" s="92" customFormat="1" ht="15">
      <c r="A24" s="2" t="s">
        <v>74</v>
      </c>
      <c r="B24" s="130" t="s">
        <v>105</v>
      </c>
      <c r="C24" s="93" t="s">
        <v>106</v>
      </c>
      <c r="D24" s="100" t="s">
        <v>32</v>
      </c>
      <c r="E24" s="94" t="s">
        <v>32</v>
      </c>
      <c r="F24" s="98" t="s">
        <v>32</v>
      </c>
      <c r="G24" s="98">
        <v>1</v>
      </c>
      <c r="H24" s="98">
        <v>1</v>
      </c>
      <c r="I24" s="95">
        <v>0.6</v>
      </c>
      <c r="J24" s="96" t="s">
        <v>32</v>
      </c>
      <c r="K24" s="97" t="s">
        <v>32</v>
      </c>
      <c r="L24" s="97" t="s">
        <v>32</v>
      </c>
      <c r="M24" s="97" t="s">
        <v>32</v>
      </c>
      <c r="N24" s="97">
        <v>0.6</v>
      </c>
    </row>
    <row r="25" spans="1:14" s="92" customFormat="1" ht="15">
      <c r="A25" s="2" t="s">
        <v>186</v>
      </c>
      <c r="B25" s="130" t="s">
        <v>100</v>
      </c>
      <c r="C25" s="93" t="s">
        <v>107</v>
      </c>
      <c r="D25" s="100" t="s">
        <v>32</v>
      </c>
      <c r="E25" s="94" t="s">
        <v>32</v>
      </c>
      <c r="F25" s="98" t="s">
        <v>32</v>
      </c>
      <c r="G25" s="98" t="s">
        <v>32</v>
      </c>
      <c r="H25" s="98">
        <v>1</v>
      </c>
      <c r="I25" s="95">
        <v>0.4</v>
      </c>
      <c r="J25" s="96" t="s">
        <v>32</v>
      </c>
      <c r="K25" s="97" t="s">
        <v>32</v>
      </c>
      <c r="L25" s="97" t="s">
        <v>32</v>
      </c>
      <c r="M25" s="97" t="s">
        <v>32</v>
      </c>
      <c r="N25" s="97">
        <v>0.4</v>
      </c>
    </row>
    <row r="26" spans="1:14" s="92" customFormat="1" ht="15">
      <c r="A26" s="2" t="s">
        <v>187</v>
      </c>
      <c r="B26" s="130" t="s">
        <v>108</v>
      </c>
      <c r="C26" s="93" t="s">
        <v>114</v>
      </c>
      <c r="D26" s="100">
        <v>1</v>
      </c>
      <c r="E26" s="101">
        <v>1</v>
      </c>
      <c r="F26" s="100">
        <v>1</v>
      </c>
      <c r="G26" s="100">
        <v>1</v>
      </c>
      <c r="H26" s="100">
        <v>1</v>
      </c>
      <c r="I26" s="95">
        <v>17</v>
      </c>
      <c r="J26" s="96">
        <v>17</v>
      </c>
      <c r="K26" s="96">
        <v>17</v>
      </c>
      <c r="L26" s="96">
        <v>17</v>
      </c>
      <c r="M26" s="96">
        <v>17</v>
      </c>
      <c r="N26" s="96">
        <v>17</v>
      </c>
    </row>
    <row r="27" spans="1:14" s="92" customFormat="1" ht="15">
      <c r="A27" s="2" t="s">
        <v>188</v>
      </c>
      <c r="B27" s="130" t="s">
        <v>109</v>
      </c>
      <c r="C27" s="93" t="s">
        <v>115</v>
      </c>
      <c r="D27" s="100">
        <v>1</v>
      </c>
      <c r="E27" s="101">
        <v>1</v>
      </c>
      <c r="F27" s="100">
        <v>1</v>
      </c>
      <c r="G27" s="100">
        <v>1</v>
      </c>
      <c r="H27" s="100">
        <v>1</v>
      </c>
      <c r="I27" s="95">
        <v>11.2</v>
      </c>
      <c r="J27" s="96">
        <v>11.2</v>
      </c>
      <c r="K27" s="96">
        <v>11.2</v>
      </c>
      <c r="L27" s="96">
        <v>11.2</v>
      </c>
      <c r="M27" s="96">
        <v>11.2</v>
      </c>
      <c r="N27" s="96">
        <v>11.2</v>
      </c>
    </row>
    <row r="28" spans="1:14" s="92" customFormat="1" ht="15">
      <c r="A28" s="103" t="s">
        <v>189</v>
      </c>
      <c r="B28" s="130" t="s">
        <v>110</v>
      </c>
      <c r="C28" s="93" t="s">
        <v>116</v>
      </c>
      <c r="D28" s="100">
        <v>1</v>
      </c>
      <c r="E28" s="101">
        <v>1</v>
      </c>
      <c r="F28" s="100">
        <v>1</v>
      </c>
      <c r="G28" s="100">
        <v>1</v>
      </c>
      <c r="H28" s="100">
        <v>1</v>
      </c>
      <c r="I28" s="95">
        <v>8.4</v>
      </c>
      <c r="J28" s="96">
        <v>8.4</v>
      </c>
      <c r="K28" s="96">
        <v>8.4</v>
      </c>
      <c r="L28" s="96">
        <v>8.4</v>
      </c>
      <c r="M28" s="96">
        <v>8.4</v>
      </c>
      <c r="N28" s="96">
        <v>8.4</v>
      </c>
    </row>
    <row r="29" spans="1:14" s="92" customFormat="1" ht="15">
      <c r="A29" s="103" t="s">
        <v>190</v>
      </c>
      <c r="B29" s="130" t="s">
        <v>111</v>
      </c>
      <c r="C29" s="93" t="s">
        <v>117</v>
      </c>
      <c r="D29" s="100">
        <v>1</v>
      </c>
      <c r="E29" s="101">
        <v>1</v>
      </c>
      <c r="F29" s="100">
        <v>1</v>
      </c>
      <c r="G29" s="100">
        <v>1</v>
      </c>
      <c r="H29" s="100">
        <v>1</v>
      </c>
      <c r="I29" s="95">
        <v>8.4</v>
      </c>
      <c r="J29" s="96">
        <v>8.4</v>
      </c>
      <c r="K29" s="96">
        <v>8.4</v>
      </c>
      <c r="L29" s="96">
        <v>8.4</v>
      </c>
      <c r="M29" s="96">
        <v>8.4</v>
      </c>
      <c r="N29" s="96">
        <v>8.4</v>
      </c>
    </row>
    <row r="30" spans="1:14" s="92" customFormat="1" ht="29">
      <c r="A30" s="103" t="s">
        <v>191</v>
      </c>
      <c r="B30" s="130" t="s">
        <v>112</v>
      </c>
      <c r="C30" s="93" t="s">
        <v>118</v>
      </c>
      <c r="D30" s="100" t="s">
        <v>32</v>
      </c>
      <c r="E30" s="101">
        <v>1</v>
      </c>
      <c r="F30" s="100">
        <v>1</v>
      </c>
      <c r="G30" s="100">
        <v>1</v>
      </c>
      <c r="H30" s="100">
        <v>1</v>
      </c>
      <c r="I30" s="95">
        <v>34.8</v>
      </c>
      <c r="J30" s="96">
        <v>34.8</v>
      </c>
      <c r="K30" s="96">
        <v>34.8</v>
      </c>
      <c r="L30" s="96">
        <v>34.8</v>
      </c>
      <c r="M30" s="96">
        <v>34.8</v>
      </c>
      <c r="N30" s="96">
        <v>34.8</v>
      </c>
    </row>
    <row r="31" spans="1:14" s="92" customFormat="1" ht="15" thickBot="1">
      <c r="A31" s="133" t="s">
        <v>192</v>
      </c>
      <c r="B31" s="130" t="s">
        <v>113</v>
      </c>
      <c r="C31" s="93" t="s">
        <v>119</v>
      </c>
      <c r="D31" s="100">
        <v>1</v>
      </c>
      <c r="E31" s="101">
        <v>1</v>
      </c>
      <c r="F31" s="100">
        <v>1</v>
      </c>
      <c r="G31" s="100">
        <v>1</v>
      </c>
      <c r="H31" s="100">
        <v>1</v>
      </c>
      <c r="I31" s="104">
        <v>35.2</v>
      </c>
      <c r="J31" s="105">
        <v>35.2</v>
      </c>
      <c r="K31" s="105">
        <v>35.2</v>
      </c>
      <c r="L31" s="105">
        <v>35.2</v>
      </c>
      <c r="M31" s="105">
        <v>35.2</v>
      </c>
      <c r="N31" s="105">
        <v>35.2</v>
      </c>
    </row>
    <row r="32" spans="1:14" ht="15" thickBot="1">
      <c r="A32" s="25" t="s">
        <v>7</v>
      </c>
      <c r="B32" s="52" t="s">
        <v>234</v>
      </c>
      <c r="C32" s="37"/>
      <c r="I32" s="34" t="s">
        <v>9</v>
      </c>
      <c r="J32" s="106">
        <f>SUM(J8:J31)</f>
        <v>144.4</v>
      </c>
      <c r="K32" s="106">
        <f>SUM(K8:K31)</f>
        <v>192.39999999999998</v>
      </c>
      <c r="L32" s="106">
        <f>SUM(L8:L31)</f>
        <v>194</v>
      </c>
      <c r="M32" s="106">
        <f>SUM(M8:M31)</f>
        <v>125.39999999999999</v>
      </c>
      <c r="N32" s="107">
        <f>SUM(N8:N31)</f>
        <v>154</v>
      </c>
    </row>
    <row r="33" spans="2:3" ht="14.25">
      <c r="B33" s="37"/>
      <c r="C33" s="37"/>
    </row>
    <row r="34" spans="2:3" ht="14.25">
      <c r="B34" s="30"/>
      <c r="C34" s="30"/>
    </row>
    <row r="35" spans="1:9" ht="14.25">
      <c r="A35" s="39" t="s">
        <v>16</v>
      </c>
      <c r="B35" s="71"/>
      <c r="C35" s="71"/>
      <c r="D35" s="40"/>
      <c r="E35" s="40"/>
      <c r="F35" s="40"/>
      <c r="G35" s="40"/>
      <c r="H35" s="40"/>
      <c r="I35" s="40"/>
    </row>
    <row r="36" spans="1:9" ht="15">
      <c r="A36" s="40" t="s">
        <v>221</v>
      </c>
      <c r="B36" s="71"/>
      <c r="C36" s="71"/>
      <c r="D36" s="40"/>
      <c r="E36" s="40"/>
      <c r="F36" s="40"/>
      <c r="G36" s="40"/>
      <c r="H36" s="40"/>
      <c r="I36" s="40"/>
    </row>
    <row r="37" spans="1:9" ht="15" thickBot="1">
      <c r="A37" s="40"/>
      <c r="B37" s="71"/>
      <c r="C37" s="71"/>
      <c r="D37" s="40"/>
      <c r="E37" s="40"/>
      <c r="F37" s="40"/>
      <c r="G37" s="40"/>
      <c r="H37" s="40"/>
      <c r="I37" s="40"/>
    </row>
    <row r="38" spans="1:9" ht="15.75" customHeight="1" thickBot="1">
      <c r="A38" s="40"/>
      <c r="B38" s="164" t="s">
        <v>156</v>
      </c>
      <c r="C38" s="165"/>
      <c r="D38" s="160">
        <v>0</v>
      </c>
      <c r="E38" s="161"/>
      <c r="F38" s="40"/>
      <c r="G38" s="40"/>
      <c r="H38" s="40"/>
      <c r="I38" s="40"/>
    </row>
    <row r="39" spans="2:5" s="22" customFormat="1" ht="14.25">
      <c r="B39" s="108"/>
      <c r="C39" s="108"/>
      <c r="D39" s="109"/>
      <c r="E39" s="109"/>
    </row>
    <row r="40" spans="2:5" ht="70.5" customHeight="1" thickBot="1">
      <c r="B40" s="110"/>
      <c r="C40" s="1"/>
      <c r="D40" s="163" t="s">
        <v>180</v>
      </c>
      <c r="E40" s="163"/>
    </row>
    <row r="41" spans="2:5" ht="29.5" thickBot="1">
      <c r="B41" s="70" t="s">
        <v>155</v>
      </c>
      <c r="C41" s="111" t="s">
        <v>23</v>
      </c>
      <c r="D41" s="160">
        <v>0</v>
      </c>
      <c r="E41" s="161"/>
    </row>
    <row r="42" spans="2:5" ht="29.5" thickBot="1">
      <c r="B42" s="70" t="s">
        <v>155</v>
      </c>
      <c r="C42" s="111" t="s">
        <v>22</v>
      </c>
      <c r="D42" s="160">
        <v>0</v>
      </c>
      <c r="E42" s="161"/>
    </row>
    <row r="43" spans="2:5" ht="29.5" thickBot="1">
      <c r="B43" s="70" t="s">
        <v>155</v>
      </c>
      <c r="C43" s="111" t="s">
        <v>24</v>
      </c>
      <c r="D43" s="160">
        <v>0</v>
      </c>
      <c r="E43" s="161"/>
    </row>
    <row r="44" spans="2:5" ht="29.5" thickBot="1">
      <c r="B44" s="70" t="s">
        <v>155</v>
      </c>
      <c r="C44" s="111" t="s">
        <v>25</v>
      </c>
      <c r="D44" s="160">
        <v>0</v>
      </c>
      <c r="E44" s="161"/>
    </row>
    <row r="45" spans="2:5" ht="29.5" thickBot="1">
      <c r="B45" s="70" t="s">
        <v>155</v>
      </c>
      <c r="C45" s="111" t="s">
        <v>26</v>
      </c>
      <c r="D45" s="160">
        <v>0</v>
      </c>
      <c r="E45" s="161"/>
    </row>
  </sheetData>
  <mergeCells count="26">
    <mergeCell ref="I6:I7"/>
    <mergeCell ref="F6:F7"/>
    <mergeCell ref="G6:G7"/>
    <mergeCell ref="H6:H7"/>
    <mergeCell ref="J6:J7"/>
    <mergeCell ref="N6:N7"/>
    <mergeCell ref="O6:O7"/>
    <mergeCell ref="L6:L7"/>
    <mergeCell ref="M6:M7"/>
    <mergeCell ref="K6:K7"/>
    <mergeCell ref="D45:E45"/>
    <mergeCell ref="B4:D4"/>
    <mergeCell ref="E6:E7"/>
    <mergeCell ref="C6:C7"/>
    <mergeCell ref="D41:E41"/>
    <mergeCell ref="D42:E42"/>
    <mergeCell ref="D43:E43"/>
    <mergeCell ref="D44:E44"/>
    <mergeCell ref="D40:E40"/>
    <mergeCell ref="B38:C38"/>
    <mergeCell ref="D38:E38"/>
    <mergeCell ref="A1:D1"/>
    <mergeCell ref="A2:D2"/>
    <mergeCell ref="A6:A7"/>
    <mergeCell ref="B6:B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70" zoomScaleSheetLayoutView="70" workbookViewId="0" topLeftCell="A13">
      <selection activeCell="E13" sqref="E13"/>
    </sheetView>
  </sheetViews>
  <sheetFormatPr defaultColWidth="9.140625" defaultRowHeight="15"/>
  <cols>
    <col min="1" max="1" width="13.421875" style="25" customWidth="1"/>
    <col min="2" max="2" width="43.421875" style="25" customWidth="1"/>
    <col min="3" max="3" width="32.00390625" style="25" customWidth="1"/>
    <col min="4" max="4" width="42.28125" style="25" customWidth="1"/>
    <col min="5" max="5" width="15.00390625" style="25" customWidth="1"/>
    <col min="6" max="6" width="19.140625" style="25" customWidth="1"/>
    <col min="7" max="7" width="17.8515625" style="25" customWidth="1"/>
    <col min="8" max="8" width="17.421875" style="25" customWidth="1"/>
    <col min="9" max="9" width="18.28125" style="25" customWidth="1"/>
    <col min="10" max="10" width="17.140625" style="25" customWidth="1"/>
    <col min="11" max="16384" width="9.140625" style="25" customWidth="1"/>
  </cols>
  <sheetData>
    <row r="1" spans="1:8" s="22" customFormat="1" ht="15">
      <c r="A1" s="134" t="s">
        <v>216</v>
      </c>
      <c r="B1" s="134"/>
      <c r="C1" s="134"/>
      <c r="D1" s="134"/>
      <c r="H1" s="23"/>
    </row>
    <row r="2" spans="1:8" s="22" customFormat="1" ht="20.5" customHeight="1">
      <c r="A2" s="134" t="s">
        <v>20</v>
      </c>
      <c r="B2" s="134"/>
      <c r="C2" s="134"/>
      <c r="D2" s="134"/>
      <c r="H2" s="23"/>
    </row>
    <row r="3" ht="14.25">
      <c r="A3" s="89"/>
    </row>
    <row r="4" ht="14.25">
      <c r="A4" s="89"/>
    </row>
    <row r="5" spans="1:4" ht="14.25">
      <c r="A5" s="5" t="s">
        <v>172</v>
      </c>
      <c r="B5" s="162" t="s">
        <v>52</v>
      </c>
      <c r="C5" s="162"/>
      <c r="D5" s="114"/>
    </row>
    <row r="7" spans="1:10" ht="28" customHeight="1">
      <c r="A7" s="135" t="s">
        <v>67</v>
      </c>
      <c r="B7" s="135" t="s">
        <v>55</v>
      </c>
      <c r="C7" s="139" t="s">
        <v>54</v>
      </c>
      <c r="D7" s="139" t="s">
        <v>21</v>
      </c>
      <c r="E7" s="135" t="s">
        <v>66</v>
      </c>
      <c r="F7" s="159" t="s">
        <v>196</v>
      </c>
      <c r="G7" s="159" t="s">
        <v>198</v>
      </c>
      <c r="H7" s="159" t="s">
        <v>199</v>
      </c>
      <c r="I7" s="159" t="s">
        <v>200</v>
      </c>
      <c r="J7" s="159" t="s">
        <v>201</v>
      </c>
    </row>
    <row r="8" spans="1:10" ht="55.5" customHeight="1">
      <c r="A8" s="139"/>
      <c r="B8" s="139"/>
      <c r="C8" s="168"/>
      <c r="D8" s="168"/>
      <c r="E8" s="139"/>
      <c r="F8" s="159"/>
      <c r="G8" s="159"/>
      <c r="H8" s="159"/>
      <c r="I8" s="159"/>
      <c r="J8" s="159"/>
    </row>
    <row r="9" spans="1:10" ht="15">
      <c r="A9" s="27" t="s">
        <v>0</v>
      </c>
      <c r="B9" s="42" t="s">
        <v>29</v>
      </c>
      <c r="C9" s="42" t="s">
        <v>57</v>
      </c>
      <c r="D9" s="42" t="s">
        <v>23</v>
      </c>
      <c r="E9" s="115">
        <v>20</v>
      </c>
      <c r="F9" s="116">
        <v>20</v>
      </c>
      <c r="G9" s="116" t="s">
        <v>32</v>
      </c>
      <c r="H9" s="116" t="s">
        <v>32</v>
      </c>
      <c r="I9" s="116" t="s">
        <v>32</v>
      </c>
      <c r="J9" s="116" t="s">
        <v>32</v>
      </c>
    </row>
    <row r="10" spans="1:10" ht="14.25">
      <c r="A10" s="27" t="s">
        <v>1</v>
      </c>
      <c r="B10" s="3" t="s">
        <v>56</v>
      </c>
      <c r="C10" s="42" t="s">
        <v>57</v>
      </c>
      <c r="D10" s="42" t="s">
        <v>23</v>
      </c>
      <c r="E10" s="117">
        <v>18</v>
      </c>
      <c r="F10" s="116">
        <v>18</v>
      </c>
      <c r="G10" s="116" t="s">
        <v>32</v>
      </c>
      <c r="H10" s="116" t="s">
        <v>32</v>
      </c>
      <c r="I10" s="116" t="s">
        <v>32</v>
      </c>
      <c r="J10" s="116" t="s">
        <v>32</v>
      </c>
    </row>
    <row r="11" spans="1:10" ht="15">
      <c r="A11" s="27" t="s">
        <v>2</v>
      </c>
      <c r="B11" s="3" t="s">
        <v>29</v>
      </c>
      <c r="C11" s="118" t="s">
        <v>60</v>
      </c>
      <c r="D11" s="3" t="s">
        <v>25</v>
      </c>
      <c r="E11" s="117">
        <v>5</v>
      </c>
      <c r="F11" s="116" t="s">
        <v>32</v>
      </c>
      <c r="G11" s="116" t="s">
        <v>32</v>
      </c>
      <c r="H11" s="116" t="s">
        <v>32</v>
      </c>
      <c r="I11" s="116">
        <v>5</v>
      </c>
      <c r="J11" s="116" t="s">
        <v>32</v>
      </c>
    </row>
    <row r="12" spans="1:10" ht="15">
      <c r="A12" s="27" t="s">
        <v>3</v>
      </c>
      <c r="B12" s="3" t="s">
        <v>56</v>
      </c>
      <c r="C12" s="118" t="s">
        <v>58</v>
      </c>
      <c r="D12" s="3" t="s">
        <v>25</v>
      </c>
      <c r="E12" s="117">
        <v>40</v>
      </c>
      <c r="F12" s="116" t="s">
        <v>32</v>
      </c>
      <c r="G12" s="116" t="s">
        <v>32</v>
      </c>
      <c r="H12" s="116" t="s">
        <v>32</v>
      </c>
      <c r="I12" s="116">
        <v>40</v>
      </c>
      <c r="J12" s="116" t="s">
        <v>32</v>
      </c>
    </row>
    <row r="13" spans="1:10" ht="29">
      <c r="A13" s="27" t="s">
        <v>4</v>
      </c>
      <c r="B13" s="3" t="s">
        <v>59</v>
      </c>
      <c r="C13" s="3" t="s">
        <v>63</v>
      </c>
      <c r="D13" s="3" t="s">
        <v>25</v>
      </c>
      <c r="E13" s="117">
        <v>5</v>
      </c>
      <c r="F13" s="116" t="s">
        <v>32</v>
      </c>
      <c r="G13" s="116" t="s">
        <v>32</v>
      </c>
      <c r="H13" s="116" t="s">
        <v>32</v>
      </c>
      <c r="I13" s="116">
        <v>5</v>
      </c>
      <c r="J13" s="116" t="s">
        <v>32</v>
      </c>
    </row>
    <row r="14" spans="1:10" ht="15">
      <c r="A14" s="27" t="s">
        <v>5</v>
      </c>
      <c r="B14" s="3" t="s">
        <v>61</v>
      </c>
      <c r="C14" s="3" t="s">
        <v>62</v>
      </c>
      <c r="D14" s="3" t="s">
        <v>25</v>
      </c>
      <c r="E14" s="117">
        <v>5</v>
      </c>
      <c r="F14" s="116" t="s">
        <v>32</v>
      </c>
      <c r="G14" s="116" t="s">
        <v>32</v>
      </c>
      <c r="H14" s="116" t="s">
        <v>32</v>
      </c>
      <c r="I14" s="116">
        <v>5</v>
      </c>
      <c r="J14" s="116" t="s">
        <v>32</v>
      </c>
    </row>
    <row r="15" spans="1:10" ht="29">
      <c r="A15" s="27" t="s">
        <v>6</v>
      </c>
      <c r="B15" s="3" t="s">
        <v>64</v>
      </c>
      <c r="C15" s="3" t="s">
        <v>63</v>
      </c>
      <c r="D15" s="3" t="s">
        <v>25</v>
      </c>
      <c r="E15" s="117">
        <v>5</v>
      </c>
      <c r="F15" s="116" t="s">
        <v>32</v>
      </c>
      <c r="G15" s="116" t="s">
        <v>32</v>
      </c>
      <c r="H15" s="116" t="s">
        <v>32</v>
      </c>
      <c r="I15" s="116">
        <v>5</v>
      </c>
      <c r="J15" s="116" t="s">
        <v>32</v>
      </c>
    </row>
    <row r="16" spans="1:10" ht="15">
      <c r="A16" s="27" t="s">
        <v>11</v>
      </c>
      <c r="B16" s="3" t="s">
        <v>65</v>
      </c>
      <c r="C16" s="3" t="s">
        <v>58</v>
      </c>
      <c r="D16" s="3" t="s">
        <v>25</v>
      </c>
      <c r="E16" s="117">
        <v>5</v>
      </c>
      <c r="F16" s="116" t="s">
        <v>32</v>
      </c>
      <c r="G16" s="116" t="s">
        <v>32</v>
      </c>
      <c r="H16" s="116" t="s">
        <v>32</v>
      </c>
      <c r="I16" s="116">
        <v>5</v>
      </c>
      <c r="J16" s="116" t="s">
        <v>32</v>
      </c>
    </row>
    <row r="17" spans="1:10" ht="15">
      <c r="A17" s="27" t="s">
        <v>12</v>
      </c>
      <c r="B17" s="3" t="s">
        <v>56</v>
      </c>
      <c r="C17" s="3" t="s">
        <v>68</v>
      </c>
      <c r="D17" s="3" t="s">
        <v>22</v>
      </c>
      <c r="E17" s="117">
        <v>140</v>
      </c>
      <c r="F17" s="116" t="s">
        <v>32</v>
      </c>
      <c r="G17" s="116">
        <v>140</v>
      </c>
      <c r="H17" s="116" t="s">
        <v>32</v>
      </c>
      <c r="I17" s="116" t="s">
        <v>32</v>
      </c>
      <c r="J17" s="116" t="s">
        <v>32</v>
      </c>
    </row>
    <row r="18" spans="1:10" ht="15">
      <c r="A18" s="27" t="s">
        <v>13</v>
      </c>
      <c r="B18" s="3" t="s">
        <v>29</v>
      </c>
      <c r="C18" s="3" t="s">
        <v>68</v>
      </c>
      <c r="D18" s="3" t="s">
        <v>22</v>
      </c>
      <c r="E18" s="117">
        <v>65</v>
      </c>
      <c r="F18" s="116" t="s">
        <v>32</v>
      </c>
      <c r="G18" s="116">
        <v>65</v>
      </c>
      <c r="H18" s="116" t="s">
        <v>32</v>
      </c>
      <c r="I18" s="116" t="s">
        <v>32</v>
      </c>
      <c r="J18" s="116" t="s">
        <v>32</v>
      </c>
    </row>
    <row r="19" spans="1:10" ht="15">
      <c r="A19" s="27" t="s">
        <v>14</v>
      </c>
      <c r="B19" s="3" t="s">
        <v>69</v>
      </c>
      <c r="C19" s="3" t="s">
        <v>70</v>
      </c>
      <c r="D19" s="3" t="s">
        <v>22</v>
      </c>
      <c r="E19" s="117">
        <v>12</v>
      </c>
      <c r="F19" s="116" t="s">
        <v>32</v>
      </c>
      <c r="G19" s="116">
        <v>12</v>
      </c>
      <c r="H19" s="116" t="s">
        <v>32</v>
      </c>
      <c r="I19" s="116" t="s">
        <v>32</v>
      </c>
      <c r="J19" s="116" t="s">
        <v>32</v>
      </c>
    </row>
    <row r="20" spans="1:10" ht="15">
      <c r="A20" s="27" t="s">
        <v>15</v>
      </c>
      <c r="B20" s="3" t="s">
        <v>56</v>
      </c>
      <c r="C20" s="3" t="s">
        <v>68</v>
      </c>
      <c r="D20" s="3" t="s">
        <v>24</v>
      </c>
      <c r="E20" s="115">
        <v>140</v>
      </c>
      <c r="F20" s="116" t="s">
        <v>32</v>
      </c>
      <c r="G20" s="116" t="s">
        <v>32</v>
      </c>
      <c r="H20" s="116">
        <v>140</v>
      </c>
      <c r="I20" s="116" t="s">
        <v>32</v>
      </c>
      <c r="J20" s="116" t="s">
        <v>32</v>
      </c>
    </row>
    <row r="21" spans="1:10" ht="15">
      <c r="A21" s="27" t="s">
        <v>18</v>
      </c>
      <c r="B21" s="3" t="s">
        <v>29</v>
      </c>
      <c r="C21" s="3" t="s">
        <v>68</v>
      </c>
      <c r="D21" s="3" t="s">
        <v>24</v>
      </c>
      <c r="E21" s="115">
        <v>65</v>
      </c>
      <c r="F21" s="116" t="s">
        <v>32</v>
      </c>
      <c r="G21" s="116" t="s">
        <v>32</v>
      </c>
      <c r="H21" s="116">
        <v>65</v>
      </c>
      <c r="I21" s="116" t="s">
        <v>32</v>
      </c>
      <c r="J21" s="116" t="s">
        <v>32</v>
      </c>
    </row>
    <row r="22" spans="1:10" ht="15">
      <c r="A22" s="27" t="s">
        <v>71</v>
      </c>
      <c r="B22" s="3" t="s">
        <v>56</v>
      </c>
      <c r="C22" s="3" t="s">
        <v>75</v>
      </c>
      <c r="D22" s="3" t="s">
        <v>26</v>
      </c>
      <c r="E22" s="115">
        <v>40</v>
      </c>
      <c r="F22" s="116" t="s">
        <v>32</v>
      </c>
      <c r="G22" s="116" t="s">
        <v>32</v>
      </c>
      <c r="H22" s="116" t="s">
        <v>32</v>
      </c>
      <c r="I22" s="116" t="s">
        <v>32</v>
      </c>
      <c r="J22" s="116">
        <v>40</v>
      </c>
    </row>
    <row r="23" spans="1:10" ht="15">
      <c r="A23" s="27" t="s">
        <v>72</v>
      </c>
      <c r="B23" s="3" t="s">
        <v>29</v>
      </c>
      <c r="C23" s="42" t="s">
        <v>57</v>
      </c>
      <c r="D23" s="3" t="s">
        <v>26</v>
      </c>
      <c r="E23" s="115">
        <v>20</v>
      </c>
      <c r="F23" s="116" t="s">
        <v>32</v>
      </c>
      <c r="G23" s="116" t="s">
        <v>32</v>
      </c>
      <c r="H23" s="116" t="s">
        <v>32</v>
      </c>
      <c r="I23" s="116" t="s">
        <v>32</v>
      </c>
      <c r="J23" s="116">
        <v>20</v>
      </c>
    </row>
    <row r="24" spans="1:10" ht="15">
      <c r="A24" s="27" t="s">
        <v>73</v>
      </c>
      <c r="B24" s="3" t="s">
        <v>59</v>
      </c>
      <c r="C24" s="3" t="s">
        <v>75</v>
      </c>
      <c r="D24" s="3" t="s">
        <v>26</v>
      </c>
      <c r="E24" s="115">
        <v>5</v>
      </c>
      <c r="F24" s="116" t="s">
        <v>32</v>
      </c>
      <c r="G24" s="116" t="s">
        <v>32</v>
      </c>
      <c r="H24" s="116" t="s">
        <v>32</v>
      </c>
      <c r="I24" s="116" t="s">
        <v>32</v>
      </c>
      <c r="J24" s="116">
        <v>5</v>
      </c>
    </row>
    <row r="25" spans="1:10" ht="15" thickBot="1">
      <c r="A25" s="27" t="s">
        <v>74</v>
      </c>
      <c r="B25" s="3" t="s">
        <v>76</v>
      </c>
      <c r="C25" s="112" t="s">
        <v>77</v>
      </c>
      <c r="D25" s="3" t="s">
        <v>78</v>
      </c>
      <c r="E25" s="119">
        <v>5</v>
      </c>
      <c r="F25" s="120">
        <v>5</v>
      </c>
      <c r="G25" s="120">
        <v>5</v>
      </c>
      <c r="H25" s="120">
        <v>5</v>
      </c>
      <c r="I25" s="120">
        <v>5</v>
      </c>
      <c r="J25" s="120">
        <v>5</v>
      </c>
    </row>
    <row r="26" spans="1:10" ht="15" thickBot="1">
      <c r="A26" s="25" t="s">
        <v>7</v>
      </c>
      <c r="B26" s="52" t="s">
        <v>233</v>
      </c>
      <c r="C26" s="37"/>
      <c r="D26" s="37"/>
      <c r="E26" s="121" t="s">
        <v>9</v>
      </c>
      <c r="F26" s="106">
        <f>SUM(F9:F25)</f>
        <v>43</v>
      </c>
      <c r="G26" s="106">
        <f>SUM(G9:G25)</f>
        <v>222</v>
      </c>
      <c r="H26" s="106">
        <f>SUM(H9:H25)</f>
        <v>210</v>
      </c>
      <c r="I26" s="106">
        <f>SUM(I9:I25)</f>
        <v>70</v>
      </c>
      <c r="J26" s="107">
        <f>SUM(J9:J25)</f>
        <v>70</v>
      </c>
    </row>
    <row r="27" spans="2:4" ht="14.25">
      <c r="B27" s="37"/>
      <c r="C27" s="37"/>
      <c r="D27" s="37"/>
    </row>
    <row r="28" spans="2:4" ht="14.25">
      <c r="B28" s="30"/>
      <c r="C28" s="30"/>
      <c r="D28" s="30"/>
    </row>
    <row r="29" spans="1:5" ht="14.25">
      <c r="A29" s="39" t="s">
        <v>16</v>
      </c>
      <c r="B29" s="71"/>
      <c r="C29" s="71"/>
      <c r="D29" s="71"/>
      <c r="E29" s="40"/>
    </row>
    <row r="30" spans="1:5" ht="15">
      <c r="A30" s="40" t="s">
        <v>221</v>
      </c>
      <c r="B30" s="71"/>
      <c r="C30" s="71"/>
      <c r="D30" s="71"/>
      <c r="E30" s="40"/>
    </row>
    <row r="31" spans="1:5" ht="14.25">
      <c r="A31" s="40"/>
      <c r="B31" s="71"/>
      <c r="C31" s="71"/>
      <c r="D31" s="71"/>
      <c r="E31" s="40"/>
    </row>
    <row r="32" spans="1:5" ht="15" thickBot="1">
      <c r="A32" s="40"/>
      <c r="B32" s="71"/>
      <c r="C32" s="71"/>
      <c r="D32" s="71"/>
      <c r="E32" s="40"/>
    </row>
    <row r="33" spans="2:4" ht="30.15" customHeight="1" thickBot="1">
      <c r="B33" s="169" t="s">
        <v>158</v>
      </c>
      <c r="C33" s="170"/>
      <c r="D33" s="122">
        <v>0</v>
      </c>
    </row>
    <row r="34" spans="1:5" ht="14.25">
      <c r="A34" s="113"/>
      <c r="B34" s="123"/>
      <c r="C34" s="66"/>
      <c r="D34" s="124"/>
      <c r="E34" s="113"/>
    </row>
    <row r="35" spans="1:5" ht="60" customHeight="1" thickBot="1">
      <c r="A35" s="113"/>
      <c r="B35" s="167"/>
      <c r="C35" s="167"/>
      <c r="D35" s="125" t="s">
        <v>178</v>
      </c>
      <c r="E35" s="113"/>
    </row>
    <row r="36" spans="2:4" ht="15" thickBot="1">
      <c r="B36" s="126" t="s">
        <v>179</v>
      </c>
      <c r="C36" s="127" t="s">
        <v>23</v>
      </c>
      <c r="D36" s="128">
        <v>0</v>
      </c>
    </row>
    <row r="37" spans="2:4" ht="15" thickBot="1">
      <c r="B37" s="126" t="s">
        <v>179</v>
      </c>
      <c r="C37" s="127" t="s">
        <v>22</v>
      </c>
      <c r="D37" s="128">
        <v>0</v>
      </c>
    </row>
    <row r="38" spans="2:4" ht="15" thickBot="1">
      <c r="B38" s="126" t="s">
        <v>179</v>
      </c>
      <c r="C38" s="127" t="s">
        <v>24</v>
      </c>
      <c r="D38" s="128">
        <v>0</v>
      </c>
    </row>
    <row r="39" spans="2:4" ht="15" thickBot="1">
      <c r="B39" s="126" t="s">
        <v>179</v>
      </c>
      <c r="C39" s="127" t="s">
        <v>25</v>
      </c>
      <c r="D39" s="128">
        <v>0</v>
      </c>
    </row>
    <row r="40" spans="2:4" ht="15" thickBot="1">
      <c r="B40" s="126" t="s">
        <v>179</v>
      </c>
      <c r="C40" s="127" t="s">
        <v>26</v>
      </c>
      <c r="D40" s="128">
        <v>0</v>
      </c>
    </row>
  </sheetData>
  <mergeCells count="15">
    <mergeCell ref="J7:J8"/>
    <mergeCell ref="D7:D8"/>
    <mergeCell ref="E7:E8"/>
    <mergeCell ref="F7:F8"/>
    <mergeCell ref="G7:G8"/>
    <mergeCell ref="H7:H8"/>
    <mergeCell ref="A1:D1"/>
    <mergeCell ref="A2:D2"/>
    <mergeCell ref="I7:I8"/>
    <mergeCell ref="B35:C35"/>
    <mergeCell ref="B5:C5"/>
    <mergeCell ref="A7:A8"/>
    <mergeCell ref="B7:B8"/>
    <mergeCell ref="C7:C8"/>
    <mergeCell ref="B33:C33"/>
  </mergeCells>
  <hyperlinks>
    <hyperlink ref="C25" r:id="rId1" display="mailto:e@mbulance/III"/>
  </hyperlinks>
  <printOptions/>
  <pageMargins left="0.7" right="0.7" top="0.787401575" bottom="0.787401575" header="0.3" footer="0.3"/>
  <pageSetup fitToHeight="1" fitToWidth="1" horizontalDpi="600" verticalDpi="600" orientation="landscape" paperSize="9" scale="55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E 4 B F S f z Z c E C n A A A A + A A A A B I A H A B D b 2 5 m a W c v U G F j a 2 F n Z S 5 4 b W w g o h g A K K A U A A A A A A A A A A A A A A A A A A A A A A A A A A A A h Y 8 x D o I w G E a v Q r r T F m j Q k J 8 y s E p i Y m K M G y k V G q E Y W i x 3 c / B I X k E S R d 0 c v 5 c 3 v O 9 x u 0 M 2 d a 1 3 l Y N R v U 5 R g C n y p B Z 9 p X S d o t G e / D X K O G x L c S 5 r 6 c 2 y N s l k q h Q 1 1 l 4 S Q p x z 2 E W 4 H 2 o S U h q Q Q 7 H Z i U Z 2 J f r I 6 r / s K 2 1 s q Y V E H P a v G B 7 i a I U Z i x m O G Q O y Y C i U / i r h X I w p k B 8 I + d j a c Z B c G D 8 / A l k m k P c L / g R Q S w M E F A A C A A g A E 4 B F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O A R U k o i k e 4 D g A A A B E A A A A T A B w A R m 9 y b X V s Y X M v U 2 V j d G l v b j E u b S C i G A A o o B Q A A A A A A A A A A A A A A A A A A A A A A A A A A A A r T k 0 u y c z P U w i G 0 I b W A F B L A Q I t A B Q A A g A I A B O A R U n 8 2 X B A p w A A A P g A A A A S A A A A A A A A A A A A A A A A A A A A A A B D b 2 5 m a W c v U G F j a 2 F n Z S 5 4 b W x Q S w E C L Q A U A A I A C A A T g E V J D 8 r p q 6 Q A A A D p A A A A E w A A A A A A A A A A A A A A A A D z A A A A W 0 N v b n R l b n R f V H l w Z X N d L n h t b F B L A Q I t A B Q A A g A I A B O A R U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8 S 6 C r z Z C 9 Q I r K 2 o I n A / E n A A A A A A I A A A A A A A N m A A D A A A A A E A A A A K + W K X P w U c L T B S Z V Z 1 9 F N l s A A A A A B I A A A K A A A A A Q A A A A J c m Z k v X P R T e j t x d O S 5 C q + V A A A A A g E t k 4 N y 1 x R E T 5 G / F c f O p / a T m R a e y 0 2 D V G z k X + U y z r e w a f B T F r F F F H 4 K J K u u S b d C t T k s 3 P s / h K u A X V O P 2 G / v 1 5 9 Q k l w A N e t + D H j Q L L Q A a o 2 R Q A A A D O W m u g c p W 8 O + W X v c L L H c B U H d c j 7 w = = < / D a t a M a s h u p > 
</file>

<file path=customXml/itemProps1.xml><?xml version="1.0" encoding="utf-8"?>
<ds:datastoreItem xmlns:ds="http://schemas.openxmlformats.org/officeDocument/2006/customXml" ds:itemID="{055D2EFE-F95D-413C-8FC0-13D6B57018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Veselá Iveta Ing.</cp:lastModifiedBy>
  <cp:lastPrinted>2018-02-27T19:43:53Z</cp:lastPrinted>
  <dcterms:created xsi:type="dcterms:W3CDTF">2016-08-29T06:57:19Z</dcterms:created>
  <dcterms:modified xsi:type="dcterms:W3CDTF">2019-12-30T15:04:47Z</dcterms:modified>
  <cp:category/>
  <cp:version/>
  <cp:contentType/>
  <cp:contentStatus/>
</cp:coreProperties>
</file>