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AKAZKY\PM_VZ\2661_Skolici stredisko ZZS KV\VEREJNE ZAKAZKY VYBAVENÍ  ZZS - PKKV\VZ 04 Lezecká stěna VZMR II\01 Zadávací dokumentace\Ke zveřejnění\"/>
    </mc:Choice>
  </mc:AlternateContent>
  <bookViews>
    <workbookView xWindow="0" yWindow="0" windowWidth="19200" windowHeight="5750"/>
  </bookViews>
  <sheets>
    <sheet name="Lezecká stěna" sheetId="1" r:id="rId1"/>
    <sheet name="List1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 s="1"/>
  <c r="I26" i="1"/>
  <c r="J26" i="1" s="1"/>
  <c r="I25" i="1"/>
  <c r="J25" i="1" s="1"/>
  <c r="I23" i="1" l="1"/>
  <c r="J23" i="1" s="1"/>
  <c r="I22" i="1"/>
  <c r="J22" i="1" s="1"/>
  <c r="I21" i="1"/>
  <c r="J21" i="1" s="1"/>
  <c r="I20" i="1"/>
  <c r="J20" i="1"/>
  <c r="I19" i="1"/>
  <c r="J19" i="1"/>
  <c r="I18" i="1"/>
  <c r="J18" i="1"/>
  <c r="I17" i="1"/>
  <c r="J17" i="1"/>
  <c r="I16" i="1"/>
  <c r="J16" i="1"/>
  <c r="I15" i="1"/>
  <c r="J15" i="1"/>
  <c r="I14" i="1"/>
  <c r="J14" i="1"/>
  <c r="I13" i="1"/>
  <c r="J13" i="1" s="1"/>
  <c r="I12" i="1"/>
  <c r="J12" i="1" s="1"/>
  <c r="I11" i="1"/>
  <c r="J11" i="1" s="1"/>
  <c r="I9" i="1" l="1"/>
  <c r="I10" i="1" l="1"/>
  <c r="J10" i="1" s="1"/>
  <c r="I8" i="1"/>
  <c r="J9" i="1" l="1"/>
  <c r="J8" i="1"/>
  <c r="I7" i="1"/>
  <c r="J7" i="1" s="1"/>
  <c r="I6" i="1"/>
  <c r="J6" i="1" s="1"/>
  <c r="J28" i="1" l="1"/>
  <c r="I28" i="1"/>
</calcChain>
</file>

<file path=xl/sharedStrings.xml><?xml version="1.0" encoding="utf-8"?>
<sst xmlns="http://schemas.openxmlformats.org/spreadsheetml/2006/main" count="57" uniqueCount="53">
  <si>
    <t>počet ks</t>
  </si>
  <si>
    <t>Nabídková cena celkem</t>
  </si>
  <si>
    <r>
      <rPr>
        <b/>
        <sz val="11"/>
        <color rgb="FF000000"/>
        <rFont val="Calibri"/>
        <family val="2"/>
        <charset val="238"/>
        <scheme val="minor"/>
      </rPr>
      <t>cena za ks</t>
    </r>
    <r>
      <rPr>
        <sz val="11"/>
        <color rgb="FF000000"/>
        <rFont val="Calibri"/>
        <family val="2"/>
        <charset val="238"/>
        <scheme val="minor"/>
      </rPr>
      <t xml:space="preserve">
(Kč bez DPH)</t>
    </r>
  </si>
  <si>
    <r>
      <rPr>
        <b/>
        <sz val="11"/>
        <color rgb="FF000000"/>
        <rFont val="Calibri"/>
        <family val="2"/>
        <charset val="238"/>
        <scheme val="minor"/>
      </rPr>
      <t>DPH</t>
    </r>
    <r>
      <rPr>
        <sz val="11"/>
        <color rgb="FF000000"/>
        <rFont val="Calibri"/>
        <family val="2"/>
        <charset val="238"/>
        <scheme val="minor"/>
      </rPr>
      <t xml:space="preserve">
(%)</t>
    </r>
  </si>
  <si>
    <r>
      <rPr>
        <b/>
        <sz val="11"/>
        <color rgb="FF000000"/>
        <rFont val="Calibri"/>
        <family val="2"/>
        <charset val="238"/>
        <scheme val="minor"/>
      </rPr>
      <t>cena celkem</t>
    </r>
    <r>
      <rPr>
        <sz val="11"/>
        <color rgb="FF000000"/>
        <rFont val="Calibri"/>
        <family val="2"/>
        <charset val="238"/>
        <scheme val="minor"/>
      </rPr>
      <t xml:space="preserve">
(Kč vč. DPH)</t>
    </r>
  </si>
  <si>
    <t>název položky</t>
  </si>
  <si>
    <t>podrobná specifikace položky</t>
  </si>
  <si>
    <t xml:space="preserve">Veřejná zakázka </t>
  </si>
  <si>
    <t>položka č.</t>
  </si>
  <si>
    <r>
      <rPr>
        <b/>
        <sz val="11"/>
        <color rgb="FF000000"/>
        <rFont val="Calibri"/>
        <family val="2"/>
        <charset val="238"/>
        <scheme val="minor"/>
      </rPr>
      <t>cena celkem</t>
    </r>
    <r>
      <rPr>
        <sz val="11"/>
        <color rgb="FF000000"/>
        <rFont val="Calibri"/>
        <family val="2"/>
        <charset val="238"/>
        <scheme val="minor"/>
      </rPr>
      <t xml:space="preserve"> 
(Kč bez DPH)</t>
    </r>
  </si>
  <si>
    <r>
      <rPr>
        <b/>
        <sz val="11"/>
        <color rgb="FF000000"/>
        <rFont val="Calibri"/>
        <family val="2"/>
        <charset val="238"/>
        <scheme val="minor"/>
      </rPr>
      <t xml:space="preserve">nabízené plnění </t>
    </r>
    <r>
      <rPr>
        <sz val="11"/>
        <color rgb="FF000000"/>
        <rFont val="Calibri"/>
        <family val="2"/>
        <charset val="238"/>
        <scheme val="minor"/>
      </rPr>
      <t xml:space="preserve">
</t>
    </r>
    <r>
      <rPr>
        <i/>
        <sz val="11"/>
        <color rgb="FF000000"/>
        <rFont val="Calibri"/>
        <family val="2"/>
        <charset val="238"/>
      </rPr>
      <t>(dodavatel uvede název, typ, označení nabízeného výrobku a jeho popis)</t>
    </r>
  </si>
  <si>
    <t>(Dodavatel odpovídá za správnost vzorců)</t>
  </si>
  <si>
    <r>
      <t xml:space="preserve">Dodavatel uvede splnění požadavků zadavatele </t>
    </r>
    <r>
      <rPr>
        <b/>
        <sz val="11"/>
        <color rgb="FF000000"/>
        <rFont val="Calibri"/>
        <family val="2"/>
        <charset val="238"/>
        <scheme val="minor"/>
      </rPr>
      <t>ANO/NE</t>
    </r>
  </si>
  <si>
    <t>Vnitřní část lezecké stěny</t>
  </si>
  <si>
    <t>Venkovní část lezecké stěn</t>
  </si>
  <si>
    <t>Lezecké chyty (D)</t>
  </si>
  <si>
    <t>Imbusové šrouby M10 do chytů (D)</t>
  </si>
  <si>
    <t>Doplnění jistících stanovišť  (D+M)</t>
  </si>
  <si>
    <t>Rázový utahovák specifikace (D)</t>
  </si>
  <si>
    <t>Bezpečnostní pryžová podlaha (D+M)</t>
  </si>
  <si>
    <t>Stavba lezeckých cest (M)</t>
  </si>
  <si>
    <t>Sedací úvaz (D)</t>
  </si>
  <si>
    <t>Horolezecká přílba (D)</t>
  </si>
  <si>
    <t>Jistítko (D)</t>
  </si>
  <si>
    <t>Karabina HMS (D)</t>
  </si>
  <si>
    <t>Lano dynamické (D)</t>
  </si>
  <si>
    <t>Lezecká obuv  (D)</t>
  </si>
  <si>
    <t>Pytlík na magnesium (D)</t>
  </si>
  <si>
    <t>Manesium  (D)</t>
  </si>
  <si>
    <t>Oválná ocelová šroubovací karabina</t>
  </si>
  <si>
    <t>Statické lano 50 m</t>
  </si>
  <si>
    <t>Extrémně pevná ocelová karabina pro práce ve výškách</t>
  </si>
  <si>
    <t>Komplet smyček</t>
  </si>
  <si>
    <t xml:space="preserve">zhotovení ze směsi polyesterové pryskyřice a křemičitého písku, min. 1 otvor o průměru 12 mm sloužící pro upevnění na stěnu, upevnění pomocí imbusových šroubů M10. Chyty musí být zkonstruovány taky, aby je bylo možné upevňovat jak imbusovými šrouby s válcovou, tak s konickou hlavou. Navíc musí mít každý chyt min. 1 otvor pro zajištění chytu proti protočení. Zajištění bude provedeno pomocí vrutu. Chyty velikosti L a větší musí být osazeny antiexplosiv systémem (tj. pružina, která v případě prasknutí chytu výrazně snižuje nebezpečí, že jeho úlomky spadnou na zem). Velikost chytů XS - XL, poměr velikostí chytů bude volen tak, aby z nich bylo možné postavit cesty obžížnosti 3 -  8+ UIAA. Barevné rozlištění chytů minimálně 6 různými barvami.
</t>
  </si>
  <si>
    <t>pro upevnění lezeckých chytů, různé délky podle velikosti dodaných chytů, povrchová úprava galvanické zinkování</t>
  </si>
  <si>
    <t>kotvení do nosných betonových částí budovy (sloupy, průvlaky) viz. příloha specifikace. Každé jistící stanoviště tvoří 1 jistící oko (jistící oka dodá zadavatel). Kotevní body tvoří závitová tyč a chemická kotva. Nosnost každého jistícího stanoviště musí splňovat požadavky ČSN EN 12572</t>
  </si>
  <si>
    <t>kompaktní aku rázový utahovák, typ sklíčídla 1/4" šestihran, maximální moment 50Nm (1), 100 Nm (2), 150 Nm (3), maximální počet ot za min. 2500, součástí dodávky je 14V akumulátor (1 ks)  a nabíječka nástavce pro imbus vel. 8 (1 ks)</t>
  </si>
  <si>
    <t>tvořena prefabrikovými deskami z recyklovaného gumového granulátu, barva červená, tloušťka desky min. 50 mm, zajištění desek proti posunutí, strana směrem z haly (délka 7,5 m) bude po celé délce opatřena vhodným nájezdem</t>
  </si>
  <si>
    <t>podbradní pásek s nastavitelnou pevností z přílby odvětrávací otvory s posuvnými uzávěry umožňují proudění vzduchu  pod přílbou, šestibodový popruhový závěsný systém se vytvaruje podle tvaru hlavy, absorpce nárazu je dosažena deformací vnější skořepiny, nastavovací systém CENTERFIT vycentrování a optimální stabilitu přílby na hlavě, systém FLIP &amp; FIT umístění hlavového pásku v dolní poloze, pouzdro pro snadné skladování a přepravu, postranní sloty pro připojení ochrany sluchu, otvory se závitem pro přišroubování ochranného štítu Vizir a 4 klipy pro připojení čelové svítilny s elastickým páskem, velkkost 53 - 63 cm, barva 5 x žlutá s ochranným štítem Vizir (kompatibilita s ochrannou přílbou, odolný vůči větru a zamlžení, vyšší úroveň ochrany proti nárazu, norma CE EN 166, 1B - částice letící střední rychlostí), 5x červená bez štítu</t>
  </si>
  <si>
    <t>univerzální jistící a slaňovací pomůcka</t>
  </si>
  <si>
    <t>karabina musí být opatřena SCREW lockem nebo TWIST lockem</t>
  </si>
  <si>
    <t>minimální délka lana 30 m, průměr lana 10 mm, počet normovaných pádů dle UIAA min. 11</t>
  </si>
  <si>
    <t>včetně popruhu pro upevnění kolem pasu a včetně poutka pro kartáček</t>
  </si>
  <si>
    <t>určení: pro sportovní lezení, velikost balení 2000 g, balení v pevném obalu s opakovatelným zavíráním pro dlouhodobé uskladnění</t>
  </si>
  <si>
    <t>ocelová karabina se šroubovací pojistkou, certifikát pro práci ve výškách, pevnost karabiny v podélné ose 30 kN, světlost (d) 18 mm</t>
  </si>
  <si>
    <t>statické lano typu A pro všeobecné použití (včetně záchrany a speleologie), určené pro záchranu zraněných, manipulaci s předměty a práci ve výškách a nad volnou hloubkou, pevnost v tahu min. 34,9 kN, průměr lana min. 11,2 mm, barva červená, délka 50 m, ultrasonic zakončení konců lana</t>
  </si>
  <si>
    <t>extrémně pevná ocelová karabina pro práce ve výškách triple rock pojistka, ideální na tvorbu kotvících bodů</t>
  </si>
  <si>
    <t>zhotovení ze směsi polyesterové pryskyřice a křemičitého písku, min. 1 otvor o průměru 12 mm sloužící pro upevnění na stěnu, upevnění pomocí imbusových šroubů M10. Chyty musí být zkonstruovány taky, aby je bylo možné upevňovat jak imbusovými šrouby s válcovou, tak s konickou hlavou. Navíc musí mít každý chyt min. 1 otvor pro zajištění chytu proti protočení. Zajištění bude provedeno pomocí vrutu. Chyty velikosti L a větší musí být osazeny antiexplosiv systémem (tj. pružina, která v případě prasknutí chytu výrazně snižuje nebezpečí, že jeho úlomky spadnou na zem). Velikost chytů XS - XL, poměr velikostí chytů bude volen tak, aby z nich bylo možné postavit cesty obžížnosti 3 -  8+ UIAA. Barevné rozlištění chytů minimálně 6 různými barvami</t>
  </si>
  <si>
    <t>systém posuvného pasu, nastavitelné nohavičky, min. 3 samosvorné přezky z nerez oceli, min. 2 nosiče materiálu se zvýšenou nosností - min. 12,5 kN, velikost: 7 ks M/L a 3 ks XL</t>
  </si>
  <si>
    <t xml:space="preserve">podešev ohnutá přes špičku, kterou chrání minimálně 6 mm silné pogumování, viditelné označení velikosti boty, systém pro spojení pravé a levé boty, sada bot bude obsahovat velikosti: 1x „6“, 1x „7“, 3x „8“, 3x „9“, 1x „10“, 1x „11“ </t>
  </si>
  <si>
    <t>set obsahující: šitá smyčka 16 mm pro vytvoření jistícího bodu, 4x délka 60 cm (barva žlutá), 4x délka 80 cm (barva červená), 4x délka 120 cm (barva modrá) a 4x délka 150 cm (barva černá)</t>
  </si>
  <si>
    <t>ZZS KV – vybavení lezecké stěny II</t>
  </si>
  <si>
    <t xml:space="preserve">Příloha č. 1 zadávací dokumentace/smlouvy – Položkový rozpočet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</si>
</sst>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name val="Verdana"/>
      <family val="2"/>
      <charset val="238"/>
    </font>
    <font>
      <b/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1" fillId="0" borderId="0" xfId="0" applyFont="1" applyAlignment="1"/>
    <xf numFmtId="0" fontId="0" fillId="0" borderId="0" xfId="0" applyFont="1" applyAlignment="1"/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/>
    <xf numFmtId="0" fontId="8" fillId="0" borderId="0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6" fillId="0" borderId="5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13" xfId="0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4" fillId="3" borderId="16" xfId="0" applyNumberFormat="1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7"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view="pageBreakPreview" zoomScale="90" zoomScaleNormal="90" zoomScaleSheetLayoutView="90" workbookViewId="0">
      <selection activeCell="B4" sqref="B4"/>
    </sheetView>
  </sheetViews>
  <sheetFormatPr defaultRowHeight="14.5" x14ac:dyDescent="0.35"/>
  <cols>
    <col min="1" max="1" width="7.7265625" style="11" customWidth="1"/>
    <col min="2" max="2" width="19.54296875" style="4" customWidth="1"/>
    <col min="3" max="3" width="55.81640625" style="3" customWidth="1"/>
    <col min="4" max="4" width="43" style="3" customWidth="1"/>
    <col min="5" max="5" width="10.1796875" style="3" customWidth="1"/>
    <col min="6" max="6" width="8.26953125" style="10" bestFit="1" customWidth="1"/>
    <col min="7" max="7" width="12.1796875" style="4" bestFit="1" customWidth="1"/>
    <col min="8" max="8" width="6.7265625" style="4" customWidth="1"/>
    <col min="9" max="10" width="12" style="4" bestFit="1" customWidth="1"/>
  </cols>
  <sheetData>
    <row r="1" spans="1:10" x14ac:dyDescent="0.35">
      <c r="B1" s="6" t="s">
        <v>7</v>
      </c>
      <c r="C1" s="8" t="s">
        <v>51</v>
      </c>
      <c r="D1" s="5"/>
      <c r="E1" s="5"/>
      <c r="F1" s="9"/>
      <c r="G1" s="1"/>
      <c r="H1" s="7"/>
      <c r="I1"/>
      <c r="J1"/>
    </row>
    <row r="2" spans="1:10" x14ac:dyDescent="0.35">
      <c r="B2" s="6" t="s">
        <v>52</v>
      </c>
      <c r="C2" s="2"/>
      <c r="D2" s="6"/>
      <c r="E2" s="6"/>
      <c r="F2" s="9"/>
      <c r="G2" s="7"/>
      <c r="H2" s="7"/>
      <c r="I2"/>
      <c r="J2"/>
    </row>
    <row r="3" spans="1:10" ht="15" thickBot="1" x14ac:dyDescent="0.4">
      <c r="B3" s="12"/>
      <c r="C3" s="2"/>
      <c r="D3" s="6"/>
      <c r="E3" s="6"/>
      <c r="F3" s="9"/>
      <c r="G3" s="7"/>
      <c r="H3" s="7"/>
      <c r="I3"/>
      <c r="J3"/>
    </row>
    <row r="4" spans="1:10" ht="87" x14ac:dyDescent="0.35">
      <c r="A4" s="25" t="s">
        <v>8</v>
      </c>
      <c r="B4" s="26" t="s">
        <v>5</v>
      </c>
      <c r="C4" s="26" t="s">
        <v>6</v>
      </c>
      <c r="D4" s="27" t="s">
        <v>10</v>
      </c>
      <c r="E4" s="27" t="s">
        <v>12</v>
      </c>
      <c r="F4" s="26" t="s">
        <v>0</v>
      </c>
      <c r="G4" s="27" t="s">
        <v>2</v>
      </c>
      <c r="H4" s="27" t="s">
        <v>3</v>
      </c>
      <c r="I4" s="27" t="s">
        <v>9</v>
      </c>
      <c r="J4" s="28" t="s">
        <v>4</v>
      </c>
    </row>
    <row r="5" spans="1:10" s="7" customFormat="1" x14ac:dyDescent="0.35">
      <c r="A5" s="30"/>
      <c r="B5" s="31"/>
      <c r="C5" s="31" t="s">
        <v>13</v>
      </c>
      <c r="D5" s="32"/>
      <c r="E5" s="32"/>
      <c r="F5" s="31"/>
      <c r="G5" s="32"/>
      <c r="H5" s="32"/>
      <c r="I5" s="32"/>
      <c r="J5" s="33"/>
    </row>
    <row r="6" spans="1:10" s="42" customFormat="1" ht="165.75" customHeight="1" x14ac:dyDescent="0.35">
      <c r="A6" s="39">
        <v>1</v>
      </c>
      <c r="B6" s="37" t="s">
        <v>15</v>
      </c>
      <c r="C6" s="40" t="s">
        <v>33</v>
      </c>
      <c r="D6" s="41"/>
      <c r="E6" s="41"/>
      <c r="F6" s="38">
        <v>490</v>
      </c>
      <c r="G6" s="56"/>
      <c r="H6" s="38">
        <v>21</v>
      </c>
      <c r="I6" s="56" t="str">
        <f t="shared" ref="I6:I27" si="0">IF(G6="","",F6*G6)</f>
        <v/>
      </c>
      <c r="J6" s="57" t="str">
        <f t="shared" ref="J6:J9" si="1">IF(H6="","",IF(I6="","",(I6*(1+(H6/100)))))</f>
        <v/>
      </c>
    </row>
    <row r="7" spans="1:10" ht="45" customHeight="1" x14ac:dyDescent="0.35">
      <c r="A7" s="17">
        <v>2</v>
      </c>
      <c r="B7" s="22" t="s">
        <v>16</v>
      </c>
      <c r="C7" s="18" t="s">
        <v>34</v>
      </c>
      <c r="D7" s="23"/>
      <c r="E7" s="23"/>
      <c r="F7" s="19">
        <v>490</v>
      </c>
      <c r="G7" s="20"/>
      <c r="H7" s="38">
        <v>21</v>
      </c>
      <c r="I7" s="20" t="str">
        <f t="shared" si="0"/>
        <v/>
      </c>
      <c r="J7" s="21" t="str">
        <f t="shared" si="1"/>
        <v/>
      </c>
    </row>
    <row r="8" spans="1:10" ht="62.25" customHeight="1" x14ac:dyDescent="0.35">
      <c r="A8" s="17">
        <v>3</v>
      </c>
      <c r="B8" s="22" t="s">
        <v>17</v>
      </c>
      <c r="C8" s="18" t="s">
        <v>35</v>
      </c>
      <c r="D8" s="24"/>
      <c r="E8" s="24"/>
      <c r="F8" s="19">
        <v>29</v>
      </c>
      <c r="G8" s="20"/>
      <c r="H8" s="38">
        <v>21</v>
      </c>
      <c r="I8" s="20" t="str">
        <f t="shared" si="0"/>
        <v/>
      </c>
      <c r="J8" s="21" t="str">
        <f t="shared" si="1"/>
        <v/>
      </c>
    </row>
    <row r="9" spans="1:10" ht="63" customHeight="1" x14ac:dyDescent="0.35">
      <c r="A9" s="17">
        <v>4</v>
      </c>
      <c r="B9" s="22" t="s">
        <v>18</v>
      </c>
      <c r="C9" s="18" t="s">
        <v>36</v>
      </c>
      <c r="D9" s="24"/>
      <c r="E9" s="24"/>
      <c r="F9" s="19">
        <v>1</v>
      </c>
      <c r="G9" s="20"/>
      <c r="H9" s="38">
        <v>21</v>
      </c>
      <c r="I9" s="20" t="str">
        <f t="shared" si="0"/>
        <v/>
      </c>
      <c r="J9" s="21" t="str">
        <f t="shared" si="1"/>
        <v/>
      </c>
    </row>
    <row r="10" spans="1:10" ht="62.25" customHeight="1" x14ac:dyDescent="0.35">
      <c r="A10" s="17">
        <v>5</v>
      </c>
      <c r="B10" s="22" t="s">
        <v>19</v>
      </c>
      <c r="C10" s="18" t="s">
        <v>37</v>
      </c>
      <c r="D10" s="24"/>
      <c r="E10" s="24"/>
      <c r="F10" s="19">
        <v>25</v>
      </c>
      <c r="G10" s="20"/>
      <c r="H10" s="38">
        <v>21</v>
      </c>
      <c r="I10" s="20" t="str">
        <f t="shared" si="0"/>
        <v/>
      </c>
      <c r="J10" s="21" t="str">
        <f t="shared" ref="J10:J27" si="2">IF(H10="","",IF(I10="","",(I10*(1+(H10/100)))))</f>
        <v/>
      </c>
    </row>
    <row r="11" spans="1:10" s="7" customFormat="1" ht="33" customHeight="1" x14ac:dyDescent="0.35">
      <c r="A11" s="17">
        <v>6</v>
      </c>
      <c r="B11" s="22" t="s">
        <v>20</v>
      </c>
      <c r="C11" s="18"/>
      <c r="D11" s="24"/>
      <c r="E11" s="24"/>
      <c r="F11" s="55">
        <v>15</v>
      </c>
      <c r="G11" s="20"/>
      <c r="H11" s="38">
        <v>21</v>
      </c>
      <c r="I11" s="20" t="str">
        <f t="shared" si="0"/>
        <v/>
      </c>
      <c r="J11" s="21" t="str">
        <f t="shared" si="2"/>
        <v/>
      </c>
    </row>
    <row r="12" spans="1:10" s="7" customFormat="1" ht="49.5" customHeight="1" x14ac:dyDescent="0.35">
      <c r="A12" s="17">
        <v>7</v>
      </c>
      <c r="B12" s="22" t="s">
        <v>21</v>
      </c>
      <c r="C12" s="53" t="s">
        <v>48</v>
      </c>
      <c r="D12" s="24"/>
      <c r="E12" s="24"/>
      <c r="F12" s="19">
        <v>10</v>
      </c>
      <c r="G12" s="20"/>
      <c r="H12" s="38">
        <v>21</v>
      </c>
      <c r="I12" s="20" t="str">
        <f t="shared" si="0"/>
        <v/>
      </c>
      <c r="J12" s="21" t="str">
        <f t="shared" si="2"/>
        <v/>
      </c>
    </row>
    <row r="13" spans="1:10" s="7" customFormat="1" ht="192.75" customHeight="1" x14ac:dyDescent="0.35">
      <c r="A13" s="17">
        <v>8</v>
      </c>
      <c r="B13" s="22" t="s">
        <v>22</v>
      </c>
      <c r="C13" s="18" t="s">
        <v>38</v>
      </c>
      <c r="D13" s="24"/>
      <c r="E13" s="24"/>
      <c r="F13" s="19">
        <v>10</v>
      </c>
      <c r="G13" s="20"/>
      <c r="H13" s="38">
        <v>21</v>
      </c>
      <c r="I13" s="20" t="str">
        <f t="shared" si="0"/>
        <v/>
      </c>
      <c r="J13" s="21" t="str">
        <f t="shared" si="2"/>
        <v/>
      </c>
    </row>
    <row r="14" spans="1:10" s="7" customFormat="1" ht="21" customHeight="1" x14ac:dyDescent="0.35">
      <c r="A14" s="17">
        <v>9</v>
      </c>
      <c r="B14" s="22" t="s">
        <v>23</v>
      </c>
      <c r="C14" s="18" t="s">
        <v>39</v>
      </c>
      <c r="D14" s="24"/>
      <c r="E14" s="24"/>
      <c r="F14" s="19">
        <v>5</v>
      </c>
      <c r="G14" s="20"/>
      <c r="H14" s="38">
        <v>21</v>
      </c>
      <c r="I14" s="20" t="str">
        <f t="shared" si="0"/>
        <v/>
      </c>
      <c r="J14" s="21" t="str">
        <f t="shared" si="2"/>
        <v/>
      </c>
    </row>
    <row r="15" spans="1:10" s="7" customFormat="1" ht="20.25" customHeight="1" x14ac:dyDescent="0.35">
      <c r="A15" s="17">
        <v>10</v>
      </c>
      <c r="B15" s="22" t="s">
        <v>24</v>
      </c>
      <c r="C15" s="43" t="s">
        <v>40</v>
      </c>
      <c r="D15" s="24"/>
      <c r="E15" s="24"/>
      <c r="F15" s="19">
        <v>5</v>
      </c>
      <c r="G15" s="20"/>
      <c r="H15" s="38">
        <v>21</v>
      </c>
      <c r="I15" s="20" t="str">
        <f t="shared" si="0"/>
        <v/>
      </c>
      <c r="J15" s="21" t="str">
        <f t="shared" si="2"/>
        <v/>
      </c>
    </row>
    <row r="16" spans="1:10" s="7" customFormat="1" ht="30.75" customHeight="1" x14ac:dyDescent="0.35">
      <c r="A16" s="17">
        <v>11</v>
      </c>
      <c r="B16" s="22" t="s">
        <v>25</v>
      </c>
      <c r="C16" s="45" t="s">
        <v>41</v>
      </c>
      <c r="D16" s="24"/>
      <c r="E16" s="24"/>
      <c r="F16" s="19">
        <v>10</v>
      </c>
      <c r="G16" s="20"/>
      <c r="H16" s="38">
        <v>21</v>
      </c>
      <c r="I16" s="20" t="str">
        <f t="shared" si="0"/>
        <v/>
      </c>
      <c r="J16" s="21" t="str">
        <f t="shared" si="2"/>
        <v/>
      </c>
    </row>
    <row r="17" spans="1:11" s="7" customFormat="1" ht="93.75" customHeight="1" x14ac:dyDescent="0.35">
      <c r="A17" s="17">
        <v>12</v>
      </c>
      <c r="B17" s="22" t="s">
        <v>26</v>
      </c>
      <c r="C17" s="45" t="s">
        <v>49</v>
      </c>
      <c r="D17" s="24"/>
      <c r="E17" s="24"/>
      <c r="F17" s="54">
        <v>1</v>
      </c>
      <c r="G17" s="20"/>
      <c r="H17" s="38">
        <v>21</v>
      </c>
      <c r="I17" s="20" t="str">
        <f t="shared" si="0"/>
        <v/>
      </c>
      <c r="J17" s="21" t="str">
        <f t="shared" si="2"/>
        <v/>
      </c>
    </row>
    <row r="18" spans="1:11" s="7" customFormat="1" ht="36" customHeight="1" x14ac:dyDescent="0.35">
      <c r="A18" s="17">
        <v>13</v>
      </c>
      <c r="B18" s="22" t="s">
        <v>27</v>
      </c>
      <c r="C18" s="43" t="s">
        <v>42</v>
      </c>
      <c r="D18" s="24"/>
      <c r="E18" s="24"/>
      <c r="F18" s="19">
        <v>5</v>
      </c>
      <c r="G18" s="20"/>
      <c r="H18" s="38">
        <v>21</v>
      </c>
      <c r="I18" s="20" t="str">
        <f t="shared" si="0"/>
        <v/>
      </c>
      <c r="J18" s="21" t="str">
        <f t="shared" si="2"/>
        <v/>
      </c>
    </row>
    <row r="19" spans="1:11" s="7" customFormat="1" ht="48" customHeight="1" x14ac:dyDescent="0.35">
      <c r="A19" s="17">
        <v>14</v>
      </c>
      <c r="B19" s="22" t="s">
        <v>28</v>
      </c>
      <c r="C19" s="43" t="s">
        <v>43</v>
      </c>
      <c r="D19" s="24"/>
      <c r="E19" s="24"/>
      <c r="F19" s="19">
        <v>5</v>
      </c>
      <c r="G19" s="20"/>
      <c r="H19" s="38">
        <v>21</v>
      </c>
      <c r="I19" s="20" t="str">
        <f t="shared" si="0"/>
        <v/>
      </c>
      <c r="J19" s="21" t="str">
        <f t="shared" si="2"/>
        <v/>
      </c>
    </row>
    <row r="20" spans="1:11" s="7" customFormat="1" ht="53.25" customHeight="1" x14ac:dyDescent="0.35">
      <c r="A20" s="17">
        <v>15</v>
      </c>
      <c r="B20" s="22" t="s">
        <v>29</v>
      </c>
      <c r="C20" s="44" t="s">
        <v>44</v>
      </c>
      <c r="D20" s="24"/>
      <c r="E20" s="24"/>
      <c r="F20" s="19">
        <v>30</v>
      </c>
      <c r="G20" s="20"/>
      <c r="H20" s="38">
        <v>21</v>
      </c>
      <c r="I20" s="20" t="str">
        <f t="shared" si="0"/>
        <v/>
      </c>
      <c r="J20" s="21" t="str">
        <f t="shared" si="2"/>
        <v/>
      </c>
    </row>
    <row r="21" spans="1:11" s="7" customFormat="1" ht="84.75" customHeight="1" x14ac:dyDescent="0.35">
      <c r="A21" s="17">
        <v>16</v>
      </c>
      <c r="B21" s="22" t="s">
        <v>30</v>
      </c>
      <c r="C21" s="45" t="s">
        <v>45</v>
      </c>
      <c r="D21" s="24"/>
      <c r="E21" s="24"/>
      <c r="F21" s="19">
        <v>4</v>
      </c>
      <c r="G21" s="20"/>
      <c r="H21" s="38">
        <v>21</v>
      </c>
      <c r="I21" s="20" t="str">
        <f t="shared" si="0"/>
        <v/>
      </c>
      <c r="J21" s="21" t="str">
        <f t="shared" si="2"/>
        <v/>
      </c>
    </row>
    <row r="22" spans="1:11" s="7" customFormat="1" ht="53.25" customHeight="1" x14ac:dyDescent="0.35">
      <c r="A22" s="17">
        <v>17</v>
      </c>
      <c r="B22" s="22" t="s">
        <v>31</v>
      </c>
      <c r="C22" s="45" t="s">
        <v>46</v>
      </c>
      <c r="D22" s="24"/>
      <c r="E22" s="24"/>
      <c r="F22" s="19">
        <v>10</v>
      </c>
      <c r="G22" s="20"/>
      <c r="H22" s="38">
        <v>21</v>
      </c>
      <c r="I22" s="20" t="str">
        <f t="shared" si="0"/>
        <v/>
      </c>
      <c r="J22" s="21" t="str">
        <f t="shared" si="2"/>
        <v/>
      </c>
    </row>
    <row r="23" spans="1:11" s="7" customFormat="1" ht="52.5" customHeight="1" x14ac:dyDescent="0.35">
      <c r="A23" s="17">
        <v>18</v>
      </c>
      <c r="B23" s="22" t="s">
        <v>32</v>
      </c>
      <c r="C23" s="45" t="s">
        <v>50</v>
      </c>
      <c r="D23" s="24"/>
      <c r="E23" s="24"/>
      <c r="F23" s="19">
        <v>1</v>
      </c>
      <c r="G23" s="20"/>
      <c r="H23" s="38">
        <v>21</v>
      </c>
      <c r="I23" s="20" t="str">
        <f t="shared" si="0"/>
        <v/>
      </c>
      <c r="J23" s="21" t="str">
        <f t="shared" si="2"/>
        <v/>
      </c>
    </row>
    <row r="24" spans="1:11" s="7" customFormat="1" x14ac:dyDescent="0.35">
      <c r="A24" s="30"/>
      <c r="B24" s="31"/>
      <c r="C24" s="31" t="s">
        <v>14</v>
      </c>
      <c r="D24" s="32"/>
      <c r="E24" s="32"/>
      <c r="F24" s="31"/>
      <c r="G24" s="32"/>
      <c r="H24" s="32"/>
      <c r="I24" s="32"/>
      <c r="J24" s="33"/>
    </row>
    <row r="25" spans="1:11" s="7" customFormat="1" ht="203.25" customHeight="1" x14ac:dyDescent="0.35">
      <c r="A25" s="34">
        <v>1</v>
      </c>
      <c r="B25" s="35" t="s">
        <v>15</v>
      </c>
      <c r="C25" s="43" t="s">
        <v>47</v>
      </c>
      <c r="D25" s="61"/>
      <c r="E25" s="61"/>
      <c r="F25" s="64">
        <v>210</v>
      </c>
      <c r="G25" s="58"/>
      <c r="H25" s="38">
        <v>21</v>
      </c>
      <c r="I25" s="20" t="str">
        <f t="shared" si="0"/>
        <v/>
      </c>
      <c r="J25" s="21" t="str">
        <f t="shared" si="2"/>
        <v/>
      </c>
    </row>
    <row r="26" spans="1:11" s="7" customFormat="1" ht="47.5" customHeight="1" x14ac:dyDescent="0.35">
      <c r="A26" s="34">
        <v>2</v>
      </c>
      <c r="B26" s="35" t="s">
        <v>16</v>
      </c>
      <c r="C26" s="43" t="s">
        <v>34</v>
      </c>
      <c r="D26" s="62"/>
      <c r="E26" s="62"/>
      <c r="F26" s="65">
        <v>210</v>
      </c>
      <c r="G26" s="59"/>
      <c r="H26" s="38">
        <v>21</v>
      </c>
      <c r="I26" s="20" t="str">
        <f t="shared" si="0"/>
        <v/>
      </c>
      <c r="J26" s="21" t="str">
        <f t="shared" si="2"/>
        <v/>
      </c>
    </row>
    <row r="27" spans="1:11" s="7" customFormat="1" ht="58.5" customHeight="1" x14ac:dyDescent="0.35">
      <c r="A27" s="34">
        <v>3</v>
      </c>
      <c r="B27" s="35" t="s">
        <v>20</v>
      </c>
      <c r="C27" s="36"/>
      <c r="D27" s="63"/>
      <c r="E27" s="63"/>
      <c r="F27" s="66">
        <v>9</v>
      </c>
      <c r="G27" s="60"/>
      <c r="H27" s="46">
        <v>21</v>
      </c>
      <c r="I27" s="20" t="str">
        <f t="shared" si="0"/>
        <v/>
      </c>
      <c r="J27" s="21" t="str">
        <f t="shared" si="2"/>
        <v/>
      </c>
    </row>
    <row r="28" spans="1:11" ht="36" customHeight="1" thickBot="1" x14ac:dyDescent="0.4">
      <c r="A28" s="47"/>
      <c r="B28" s="48" t="s">
        <v>1</v>
      </c>
      <c r="C28" s="51"/>
      <c r="D28" s="52"/>
      <c r="E28" s="52"/>
      <c r="F28" s="52"/>
      <c r="G28" s="52"/>
      <c r="H28" s="52"/>
      <c r="I28" s="49" t="str">
        <f>IF(SUM(I6:I27)=0,"",SUM(I6:I27))</f>
        <v/>
      </c>
      <c r="J28" s="50" t="str">
        <f>IF(SUM(J6:J27)=0,"",SUM(J6:J27))</f>
        <v/>
      </c>
    </row>
    <row r="29" spans="1:11" x14ac:dyDescent="0.35">
      <c r="A29" s="13"/>
      <c r="B29" s="13"/>
      <c r="K29" s="7"/>
    </row>
    <row r="30" spans="1:11" x14ac:dyDescent="0.35">
      <c r="A30" s="14"/>
      <c r="B30" s="15"/>
      <c r="K30" s="7"/>
    </row>
    <row r="31" spans="1:11" x14ac:dyDescent="0.35">
      <c r="A31" s="14"/>
      <c r="B31" s="29" t="s">
        <v>11</v>
      </c>
      <c r="K31" s="7"/>
    </row>
    <row r="32" spans="1:11" x14ac:dyDescent="0.35">
      <c r="A32" s="14"/>
      <c r="B32" s="16"/>
      <c r="K32" s="7"/>
    </row>
    <row r="33" spans="1:11" x14ac:dyDescent="0.35">
      <c r="A33" s="14"/>
      <c r="B33" s="16"/>
      <c r="K33" s="7"/>
    </row>
    <row r="34" spans="1:11" x14ac:dyDescent="0.35">
      <c r="A34" s="14"/>
      <c r="B34" s="16"/>
      <c r="K34" s="7"/>
    </row>
    <row r="35" spans="1:11" x14ac:dyDescent="0.35">
      <c r="A35" s="14"/>
      <c r="B35" s="16"/>
      <c r="K35" s="7"/>
    </row>
  </sheetData>
  <conditionalFormatting sqref="B10:B23 B25">
    <cfRule type="expression" dxfId="6" priority="5">
      <formula>IF($D10&gt;0,1,0)</formula>
    </cfRule>
  </conditionalFormatting>
  <conditionalFormatting sqref="B6">
    <cfRule type="expression" dxfId="5" priority="11">
      <formula>IF($D6&gt;0,1,0)</formula>
    </cfRule>
  </conditionalFormatting>
  <conditionalFormatting sqref="B7">
    <cfRule type="expression" dxfId="4" priority="8">
      <formula>IF($D7&gt;0,1,0)</formula>
    </cfRule>
  </conditionalFormatting>
  <conditionalFormatting sqref="B8">
    <cfRule type="expression" dxfId="3" priority="7">
      <formula>IF($D8&gt;0,1,0)</formula>
    </cfRule>
  </conditionalFormatting>
  <conditionalFormatting sqref="B9">
    <cfRule type="expression" dxfId="2" priority="6">
      <formula>IF($D9&gt;0,1,0)</formula>
    </cfRule>
  </conditionalFormatting>
  <conditionalFormatting sqref="B26">
    <cfRule type="expression" dxfId="1" priority="2">
      <formula>IF($D26&gt;0,1,0)</formula>
    </cfRule>
  </conditionalFormatting>
  <conditionalFormatting sqref="B27">
    <cfRule type="expression" dxfId="0" priority="1">
      <formula>IF($D27&gt;0,1,0)</formula>
    </cfRule>
  </conditionalFormatting>
  <pageMargins left="0.7" right="0.7" top="0.78740157499999996" bottom="0.78740157499999996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Lezecká stěna</vt:lpstr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 Marek</dc:creator>
  <cp:lastModifiedBy>Šerák Ladislav</cp:lastModifiedBy>
  <cp:lastPrinted>2020-01-23T13:33:41Z</cp:lastPrinted>
  <dcterms:created xsi:type="dcterms:W3CDTF">2017-08-30T09:49:10Z</dcterms:created>
  <dcterms:modified xsi:type="dcterms:W3CDTF">2020-06-09T11:24:50Z</dcterms:modified>
</cp:coreProperties>
</file>