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/>
  </bookViews>
  <sheets>
    <sheet name="specifikace" sheetId="1" r:id="rId1"/>
    <sheet name="List1" sheetId="8" r:id="rId2"/>
    <sheet name="List2" sheetId="9" r:id="rId3"/>
    <sheet name="List3" sheetId="10" r:id="rId4"/>
  </sheets>
  <calcPr calcId="162913"/>
  <fileRecoveryPr autoRecover="0"/>
</workbook>
</file>

<file path=xl/calcChain.xml><?xml version="1.0" encoding="utf-8"?>
<calcChain xmlns="http://schemas.openxmlformats.org/spreadsheetml/2006/main">
  <c r="P6" i="1" l="1"/>
  <c r="O6" i="1"/>
  <c r="N6" i="1" s="1"/>
  <c r="Q6" i="1" s="1"/>
  <c r="R6" i="1" l="1"/>
  <c r="P7" i="1"/>
  <c r="P5" i="1"/>
  <c r="O7" i="1"/>
  <c r="N7" i="1" s="1"/>
  <c r="Q7" i="1" s="1"/>
  <c r="O5" i="1"/>
  <c r="N5" i="1" s="1"/>
  <c r="Q5" i="1" s="1"/>
  <c r="R7" i="1" l="1"/>
  <c r="C13" i="1"/>
  <c r="C11" i="1"/>
  <c r="R5" i="1"/>
  <c r="C15" i="1" l="1"/>
</calcChain>
</file>

<file path=xl/sharedStrings.xml><?xml version="1.0" encoding="utf-8"?>
<sst xmlns="http://schemas.openxmlformats.org/spreadsheetml/2006/main" count="197" uniqueCount="137">
  <si>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</si>
  <si>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  <charset val="238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  <charset val="238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</si>
  <si>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</si>
  <si>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</si>
  <si>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</si>
  <si>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</si>
  <si>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</si>
  <si>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</si>
  <si>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</si>
  <si>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</si>
  <si>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</si>
  <si>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</si>
  <si>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</si>
  <si>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</si>
  <si>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</si>
  <si>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</si>
  <si>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</si>
  <si>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</si>
  <si>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</si>
  <si>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</si>
  <si>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</si>
  <si>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</si>
  <si>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</si>
  <si>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</si>
  <si>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</si>
  <si>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</si>
  <si>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</si>
  <si>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viz List2</t>
  </si>
  <si>
    <t>Pracovní stanice</t>
  </si>
  <si>
    <t>viz List3</t>
  </si>
  <si>
    <t>Druh dodávky</t>
  </si>
  <si>
    <t>Popis</t>
  </si>
  <si>
    <t>Minimální požadované vlastnosti</t>
  </si>
  <si>
    <t>Skříň</t>
  </si>
  <si>
    <t>Základní deska</t>
  </si>
  <si>
    <t>Zdroj</t>
  </si>
  <si>
    <t>Procesor</t>
  </si>
  <si>
    <t>Paměť RAM</t>
  </si>
  <si>
    <t>Pevný disk</t>
  </si>
  <si>
    <t>Grafická karta</t>
  </si>
  <si>
    <t>Síťové připojení</t>
  </si>
  <si>
    <t>Monitor</t>
  </si>
  <si>
    <t>Klávesnice</t>
  </si>
  <si>
    <t>Myš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</si>
  <si>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</si>
  <si>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</si>
  <si>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</si>
  <si>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</si>
  <si>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</si>
  <si>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</si>
  <si>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</si>
  <si>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</si>
  <si>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Ethernet RJ-45</t>
  </si>
  <si>
    <t>Rychlost v Mbit/s</t>
  </si>
  <si>
    <t>10/100/1000Mbit/s</t>
  </si>
  <si>
    <t>Další</t>
  </si>
  <si>
    <t>Úhlopříčka displeje uvedená v palcích</t>
  </si>
  <si>
    <t>Česká klávesnice</t>
  </si>
  <si>
    <t>ANO</t>
  </si>
  <si>
    <t>Samostatný numerický blok</t>
  </si>
  <si>
    <t>Záruka a podpora</t>
  </si>
  <si>
    <t>Záruka v měsících</t>
  </si>
  <si>
    <t>Požadovaná podpora</t>
  </si>
  <si>
    <t>Obchodní název a typ licence</t>
  </si>
  <si>
    <t>Přenosné počítače</t>
  </si>
  <si>
    <t>Konstrukce</t>
  </si>
  <si>
    <t>provedení přenosného počítače</t>
  </si>
  <si>
    <t>notebook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</si>
  <si>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</si>
  <si>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</si>
  <si>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</si>
  <si>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</si>
  <si>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</si>
  <si>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</si>
  <si>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</si>
  <si>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</si>
  <si>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Odstranění závady technikem do druhého pracovního dne (NBD) na místě instalace</t>
  </si>
  <si>
    <t>15,6"</t>
  </si>
  <si>
    <t>Minimální dosažená hodnota CPU MARK verze 10 v testu na www.cpubenchmark.net</t>
  </si>
  <si>
    <t>integrovaná</t>
  </si>
  <si>
    <t>List 1</t>
  </si>
  <si>
    <t>List 2</t>
  </si>
  <si>
    <t>List 3</t>
  </si>
  <si>
    <t>DNS IT 231</t>
  </si>
  <si>
    <t>Notebook</t>
  </si>
  <si>
    <t>Dětský domov, Jemnice, Třešňová 748</t>
  </si>
  <si>
    <t xml:space="preserve">Gymnázium Jihlava </t>
  </si>
  <si>
    <t>Obchodní akademie, Vyšší odborná škola zdravotnická a Střední zdravotnická škola, Střední odborná škola služeb a Jazyková škola s právem státní jazykové zkoušky Jihlava</t>
  </si>
  <si>
    <t>Bezdrátová myš</t>
  </si>
  <si>
    <t>Bezdrátová klávesnice česká, samostatný numerický blok</t>
  </si>
  <si>
    <t>Příslušenství</t>
  </si>
  <si>
    <t xml:space="preserve"> Windows 10 Pro 64bitový</t>
  </si>
  <si>
    <t xml:space="preserve"> DVD+/-RW</t>
  </si>
  <si>
    <t>Mechanika DVD</t>
  </si>
  <si>
    <t xml:space="preserve"> Ethernet RJ-45 (10/100/1000Mbit/s)</t>
  </si>
  <si>
    <t xml:space="preserve">256GB </t>
  </si>
  <si>
    <t>Pevný disk - kapacita</t>
  </si>
  <si>
    <t>Pevný disk - typ</t>
  </si>
  <si>
    <t>200W, účinnost až 85%</t>
  </si>
  <si>
    <t>1 slot PCIe x16
1 slot PCIe x1
2 M.2 (1 pro bezdrátové připojení + 1 pro úložiště)</t>
  </si>
  <si>
    <t>v testu na www.cpubenchmark.net hodnota CPU MARK minimálně 9740</t>
  </si>
  <si>
    <t>SFF
8 externích portů USB typu A: 4 porty verze 3.1 (2 vpředu, 2 vzadu), 4 porty verze 2.0 (2 vpředu, 2 vzadu)
2 interní porty USB 2.0</t>
  </si>
  <si>
    <t>16 GB, 2 × 8 GB, 2 666 MHz paměti DDR4, BCC</t>
  </si>
  <si>
    <t>Disk SSD s rozhraním M.2 PCIe NVMe třídy 40</t>
  </si>
  <si>
    <t>60 měsíců odstranění závady technikem do druhého pracovního dne (NBD) na místě instalace</t>
  </si>
  <si>
    <t>integrovaná čtečka otisků prstů</t>
  </si>
  <si>
    <t>Případné další vlastnosti nebo požadavky</t>
  </si>
  <si>
    <t>Poznámky</t>
  </si>
  <si>
    <t>není-li integrované RJ-45, pak USB-C &lt;-&gt; RJ-45 adaptér</t>
  </si>
  <si>
    <t>24 měsíců</t>
  </si>
  <si>
    <t>podsvícená klávesnice</t>
  </si>
  <si>
    <t>Podsvícená klávesnice</t>
  </si>
  <si>
    <t>s numerickým blokem</t>
  </si>
  <si>
    <t>2,5 kg</t>
  </si>
  <si>
    <t>Microsoft Windows 10 (Home nebo Pro)</t>
  </si>
  <si>
    <t>1× USB-C 3.1, 2× USB 3.1, 1× HDMI v2.0, 1x audio (sluchátka+mikrofon)</t>
  </si>
  <si>
    <t>čtečka SD/SDHC/SDXC</t>
  </si>
  <si>
    <t>WiFi 802.11a/b/g/n/ac, Bluetooth 4.2</t>
  </si>
  <si>
    <t>Ethernet RJ-45 nebo externí USB-C &lt;-&gt; RJ-45 adaptér</t>
  </si>
  <si>
    <t>1000/1000 MB/s</t>
  </si>
  <si>
    <t>Rychlost čtení/zápis v MB/s</t>
  </si>
  <si>
    <t>512 GB</t>
  </si>
  <si>
    <t>SSD</t>
  </si>
  <si>
    <t>16GB</t>
  </si>
  <si>
    <t>8 vláken</t>
  </si>
  <si>
    <t>dotykový antireflexní IPS, rozlišení min. FullHD</t>
  </si>
  <si>
    <t>notebook s otočnými panty v rozsahu 360 °</t>
  </si>
  <si>
    <t>1,9 Kg</t>
  </si>
  <si>
    <t>Microsoft Windows 10 libovolné edice (podkladní licence)</t>
  </si>
  <si>
    <t>1x USB 3.0
2x USB 2.0
1x RJ-45
1x HDMI
1x Headphone-out &amp; Audio-in Combo Jack</t>
  </si>
  <si>
    <t>Wi-Fi  802.11/ac</t>
  </si>
  <si>
    <t>256 GB</t>
  </si>
  <si>
    <t>SSD NVME</t>
  </si>
  <si>
    <t xml:space="preserve">8GB </t>
  </si>
  <si>
    <t>Matný</t>
  </si>
  <si>
    <t>15,6" FULL HD</t>
  </si>
  <si>
    <t>Velikost viditelné úhlopříčky:
68,59 cm
27,0"
Poměr stran: 16 : 9
Technologie podsvícení: Systém osvětlení LED edgelight
Typ panelu: Technologie IPS (In-Plane Switching)
Max. přednastavené rozlišení: 1 920 × 1 080 při 60 Hz
Pozorovací úhel:
178° (svisle) obvykle
178° (vodorovně) obvykle
Jas: 300 cd/m² (obvykle)
Doba odezvy: 8 ms (obvykle), 5 ms (rychle) – (šedá-šedá)
Podpora barev:
Barevná škála (obvykle): 72 % (CIE1931)
Barevná hloubka: 16,7 milionu barev
1x konektor DisplayPort,
1x port HDMI,
1x port VGA
1× port USB 3.0 pro připojení k počítači
2x port USB 3.0 pro připojení periferních zařízení (boční)
2x port USB 2.0 pro připojení periferních zařízení (spodní)
Kontrastní poměr: 1 000 : 1 (obvykle)
Záruka 60 měsíců se zasláním nového monitoru do druhého pracovního dne (NBD)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</si>
</sst>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color indexed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name val="Arial"/>
      <family val="2"/>
      <charset val="238"/>
    </font>
    <font>
      <sz val="11"/>
      <name val="Arial Black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222222"/>
      <name val="Verdana"/>
      <family val="2"/>
      <charset val="238"/>
    </font>
    <font>
      <b/>
      <sz val="14"/>
      <name val="Calibri"/>
      <family val="2"/>
      <charset val="238"/>
    </font>
    <font>
      <b/>
      <sz val="8"/>
      <color rgb="FF222222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rgb="FF222222"/>
      <name val="Verdana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3" fillId="0" borderId="0" xfId="2" applyFont="1" applyAlignment="1" applyProtection="1">
      <alignment vertical="center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165" fontId="10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4" borderId="4" xfId="9" applyFont="1" applyFill="1" applyBorder="1" applyAlignment="1">
      <alignment horizontal="left" vertical="center" wrapText="1"/>
    </xf>
    <xf numFmtId="0" fontId="19" fillId="4" borderId="7" xfId="9" applyFont="1" applyFill="1" applyBorder="1" applyAlignment="1">
      <alignment horizontal="left" vertical="center" wrapText="1"/>
    </xf>
    <xf numFmtId="0" fontId="18" fillId="0" borderId="4" xfId="10" applyFont="1" applyBorder="1" applyAlignment="1">
      <alignment vertical="center"/>
    </xf>
    <xf numFmtId="49" fontId="13" fillId="0" borderId="0" xfId="2" applyNumberFormat="1" applyFont="1" applyAlignment="1" applyProtection="1">
      <alignment horizontal="right" vertical="center"/>
    </xf>
    <xf numFmtId="0" fontId="0" fillId="0" borderId="0" xfId="0" applyProtection="1"/>
    <xf numFmtId="0" fontId="9" fillId="2" borderId="5" xfId="0" applyFont="1" applyFill="1" applyBorder="1" applyAlignment="1" applyProtection="1">
      <alignment horizontal="center" vertical="center" wrapText="1" readingOrder="1"/>
    </xf>
    <xf numFmtId="0" fontId="17" fillId="0" borderId="4" xfId="0" applyFont="1" applyBorder="1" applyAlignment="1" applyProtection="1">
      <alignment horizontal="center" vertical="center" wrapText="1" readingOrder="1"/>
    </xf>
    <xf numFmtId="165" fontId="10" fillId="0" borderId="4" xfId="0" applyNumberFormat="1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4" fillId="0" borderId="1" xfId="0" applyFont="1" applyBorder="1" applyAlignment="1" applyProtection="1">
      <alignment horizontal="left" vertical="center" wrapText="1" readingOrder="1"/>
    </xf>
    <xf numFmtId="0" fontId="16" fillId="0" borderId="0" xfId="0" applyFont="1" applyAlignment="1" applyProtection="1">
      <alignment horizontal="left"/>
    </xf>
    <xf numFmtId="165" fontId="16" fillId="0" borderId="0" xfId="1" applyNumberFormat="1" applyFont="1" applyProtection="1"/>
    <xf numFmtId="0" fontId="1" fillId="0" borderId="0" xfId="11"/>
    <xf numFmtId="0" fontId="21" fillId="0" borderId="0" xfId="11" applyFont="1" applyAlignment="1">
      <alignment horizontal="left" vertical="center" wrapText="1" indent="1"/>
    </xf>
    <xf numFmtId="0" fontId="21" fillId="0" borderId="4" xfId="11" applyFont="1" applyBorder="1" applyAlignment="1">
      <alignment horizontal="left" vertical="center" wrapText="1" indent="1"/>
    </xf>
    <xf numFmtId="0" fontId="19" fillId="0" borderId="0" xfId="11" applyFont="1" applyAlignment="1">
      <alignment horizontal="left" vertical="center" wrapText="1" indent="1"/>
    </xf>
    <xf numFmtId="165" fontId="23" fillId="0" borderId="4" xfId="0" applyNumberFormat="1" applyFont="1" applyBorder="1" applyAlignment="1" applyProtection="1">
      <alignment horizontal="center" vertical="center" wrapText="1" readingOrder="1"/>
    </xf>
    <xf numFmtId="0" fontId="21" fillId="0" borderId="0" xfId="11" applyFont="1" applyAlignment="1">
      <alignment horizontal="left" vertical="center" wrapText="1"/>
    </xf>
    <xf numFmtId="0" fontId="1" fillId="0" borderId="0" xfId="11" applyAlignment="1">
      <alignment horizontal="center" vertical="center"/>
    </xf>
    <xf numFmtId="0" fontId="21" fillId="0" borderId="4" xfId="11" applyFont="1" applyBorder="1" applyAlignment="1">
      <alignment horizontal="left" vertical="center" wrapText="1"/>
    </xf>
    <xf numFmtId="0" fontId="21" fillId="0" borderId="23" xfId="11" applyFont="1" applyBorder="1" applyAlignment="1">
      <alignment horizontal="left" vertical="center" wrapText="1"/>
    </xf>
    <xf numFmtId="0" fontId="21" fillId="0" borderId="24" xfId="11" applyFont="1" applyBorder="1" applyAlignment="1">
      <alignment horizontal="center" vertical="center" wrapText="1"/>
    </xf>
    <xf numFmtId="0" fontId="21" fillId="0" borderId="18" xfId="11" applyFont="1" applyFill="1" applyBorder="1" applyAlignment="1">
      <alignment horizontal="center" vertical="center" wrapText="1"/>
    </xf>
    <xf numFmtId="0" fontId="21" fillId="0" borderId="18" xfId="11" applyFont="1" applyBorder="1" applyAlignment="1">
      <alignment horizontal="center" vertical="center" wrapText="1"/>
    </xf>
    <xf numFmtId="0" fontId="19" fillId="0" borderId="8" xfId="11" applyFont="1" applyBorder="1" applyAlignment="1">
      <alignment horizontal="left" vertical="center" wrapText="1"/>
    </xf>
    <xf numFmtId="0" fontId="19" fillId="0" borderId="16" xfId="11" applyFont="1" applyBorder="1" applyAlignment="1">
      <alignment horizontal="center" vertical="center" wrapText="1"/>
    </xf>
    <xf numFmtId="0" fontId="19" fillId="0" borderId="13" xfId="11" applyFont="1" applyBorder="1" applyAlignment="1">
      <alignment horizontal="left" vertical="center" wrapText="1"/>
    </xf>
    <xf numFmtId="0" fontId="19" fillId="0" borderId="12" xfId="11" applyFont="1" applyBorder="1" applyAlignment="1">
      <alignment horizontal="left" vertical="center" wrapText="1"/>
    </xf>
    <xf numFmtId="0" fontId="19" fillId="0" borderId="11" xfId="11" applyFont="1" applyBorder="1" applyAlignment="1">
      <alignment horizontal="center" vertical="center" wrapText="1"/>
    </xf>
    <xf numFmtId="0" fontId="19" fillId="4" borderId="7" xfId="11" applyFont="1" applyFill="1" applyBorder="1" applyAlignment="1">
      <alignment horizontal="left" vertical="center" wrapText="1"/>
    </xf>
    <xf numFmtId="0" fontId="19" fillId="4" borderId="4" xfId="11" applyFont="1" applyFill="1" applyBorder="1" applyAlignment="1">
      <alignment horizontal="left" vertical="center" wrapText="1"/>
    </xf>
    <xf numFmtId="0" fontId="1" fillId="0" borderId="0" xfId="11" applyAlignment="1">
      <alignment horizontal="center" vertical="center" wrapText="1"/>
    </xf>
    <xf numFmtId="0" fontId="24" fillId="5" borderId="4" xfId="11" applyFont="1" applyFill="1" applyBorder="1" applyAlignment="1">
      <alignment horizontal="left" vertical="center" wrapText="1" indent="1"/>
    </xf>
    <xf numFmtId="0" fontId="24" fillId="5" borderId="15" xfId="11" applyFont="1" applyFill="1" applyBorder="1" applyAlignment="1">
      <alignment horizontal="left" vertical="center" wrapText="1"/>
    </xf>
    <xf numFmtId="0" fontId="24" fillId="5" borderId="22" xfId="11" applyFont="1" applyFill="1" applyBorder="1" applyAlignment="1">
      <alignment horizontal="left" vertical="center" wrapText="1"/>
    </xf>
    <xf numFmtId="0" fontId="21" fillId="0" borderId="14" xfId="11" applyFont="1" applyBorder="1" applyAlignment="1">
      <alignment horizontal="center" vertical="center" wrapText="1"/>
    </xf>
    <xf numFmtId="165" fontId="25" fillId="0" borderId="4" xfId="0" applyNumberFormat="1" applyFont="1" applyBorder="1" applyAlignment="1" applyProtection="1">
      <alignment horizontal="center" vertical="center" wrapText="1" readingOrder="1"/>
    </xf>
    <xf numFmtId="0" fontId="8" fillId="2" borderId="5" xfId="0" applyFont="1" applyFill="1" applyBorder="1" applyAlignment="1" applyProtection="1">
      <alignment horizontal="center" vertical="center" wrapText="1" readingOrder="1"/>
    </xf>
    <xf numFmtId="0" fontId="10" fillId="0" borderId="4" xfId="0" applyFont="1" applyBorder="1" applyAlignment="1" applyProtection="1">
      <alignment horizontal="center" vertical="center" wrapText="1" readingOrder="1"/>
    </xf>
    <xf numFmtId="0" fontId="11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wrapText="1" readingOrder="1"/>
    </xf>
    <xf numFmtId="0" fontId="0" fillId="0" borderId="0" xfId="0" applyAlignment="1" applyProtection="1">
      <alignment readingOrder="1"/>
    </xf>
    <xf numFmtId="165" fontId="14" fillId="0" borderId="1" xfId="1" applyNumberFormat="1" applyFont="1" applyBorder="1" applyAlignment="1" applyProtection="1">
      <alignment vertical="top" wrapText="1" readingOrder="1"/>
    </xf>
    <xf numFmtId="165" fontId="16" fillId="0" borderId="2" xfId="1" applyNumberFormat="1" applyFont="1" applyBorder="1" applyAlignment="1" applyProtection="1">
      <alignment vertical="top" wrapText="1"/>
    </xf>
    <xf numFmtId="165" fontId="16" fillId="0" borderId="3" xfId="1" applyNumberFormat="1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 readingOrder="1"/>
    </xf>
    <xf numFmtId="0" fontId="0" fillId="0" borderId="6" xfId="0" applyBorder="1" applyAlignment="1" applyProtection="1">
      <alignment vertical="top" wrapText="1"/>
    </xf>
    <xf numFmtId="0" fontId="10" fillId="0" borderId="4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vertical="top" wrapText="1"/>
    </xf>
    <xf numFmtId="0" fontId="14" fillId="0" borderId="1" xfId="0" applyFont="1" applyBorder="1" applyAlignment="1" applyProtection="1">
      <alignment vertical="center" wrapText="1" readingOrder="1"/>
    </xf>
    <xf numFmtId="0" fontId="15" fillId="0" borderId="2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19" xfId="9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21" fillId="0" borderId="14" xfId="11" applyFont="1" applyBorder="1" applyAlignment="1">
      <alignment horizontal="center" vertical="center" wrapText="1"/>
    </xf>
    <xf numFmtId="0" fontId="21" fillId="0" borderId="17" xfId="11" applyFont="1" applyBorder="1" applyAlignment="1">
      <alignment horizontal="center" vertical="center" wrapText="1"/>
    </xf>
    <xf numFmtId="0" fontId="21" fillId="0" borderId="18" xfId="11" applyFont="1" applyBorder="1" applyAlignment="1">
      <alignment horizontal="center" vertical="center" wrapText="1"/>
    </xf>
  </cellXfs>
  <cellStyles count="12">
    <cellStyle name="Měna" xfId="1" builtinId="4"/>
    <cellStyle name="Normální" xfId="0" builtinId="0"/>
    <cellStyle name="Normální 2" xfId="2"/>
    <cellStyle name="Normální 3" xfId="3"/>
    <cellStyle name="Normální 3 2" xfId="5"/>
    <cellStyle name="Normální 3 3" xfId="7"/>
    <cellStyle name="Normální 3 4" xfId="9"/>
    <cellStyle name="Normální 4" xfId="4"/>
    <cellStyle name="Normální 4 2" xfId="6"/>
    <cellStyle name="Normální 4 3" xfId="8"/>
    <cellStyle name="Normální 4 4" xfId="10"/>
    <cellStyle name="Normální 5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8"/>
  <sheetViews>
    <sheetView showGridLines="0" tabSelected="1" zoomScale="70" zoomScaleNormal="70" workbookViewId="0">
      <selection activeCell="H2" sqref="H2"/>
    </sheetView>
  </sheetViews>
  <sheetFormatPr defaultRowHeight="13.2" x14ac:dyDescent="0.25"/>
  <cols>
    <col min="1" max="1" width="3.33203125" style="8" customWidth="1"/>
    <col min="2" max="2" width="13.77734375" style="8" customWidth="1"/>
    <col min="3" max="4" width="13.44140625" style="8" customWidth="1"/>
    <col min="5" max="5" width="7.109375" style="8" customWidth="1"/>
    <col min="6" max="6" width="15.109375" style="8" customWidth="1"/>
    <col min="7" max="7" width="56.77734375" style="8" customWidth="1"/>
    <col min="8" max="8" width="18.5546875" style="8" customWidth="1"/>
    <col min="9" max="9" width="16.109375" style="8" customWidth="1"/>
    <col min="10" max="10" width="13.44140625" style="8" customWidth="1"/>
    <col min="11" max="11" width="24.6640625" style="8" customWidth="1"/>
    <col min="12" max="15" width="13.44140625" style="8" customWidth="1"/>
    <col min="16" max="18" width="14.77734375" style="8" customWidth="1"/>
    <col min="19" max="16384" width="8.88671875" style="8"/>
  </cols>
  <sheetData>
    <row r="1" spans="2:18" ht="25.2" customHeight="1" x14ac:dyDescent="0.25">
      <c r="B1" s="1" t="s">
        <v>83</v>
      </c>
    </row>
    <row r="2" spans="2:18" ht="22.8" customHeight="1" x14ac:dyDescent="0.25">
      <c r="B2" s="1" t="s">
        <v>25</v>
      </c>
    </row>
    <row r="3" spans="2:18" ht="6.6" customHeight="1" x14ac:dyDescent="0.25"/>
    <row r="4" spans="2:18" ht="55.2" customHeight="1" x14ac:dyDescent="0.25">
      <c r="B4" s="41" t="s">
        <v>2</v>
      </c>
      <c r="C4" s="41" t="s">
        <v>3</v>
      </c>
      <c r="D4" s="41" t="s">
        <v>4</v>
      </c>
      <c r="E4" s="49" t="s">
        <v>20</v>
      </c>
      <c r="F4" s="50"/>
      <c r="G4" s="41" t="s">
        <v>5</v>
      </c>
      <c r="H4" s="9" t="s">
        <v>0</v>
      </c>
      <c r="I4" s="41" t="s">
        <v>6</v>
      </c>
      <c r="J4" s="41" t="s">
        <v>7</v>
      </c>
      <c r="K4" s="41" t="s">
        <v>21</v>
      </c>
      <c r="L4" s="41" t="s">
        <v>8</v>
      </c>
      <c r="M4" s="41" t="s">
        <v>9</v>
      </c>
      <c r="N4" s="41" t="s">
        <v>10</v>
      </c>
      <c r="O4" s="41" t="s">
        <v>23</v>
      </c>
      <c r="P4" s="41" t="s">
        <v>11</v>
      </c>
      <c r="Q4" s="41" t="s">
        <v>12</v>
      </c>
      <c r="R4" s="41" t="s">
        <v>24</v>
      </c>
    </row>
    <row r="5" spans="2:18" ht="180" customHeight="1" x14ac:dyDescent="0.25">
      <c r="B5" s="42">
        <v>1</v>
      </c>
      <c r="C5" s="10" t="s">
        <v>28</v>
      </c>
      <c r="D5" s="10" t="s">
        <v>26</v>
      </c>
      <c r="E5" s="51" t="s">
        <v>22</v>
      </c>
      <c r="F5" s="52"/>
      <c r="G5" s="2"/>
      <c r="H5" s="10" t="s">
        <v>85</v>
      </c>
      <c r="I5" s="42">
        <v>2</v>
      </c>
      <c r="J5" s="42" t="s">
        <v>14</v>
      </c>
      <c r="K5" s="20">
        <v>33000</v>
      </c>
      <c r="L5" s="42" t="s">
        <v>15</v>
      </c>
      <c r="M5" s="3"/>
      <c r="N5" s="11">
        <f>O5-M5</f>
        <v>0</v>
      </c>
      <c r="O5" s="11">
        <f>M5*(1+L5/100)</f>
        <v>0</v>
      </c>
      <c r="P5" s="11">
        <f>I5*M5</f>
        <v>0</v>
      </c>
      <c r="Q5" s="11">
        <f>I5*N5</f>
        <v>0</v>
      </c>
      <c r="R5" s="11">
        <f>I5*O5</f>
        <v>0</v>
      </c>
    </row>
    <row r="6" spans="2:18" ht="180" customHeight="1" x14ac:dyDescent="0.25">
      <c r="B6" s="42">
        <v>2</v>
      </c>
      <c r="C6" s="10" t="s">
        <v>84</v>
      </c>
      <c r="D6" s="10" t="s">
        <v>13</v>
      </c>
      <c r="E6" s="51" t="s">
        <v>27</v>
      </c>
      <c r="F6" s="52"/>
      <c r="G6" s="2"/>
      <c r="H6" s="10" t="s">
        <v>86</v>
      </c>
      <c r="I6" s="42">
        <v>10</v>
      </c>
      <c r="J6" s="42" t="s">
        <v>14</v>
      </c>
      <c r="K6" s="20">
        <v>24500</v>
      </c>
      <c r="L6" s="42">
        <v>21</v>
      </c>
      <c r="M6" s="3"/>
      <c r="N6" s="11">
        <f>O6-M6</f>
        <v>0</v>
      </c>
      <c r="O6" s="11">
        <f>M6*(1+L6/100)</f>
        <v>0</v>
      </c>
      <c r="P6" s="11">
        <f>I6*M6</f>
        <v>0</v>
      </c>
      <c r="Q6" s="11">
        <f>I6*N6</f>
        <v>0</v>
      </c>
      <c r="R6" s="11">
        <f>I6*O6</f>
        <v>0</v>
      </c>
    </row>
    <row r="7" spans="2:18" ht="180" customHeight="1" x14ac:dyDescent="0.25">
      <c r="B7" s="42">
        <v>3</v>
      </c>
      <c r="C7" s="10" t="s">
        <v>84</v>
      </c>
      <c r="D7" s="10" t="s">
        <v>13</v>
      </c>
      <c r="E7" s="51" t="s">
        <v>29</v>
      </c>
      <c r="F7" s="52"/>
      <c r="G7" s="2"/>
      <c r="H7" s="10" t="s">
        <v>87</v>
      </c>
      <c r="I7" s="42">
        <v>5</v>
      </c>
      <c r="J7" s="42" t="s">
        <v>14</v>
      </c>
      <c r="K7" s="40"/>
      <c r="L7" s="42" t="s">
        <v>15</v>
      </c>
      <c r="M7" s="3"/>
      <c r="N7" s="11">
        <f>O7-M7</f>
        <v>0</v>
      </c>
      <c r="O7" s="11">
        <f>M7*(1+L7/100)</f>
        <v>0</v>
      </c>
      <c r="P7" s="11">
        <f>I7*M7</f>
        <v>0</v>
      </c>
      <c r="Q7" s="11">
        <f>I7*N7</f>
        <v>0</v>
      </c>
      <c r="R7" s="11">
        <f>I7*O7</f>
        <v>0</v>
      </c>
    </row>
    <row r="8" spans="2:18" ht="12" customHeight="1" x14ac:dyDescent="0.25"/>
    <row r="9" spans="2:18" ht="19.95" customHeight="1" x14ac:dyDescent="0.25">
      <c r="B9" s="53" t="s">
        <v>16</v>
      </c>
      <c r="C9" s="54"/>
      <c r="D9" s="54"/>
      <c r="E9" s="55"/>
    </row>
    <row r="10" spans="2:18" ht="11.4" customHeight="1" x14ac:dyDescent="0.25">
      <c r="B10" s="12"/>
      <c r="C10" s="12"/>
      <c r="D10" s="12"/>
      <c r="E10" s="12"/>
    </row>
    <row r="11" spans="2:18" ht="19.95" customHeight="1" x14ac:dyDescent="0.25">
      <c r="B11" s="13" t="s">
        <v>17</v>
      </c>
      <c r="C11" s="46">
        <f>SUM(P5:P7)</f>
        <v>0</v>
      </c>
      <c r="D11" s="47"/>
      <c r="E11" s="48"/>
    </row>
    <row r="12" spans="2:18" ht="11.4" customHeight="1" x14ac:dyDescent="0.3">
      <c r="B12" s="14"/>
      <c r="C12" s="15"/>
      <c r="D12" s="15"/>
      <c r="E12" s="15"/>
    </row>
    <row r="13" spans="2:18" ht="19.95" customHeight="1" x14ac:dyDescent="0.25">
      <c r="B13" s="13" t="s">
        <v>18</v>
      </c>
      <c r="C13" s="46">
        <f>SUM(Q5:Q7)</f>
        <v>0</v>
      </c>
      <c r="D13" s="47"/>
      <c r="E13" s="48"/>
    </row>
    <row r="14" spans="2:18" ht="11.4" customHeight="1" x14ac:dyDescent="0.3">
      <c r="B14" s="14"/>
      <c r="C14" s="15"/>
      <c r="D14" s="15"/>
      <c r="E14" s="15"/>
    </row>
    <row r="15" spans="2:18" ht="19.95" customHeight="1" x14ac:dyDescent="0.25">
      <c r="B15" s="13" t="s">
        <v>19</v>
      </c>
      <c r="C15" s="46">
        <f>SUM(R5:R7)</f>
        <v>0</v>
      </c>
      <c r="D15" s="47"/>
      <c r="E15" s="48"/>
    </row>
    <row r="16" spans="2:18" ht="5.4" customHeight="1" x14ac:dyDescent="0.25"/>
    <row r="17" spans="2:15" ht="58.2" customHeight="1" x14ac:dyDescent="0.25">
      <c r="B17" s="43" t="s">
        <v>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</row>
    <row r="18" spans="2:15" ht="13.2" hidden="1" customHeight="1" x14ac:dyDescent="0.25"/>
  </sheetData>
  <sheetProtection password="B4B8" sheet="1" objects="1" scenarios="1"/>
  <mergeCells count="9">
    <mergeCell ref="B17:O17"/>
    <mergeCell ref="C13:E13"/>
    <mergeCell ref="C15:E15"/>
    <mergeCell ref="E4:F4"/>
    <mergeCell ref="E5:F5"/>
    <mergeCell ref="E7:F7"/>
    <mergeCell ref="B9:E9"/>
    <mergeCell ref="C11:E11"/>
    <mergeCell ref="E6:F6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44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zoomScale="85" zoomScaleNormal="85" workbookViewId="0">
      <selection activeCell="D7" sqref="D7"/>
    </sheetView>
  </sheetViews>
  <sheetFormatPr defaultRowHeight="14.4" x14ac:dyDescent="0.3"/>
  <cols>
    <col min="1" max="1" width="22.5546875" style="17" customWidth="1"/>
    <col min="2" max="2" width="74.33203125" style="17" customWidth="1"/>
    <col min="3" max="16384" width="8.88671875" style="16"/>
  </cols>
  <sheetData>
    <row r="1" spans="1:2" ht="9" customHeight="1" x14ac:dyDescent="0.3">
      <c r="A1" s="19"/>
      <c r="B1" s="19"/>
    </row>
    <row r="2" spans="1:2" ht="17.399999999999999" x14ac:dyDescent="0.3">
      <c r="A2"/>
      <c r="B2" s="7" t="s">
        <v>80</v>
      </c>
    </row>
    <row r="3" spans="1:2" ht="8.4" customHeight="1" x14ac:dyDescent="0.3">
      <c r="A3"/>
      <c r="B3"/>
    </row>
    <row r="4" spans="1:2" ht="24" customHeight="1" x14ac:dyDescent="0.3">
      <c r="A4" s="4" t="s">
        <v>30</v>
      </c>
      <c r="B4" s="5" t="s">
        <v>28</v>
      </c>
    </row>
    <row r="5" spans="1:2" ht="24" customHeight="1" x14ac:dyDescent="0.3">
      <c r="A5" s="5" t="s">
        <v>4</v>
      </c>
      <c r="B5" s="5" t="s">
        <v>26</v>
      </c>
    </row>
    <row r="6" spans="1:2" ht="24" customHeight="1" x14ac:dyDescent="0.3">
      <c r="A6" s="6" t="s">
        <v>31</v>
      </c>
      <c r="B6" s="6" t="s">
        <v>32</v>
      </c>
    </row>
    <row r="7" spans="1:2" ht="63.6" customHeight="1" x14ac:dyDescent="0.3">
      <c r="A7" s="18" t="s">
        <v>33</v>
      </c>
      <c r="B7" s="36" t="s">
        <v>101</v>
      </c>
    </row>
    <row r="8" spans="1:2" ht="19.2" customHeight="1" x14ac:dyDescent="0.3">
      <c r="A8" s="18" t="s">
        <v>36</v>
      </c>
      <c r="B8" s="36" t="s">
        <v>100</v>
      </c>
    </row>
    <row r="9" spans="1:2" ht="39" customHeight="1" x14ac:dyDescent="0.3">
      <c r="A9" s="18" t="s">
        <v>34</v>
      </c>
      <c r="B9" s="36" t="s">
        <v>99</v>
      </c>
    </row>
    <row r="10" spans="1:2" ht="18" customHeight="1" x14ac:dyDescent="0.3">
      <c r="A10" s="18" t="s">
        <v>37</v>
      </c>
      <c r="B10" s="36" t="s">
        <v>102</v>
      </c>
    </row>
    <row r="11" spans="1:2" ht="18" customHeight="1" x14ac:dyDescent="0.3">
      <c r="A11" s="18" t="s">
        <v>35</v>
      </c>
      <c r="B11" s="36" t="s">
        <v>98</v>
      </c>
    </row>
    <row r="12" spans="1:2" ht="18" customHeight="1" x14ac:dyDescent="0.3">
      <c r="A12" s="18" t="s">
        <v>97</v>
      </c>
      <c r="B12" s="36" t="s">
        <v>103</v>
      </c>
    </row>
    <row r="13" spans="1:2" ht="18" customHeight="1" x14ac:dyDescent="0.3">
      <c r="A13" s="18" t="s">
        <v>96</v>
      </c>
      <c r="B13" s="36" t="s">
        <v>95</v>
      </c>
    </row>
    <row r="14" spans="1:2" ht="18" customHeight="1" x14ac:dyDescent="0.3">
      <c r="A14" s="18" t="s">
        <v>39</v>
      </c>
      <c r="B14" s="36" t="s">
        <v>79</v>
      </c>
    </row>
    <row r="15" spans="1:2" ht="18" customHeight="1" x14ac:dyDescent="0.3">
      <c r="A15" s="18" t="s">
        <v>40</v>
      </c>
      <c r="B15" s="36" t="s">
        <v>94</v>
      </c>
    </row>
    <row r="16" spans="1:2" ht="18" customHeight="1" x14ac:dyDescent="0.3">
      <c r="A16" s="18" t="s">
        <v>93</v>
      </c>
      <c r="B16" s="36" t="s">
        <v>92</v>
      </c>
    </row>
    <row r="17" spans="1:2" ht="18" customHeight="1" x14ac:dyDescent="0.3">
      <c r="A17" s="18" t="s">
        <v>44</v>
      </c>
      <c r="B17" s="36" t="s">
        <v>91</v>
      </c>
    </row>
    <row r="18" spans="1:2" ht="28.8" customHeight="1" x14ac:dyDescent="0.3">
      <c r="A18" s="18" t="s">
        <v>60</v>
      </c>
      <c r="B18" s="36" t="s">
        <v>104</v>
      </c>
    </row>
    <row r="19" spans="1:2" ht="18" customHeight="1" x14ac:dyDescent="0.3">
      <c r="A19" s="18" t="s">
        <v>42</v>
      </c>
      <c r="B19" s="36" t="s">
        <v>89</v>
      </c>
    </row>
    <row r="20" spans="1:2" ht="18" customHeight="1" x14ac:dyDescent="0.3">
      <c r="A20" s="18" t="s">
        <v>43</v>
      </c>
      <c r="B20" s="36" t="s">
        <v>88</v>
      </c>
    </row>
    <row r="21" spans="1:2" ht="409.2" customHeight="1" x14ac:dyDescent="0.3">
      <c r="A21" s="18" t="s">
        <v>41</v>
      </c>
      <c r="B21" s="36" t="s">
        <v>136</v>
      </c>
    </row>
    <row r="22" spans="1:2" ht="29.4" customHeight="1" x14ac:dyDescent="0.3">
      <c r="A22" s="56" t="s">
        <v>45</v>
      </c>
      <c r="B22" s="57"/>
    </row>
  </sheetData>
  <mergeCells count="1">
    <mergeCell ref="A22:B22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B2" sqref="B2"/>
    </sheetView>
  </sheetViews>
  <sheetFormatPr defaultRowHeight="14.4" x14ac:dyDescent="0.3"/>
  <cols>
    <col min="1" max="1" width="15.33203125" style="22" bestFit="1" customWidth="1"/>
    <col min="2" max="2" width="35.5546875" style="21" customWidth="1"/>
    <col min="3" max="3" width="45.6640625" style="17" customWidth="1"/>
    <col min="4" max="16384" width="8.88671875" style="16"/>
  </cols>
  <sheetData>
    <row r="1" spans="1:3" ht="10.8" customHeight="1" x14ac:dyDescent="0.3"/>
    <row r="2" spans="1:3" ht="17.399999999999999" x14ac:dyDescent="0.3">
      <c r="C2" s="7" t="s">
        <v>81</v>
      </c>
    </row>
    <row r="3" spans="1:3" ht="8.4" customHeight="1" x14ac:dyDescent="0.3"/>
    <row r="4" spans="1:3" ht="24" customHeight="1" x14ac:dyDescent="0.3">
      <c r="A4" s="35"/>
      <c r="B4" s="34" t="s">
        <v>30</v>
      </c>
      <c r="C4" s="33" t="s">
        <v>64</v>
      </c>
    </row>
    <row r="5" spans="1:3" ht="24" customHeight="1" thickBot="1" x14ac:dyDescent="0.35">
      <c r="A5" s="35"/>
      <c r="B5" s="34" t="s">
        <v>4</v>
      </c>
      <c r="C5" s="33" t="s">
        <v>13</v>
      </c>
    </row>
    <row r="6" spans="1:3" ht="24" customHeight="1" x14ac:dyDescent="0.3">
      <c r="A6" s="32" t="s">
        <v>46</v>
      </c>
      <c r="B6" s="31" t="s">
        <v>31</v>
      </c>
      <c r="C6" s="30" t="s">
        <v>32</v>
      </c>
    </row>
    <row r="7" spans="1:3" ht="18" customHeight="1" x14ac:dyDescent="0.3">
      <c r="A7" s="29" t="s">
        <v>65</v>
      </c>
      <c r="B7" s="28" t="s">
        <v>66</v>
      </c>
      <c r="C7" s="37" t="s">
        <v>126</v>
      </c>
    </row>
    <row r="8" spans="1:3" ht="18" customHeight="1" x14ac:dyDescent="0.3">
      <c r="A8" s="61" t="s">
        <v>68</v>
      </c>
      <c r="B8" s="23" t="s">
        <v>56</v>
      </c>
      <c r="C8" s="37" t="s">
        <v>77</v>
      </c>
    </row>
    <row r="9" spans="1:3" ht="18" customHeight="1" x14ac:dyDescent="0.3">
      <c r="A9" s="62"/>
      <c r="B9" s="23" t="s">
        <v>47</v>
      </c>
      <c r="C9" s="37" t="s">
        <v>125</v>
      </c>
    </row>
    <row r="10" spans="1:3" ht="43.2" customHeight="1" x14ac:dyDescent="0.3">
      <c r="A10" s="61" t="s">
        <v>36</v>
      </c>
      <c r="B10" s="23" t="s">
        <v>78</v>
      </c>
      <c r="C10" s="37">
        <v>7400</v>
      </c>
    </row>
    <row r="11" spans="1:3" ht="18" customHeight="1" x14ac:dyDescent="0.3">
      <c r="A11" s="62"/>
      <c r="B11" s="23" t="s">
        <v>47</v>
      </c>
      <c r="C11" s="37" t="s">
        <v>124</v>
      </c>
    </row>
    <row r="12" spans="1:3" ht="18" customHeight="1" x14ac:dyDescent="0.3">
      <c r="A12" s="27" t="s">
        <v>37</v>
      </c>
      <c r="B12" s="23" t="s">
        <v>48</v>
      </c>
      <c r="C12" s="37" t="s">
        <v>123</v>
      </c>
    </row>
    <row r="13" spans="1:3" ht="18" customHeight="1" x14ac:dyDescent="0.3">
      <c r="A13" s="63" t="s">
        <v>38</v>
      </c>
      <c r="B13" s="23" t="s">
        <v>49</v>
      </c>
      <c r="C13" s="37" t="s">
        <v>122</v>
      </c>
    </row>
    <row r="14" spans="1:3" ht="18" customHeight="1" x14ac:dyDescent="0.3">
      <c r="A14" s="63"/>
      <c r="B14" s="23" t="s">
        <v>50</v>
      </c>
      <c r="C14" s="37" t="s">
        <v>121</v>
      </c>
    </row>
    <row r="15" spans="1:3" ht="18" customHeight="1" x14ac:dyDescent="0.3">
      <c r="A15" s="63"/>
      <c r="B15" s="23" t="s">
        <v>120</v>
      </c>
      <c r="C15" s="37" t="s">
        <v>119</v>
      </c>
    </row>
    <row r="16" spans="1:3" ht="41.4" customHeight="1" x14ac:dyDescent="0.3">
      <c r="A16" s="27" t="s">
        <v>39</v>
      </c>
      <c r="B16" s="23" t="s">
        <v>69</v>
      </c>
      <c r="C16" s="37">
        <v>1500</v>
      </c>
    </row>
    <row r="17" spans="1:3" ht="18" customHeight="1" x14ac:dyDescent="0.3">
      <c r="A17" s="63" t="s">
        <v>40</v>
      </c>
      <c r="B17" s="23" t="s">
        <v>51</v>
      </c>
      <c r="C17" s="37" t="s">
        <v>118</v>
      </c>
    </row>
    <row r="18" spans="1:3" ht="18" customHeight="1" x14ac:dyDescent="0.3">
      <c r="A18" s="63"/>
      <c r="B18" s="23" t="s">
        <v>53</v>
      </c>
      <c r="C18" s="37" t="s">
        <v>54</v>
      </c>
    </row>
    <row r="19" spans="1:3" ht="18" customHeight="1" x14ac:dyDescent="0.3">
      <c r="A19" s="63"/>
      <c r="B19" s="23" t="s">
        <v>55</v>
      </c>
      <c r="C19" s="37" t="s">
        <v>117</v>
      </c>
    </row>
    <row r="20" spans="1:3" ht="18" customHeight="1" x14ac:dyDescent="0.3">
      <c r="A20" s="27" t="s">
        <v>70</v>
      </c>
      <c r="B20" s="23" t="s">
        <v>71</v>
      </c>
      <c r="C20" s="37" t="s">
        <v>116</v>
      </c>
    </row>
    <row r="21" spans="1:3" ht="38.4" customHeight="1" x14ac:dyDescent="0.3">
      <c r="A21" s="27" t="s">
        <v>72</v>
      </c>
      <c r="B21" s="23" t="s">
        <v>73</v>
      </c>
      <c r="C21" s="37" t="s">
        <v>115</v>
      </c>
    </row>
    <row r="22" spans="1:3" ht="18" customHeight="1" x14ac:dyDescent="0.3">
      <c r="A22" s="27" t="s">
        <v>44</v>
      </c>
      <c r="B22" s="23" t="s">
        <v>63</v>
      </c>
      <c r="C22" s="37" t="s">
        <v>114</v>
      </c>
    </row>
    <row r="23" spans="1:3" ht="18" customHeight="1" x14ac:dyDescent="0.3">
      <c r="A23" s="27" t="s">
        <v>74</v>
      </c>
      <c r="B23" s="23" t="s">
        <v>75</v>
      </c>
      <c r="C23" s="37" t="s">
        <v>113</v>
      </c>
    </row>
    <row r="24" spans="1:3" ht="18" customHeight="1" x14ac:dyDescent="0.3">
      <c r="A24" s="63"/>
      <c r="B24" s="23" t="s">
        <v>59</v>
      </c>
      <c r="C24" s="37" t="s">
        <v>112</v>
      </c>
    </row>
    <row r="25" spans="1:3" ht="18" customHeight="1" x14ac:dyDescent="0.3">
      <c r="A25" s="63"/>
      <c r="B25" s="23" t="s">
        <v>111</v>
      </c>
      <c r="C25" s="37" t="s">
        <v>110</v>
      </c>
    </row>
    <row r="26" spans="1:3" ht="18" customHeight="1" x14ac:dyDescent="0.3">
      <c r="A26" s="63" t="s">
        <v>60</v>
      </c>
      <c r="B26" s="23" t="s">
        <v>61</v>
      </c>
      <c r="C26" s="37" t="s">
        <v>109</v>
      </c>
    </row>
    <row r="27" spans="1:3" ht="30" customHeight="1" x14ac:dyDescent="0.3">
      <c r="A27" s="63"/>
      <c r="B27" s="23" t="s">
        <v>62</v>
      </c>
      <c r="C27" s="37" t="s">
        <v>76</v>
      </c>
    </row>
    <row r="28" spans="1:3" ht="18" customHeight="1" x14ac:dyDescent="0.3">
      <c r="A28" s="26" t="s">
        <v>90</v>
      </c>
      <c r="B28" s="23"/>
      <c r="C28" s="37" t="s">
        <v>108</v>
      </c>
    </row>
    <row r="29" spans="1:3" ht="18" customHeight="1" thickBot="1" x14ac:dyDescent="0.35">
      <c r="A29" s="25" t="s">
        <v>107</v>
      </c>
      <c r="B29" s="24" t="s">
        <v>106</v>
      </c>
      <c r="C29" s="38" t="s">
        <v>105</v>
      </c>
    </row>
    <row r="30" spans="1:3" ht="25.2" customHeight="1" thickBot="1" x14ac:dyDescent="0.35">
      <c r="A30" s="58" t="s">
        <v>45</v>
      </c>
      <c r="B30" s="59"/>
      <c r="C30" s="60"/>
    </row>
  </sheetData>
  <mergeCells count="7">
    <mergeCell ref="A30:C30"/>
    <mergeCell ref="A8:A9"/>
    <mergeCell ref="A10:A11"/>
    <mergeCell ref="A24:A25"/>
    <mergeCell ref="A26:A27"/>
    <mergeCell ref="A13:A15"/>
    <mergeCell ref="A17:A19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B2" sqref="B2"/>
    </sheetView>
  </sheetViews>
  <sheetFormatPr defaultRowHeight="14.4" x14ac:dyDescent="0.3"/>
  <cols>
    <col min="1" max="1" width="15.33203125" style="22" bestFit="1" customWidth="1"/>
    <col min="2" max="2" width="35.33203125" style="21" customWidth="1"/>
    <col min="3" max="3" width="46.5546875" style="17" customWidth="1"/>
    <col min="4" max="16384" width="8.88671875" style="16"/>
  </cols>
  <sheetData>
    <row r="1" spans="1:3" ht="10.8" customHeight="1" x14ac:dyDescent="0.3"/>
    <row r="2" spans="1:3" ht="17.399999999999999" x14ac:dyDescent="0.3">
      <c r="C2" s="7" t="s">
        <v>82</v>
      </c>
    </row>
    <row r="3" spans="1:3" ht="9.6" customHeight="1" x14ac:dyDescent="0.3"/>
    <row r="4" spans="1:3" ht="24" customHeight="1" x14ac:dyDescent="0.3">
      <c r="A4" s="35"/>
      <c r="B4" s="34" t="s">
        <v>30</v>
      </c>
      <c r="C4" s="33" t="s">
        <v>64</v>
      </c>
    </row>
    <row r="5" spans="1:3" ht="24" customHeight="1" thickBot="1" x14ac:dyDescent="0.35">
      <c r="A5" s="35"/>
      <c r="B5" s="34" t="s">
        <v>4</v>
      </c>
      <c r="C5" s="33" t="s">
        <v>13</v>
      </c>
    </row>
    <row r="6" spans="1:3" ht="24" customHeight="1" x14ac:dyDescent="0.3">
      <c r="A6" s="32" t="s">
        <v>46</v>
      </c>
      <c r="B6" s="31" t="s">
        <v>31</v>
      </c>
      <c r="C6" s="30" t="s">
        <v>32</v>
      </c>
    </row>
    <row r="7" spans="1:3" ht="18" customHeight="1" x14ac:dyDescent="0.3">
      <c r="A7" s="29" t="s">
        <v>65</v>
      </c>
      <c r="B7" s="28" t="s">
        <v>66</v>
      </c>
      <c r="C7" s="37" t="s">
        <v>67</v>
      </c>
    </row>
    <row r="8" spans="1:3" ht="18" customHeight="1" x14ac:dyDescent="0.3">
      <c r="A8" s="61" t="s">
        <v>68</v>
      </c>
      <c r="B8" s="23" t="s">
        <v>56</v>
      </c>
      <c r="C8" s="37" t="s">
        <v>135</v>
      </c>
    </row>
    <row r="9" spans="1:3" ht="18" customHeight="1" x14ac:dyDescent="0.3">
      <c r="A9" s="62"/>
      <c r="B9" s="23" t="s">
        <v>47</v>
      </c>
      <c r="C9" s="37" t="s">
        <v>134</v>
      </c>
    </row>
    <row r="10" spans="1:3" ht="40.200000000000003" customHeight="1" x14ac:dyDescent="0.3">
      <c r="A10" s="39" t="s">
        <v>36</v>
      </c>
      <c r="B10" s="23" t="s">
        <v>78</v>
      </c>
      <c r="C10" s="37">
        <v>4100</v>
      </c>
    </row>
    <row r="11" spans="1:3" ht="18" customHeight="1" x14ac:dyDescent="0.3">
      <c r="A11" s="27" t="s">
        <v>37</v>
      </c>
      <c r="B11" s="23" t="s">
        <v>48</v>
      </c>
      <c r="C11" s="37" t="s">
        <v>133</v>
      </c>
    </row>
    <row r="12" spans="1:3" ht="18" customHeight="1" x14ac:dyDescent="0.3">
      <c r="A12" s="63" t="s">
        <v>38</v>
      </c>
      <c r="B12" s="23" t="s">
        <v>49</v>
      </c>
      <c r="C12" s="37" t="s">
        <v>132</v>
      </c>
    </row>
    <row r="13" spans="1:3" ht="18" customHeight="1" x14ac:dyDescent="0.3">
      <c r="A13" s="63"/>
      <c r="B13" s="23" t="s">
        <v>50</v>
      </c>
      <c r="C13" s="37" t="s">
        <v>131</v>
      </c>
    </row>
    <row r="14" spans="1:3" ht="18" customHeight="1" x14ac:dyDescent="0.3">
      <c r="A14" s="63" t="s">
        <v>40</v>
      </c>
      <c r="B14" s="23" t="s">
        <v>51</v>
      </c>
      <c r="C14" s="37" t="s">
        <v>52</v>
      </c>
    </row>
    <row r="15" spans="1:3" ht="18" customHeight="1" x14ac:dyDescent="0.3">
      <c r="A15" s="63"/>
      <c r="B15" s="23" t="s">
        <v>53</v>
      </c>
      <c r="C15" s="37" t="s">
        <v>54</v>
      </c>
    </row>
    <row r="16" spans="1:3" ht="18" customHeight="1" x14ac:dyDescent="0.3">
      <c r="A16" s="63"/>
      <c r="B16" s="23" t="s">
        <v>55</v>
      </c>
      <c r="C16" s="37" t="s">
        <v>130</v>
      </c>
    </row>
    <row r="17" spans="1:3" ht="62.4" customHeight="1" x14ac:dyDescent="0.3">
      <c r="A17" s="27" t="s">
        <v>72</v>
      </c>
      <c r="B17" s="23" t="s">
        <v>73</v>
      </c>
      <c r="C17" s="37" t="s">
        <v>129</v>
      </c>
    </row>
    <row r="18" spans="1:3" ht="18" customHeight="1" x14ac:dyDescent="0.3">
      <c r="A18" s="27" t="s">
        <v>44</v>
      </c>
      <c r="B18" s="23" t="s">
        <v>63</v>
      </c>
      <c r="C18" s="37" t="s">
        <v>128</v>
      </c>
    </row>
    <row r="19" spans="1:3" ht="18" customHeight="1" x14ac:dyDescent="0.3">
      <c r="A19" s="27" t="s">
        <v>74</v>
      </c>
      <c r="B19" s="23" t="s">
        <v>75</v>
      </c>
      <c r="C19" s="37" t="s">
        <v>127</v>
      </c>
    </row>
    <row r="20" spans="1:3" ht="18" customHeight="1" x14ac:dyDescent="0.3">
      <c r="A20" s="63" t="s">
        <v>42</v>
      </c>
      <c r="B20" s="23" t="s">
        <v>57</v>
      </c>
      <c r="C20" s="37" t="s">
        <v>58</v>
      </c>
    </row>
    <row r="21" spans="1:3" ht="18" customHeight="1" x14ac:dyDescent="0.3">
      <c r="A21" s="63"/>
      <c r="B21" s="23" t="s">
        <v>59</v>
      </c>
      <c r="C21" s="37" t="s">
        <v>58</v>
      </c>
    </row>
    <row r="22" spans="1:3" ht="18" customHeight="1" x14ac:dyDescent="0.3">
      <c r="A22" s="63" t="s">
        <v>60</v>
      </c>
      <c r="B22" s="23" t="s">
        <v>61</v>
      </c>
      <c r="C22" s="37" t="s">
        <v>109</v>
      </c>
    </row>
    <row r="23" spans="1:3" ht="34.799999999999997" customHeight="1" thickBot="1" x14ac:dyDescent="0.35">
      <c r="A23" s="63"/>
      <c r="B23" s="23" t="s">
        <v>62</v>
      </c>
      <c r="C23" s="37" t="s">
        <v>76</v>
      </c>
    </row>
    <row r="24" spans="1:3" ht="24.6" customHeight="1" thickBot="1" x14ac:dyDescent="0.35">
      <c r="A24" s="58" t="s">
        <v>45</v>
      </c>
      <c r="B24" s="59"/>
      <c r="C24" s="60"/>
    </row>
  </sheetData>
  <mergeCells count="6">
    <mergeCell ref="A24:C24"/>
    <mergeCell ref="A8:A9"/>
    <mergeCell ref="A20:A21"/>
    <mergeCell ref="A22:A23"/>
    <mergeCell ref="A12:A13"/>
    <mergeCell ref="A14:A16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specifikace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2020-02-03T14:21:24Z</dcterms:created>
  <dcterms:modified xsi:type="dcterms:W3CDTF">2020-07-17T09:01:21Z</dcterms:modified>
</cp:coreProperties>
</file>