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0" windowWidth="12920" windowHeight="1257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<sst xmlns="http://schemas.openxmlformats.org/spreadsheetml/2006/main" count="345" uniqueCount="167">
  <si>
    <t>Akce:</t>
  </si>
  <si>
    <t>Investor:</t>
  </si>
  <si>
    <t>Místo stavby:</t>
  </si>
  <si>
    <t>Zak.č.:</t>
  </si>
  <si>
    <t>REKAPITULACE  NÁKLADŮ</t>
  </si>
  <si>
    <t>A.</t>
  </si>
  <si>
    <t>Montáž</t>
  </si>
  <si>
    <t>B.</t>
  </si>
  <si>
    <t xml:space="preserve">Materiál nosný </t>
  </si>
  <si>
    <t>C.</t>
  </si>
  <si>
    <t>Materiál podružný =5% z B</t>
  </si>
  <si>
    <t>ELEKTROINSTALACE</t>
  </si>
  <si>
    <t>ZRN</t>
  </si>
  <si>
    <t xml:space="preserve">VRN </t>
  </si>
  <si>
    <t>výchozí revize</t>
  </si>
  <si>
    <t>CELKOVÉ  NÁKLADY</t>
  </si>
  <si>
    <t>I.</t>
  </si>
  <si>
    <t>SPECIFIKACE</t>
  </si>
  <si>
    <t>I. ELEKTROINSTALACE</t>
  </si>
  <si>
    <t>ELEKTROINSTALACE - SOUČET (A+B+C)</t>
  </si>
  <si>
    <t>PPV =6% z (A+B+C)</t>
  </si>
  <si>
    <t>ELEKTROINSTALACE - CELKEM</t>
  </si>
  <si>
    <t>Specifikace -součet</t>
  </si>
  <si>
    <t>Přirážka na přesun 1%</t>
  </si>
  <si>
    <t>SPECIFIKACE CELKEM</t>
  </si>
  <si>
    <t>a) montáže</t>
  </si>
  <si>
    <t>C 21 M</t>
  </si>
  <si>
    <t>P.č.</t>
  </si>
  <si>
    <t>Položka</t>
  </si>
  <si>
    <t>Název</t>
  </si>
  <si>
    <t>Množství</t>
  </si>
  <si>
    <t>MJ</t>
  </si>
  <si>
    <t>Cena/MJ</t>
  </si>
  <si>
    <t>Celk.cena</t>
  </si>
  <si>
    <t>1.</t>
  </si>
  <si>
    <t>m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</si>
  <si>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</si>
  <si>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</si>
  <si>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</si>
  <si>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</si>
  <si>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</si>
  <si>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</si>
  <si>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</si>
  <si>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</si>
  <si>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</si>
  <si>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</si>
  <si>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</si>
  <si>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</si>
  <si>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</si>
  <si>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</si>
  <si>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</si>
  <si>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Položkový soupis nákladů - I. Elektroinstalace</t>
  </si>
  <si>
    <t>210 01-0002</t>
  </si>
  <si>
    <t>210 01-0003</t>
  </si>
  <si>
    <t>210 01-0301</t>
  </si>
  <si>
    <t>210 01-0351</t>
  </si>
  <si>
    <t>Krabicová rozvodka IP 54.</t>
  </si>
  <si>
    <t>210 01-0521</t>
  </si>
  <si>
    <t>16.</t>
  </si>
  <si>
    <t>210 11-0041</t>
  </si>
  <si>
    <t>210 11-0045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</si>
  <si>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</si>
  <si>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</si>
  <si>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</si>
  <si>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</si>
  <si>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</si>
  <si>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</si>
  <si>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</si>
  <si>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</si>
  <si>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</si>
  <si>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</si>
  <si>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210 80-0105</t>
  </si>
  <si>
    <t>210 80-0106</t>
  </si>
  <si>
    <t>montáže - součet</t>
  </si>
  <si>
    <t xml:space="preserve">b) materiál nosný </t>
  </si>
  <si>
    <t>SPCM</t>
  </si>
  <si>
    <t>materiál - součet</t>
  </si>
  <si>
    <t>specifikace součet</t>
  </si>
  <si>
    <t xml:space="preserve">Přirážka na dopravu  5,2% </t>
  </si>
  <si>
    <t>Svítidlo nouzové</t>
  </si>
  <si>
    <t>ROZPOČET</t>
  </si>
  <si>
    <t>Stavební díl:</t>
  </si>
  <si>
    <t>III.</t>
  </si>
  <si>
    <t>Datum:</t>
  </si>
  <si>
    <t>210 01-0321</t>
  </si>
  <si>
    <t>210 02-0951</t>
  </si>
  <si>
    <t xml:space="preserve">Výstražná tabulka </t>
  </si>
  <si>
    <t>210 10-0173</t>
  </si>
  <si>
    <t>Ukončení kabelů do 3x2,5</t>
  </si>
  <si>
    <t>210 10-0155</t>
  </si>
  <si>
    <t>Ukončení kabelů do 5x6</t>
  </si>
  <si>
    <t>210 10-0251</t>
  </si>
  <si>
    <t>II.</t>
  </si>
  <si>
    <t>Trubka PVC  tuhá-23mm</t>
  </si>
  <si>
    <t>210 01-0092</t>
  </si>
  <si>
    <t>210 11-0152</t>
  </si>
  <si>
    <t>210 11-0081</t>
  </si>
  <si>
    <t>210 80-0116</t>
  </si>
  <si>
    <t>210 20-0054</t>
  </si>
  <si>
    <t xml:space="preserve">Kabel CYKY-O 2x1,5mm2 </t>
  </si>
  <si>
    <t xml:space="preserve">Kabel CYKY-O 3x1,5mm2 </t>
  </si>
  <si>
    <t xml:space="preserve">Kabel CYKY-J  3x1,5mm2 </t>
  </si>
  <si>
    <t>210 01-0313</t>
  </si>
  <si>
    <t>220 73-0001</t>
  </si>
  <si>
    <t>220 73-0221s</t>
  </si>
  <si>
    <t>C 21M, C 22M</t>
  </si>
  <si>
    <t>II. Příprava pro SLP</t>
  </si>
  <si>
    <t>IV.</t>
  </si>
  <si>
    <t xml:space="preserve">PŘÍPRAVA PRO SLP </t>
  </si>
  <si>
    <t>210 11-0043</t>
  </si>
  <si>
    <t>210 11-1011</t>
  </si>
  <si>
    <t>Svítidlo zářivkové   2 zdroje + kryt</t>
  </si>
  <si>
    <t>kompl</t>
  </si>
  <si>
    <t>Položkový soupis nákladů - II. Demontáže</t>
  </si>
  <si>
    <t xml:space="preserve">Likvidace odpadů </t>
  </si>
  <si>
    <t>kom</t>
  </si>
  <si>
    <t>demontáže - součet</t>
  </si>
  <si>
    <t>III. SPECIFIKACE</t>
  </si>
  <si>
    <t>IV. DEMONTÁŽE</t>
  </si>
  <si>
    <t>Demontáže -součet</t>
  </si>
  <si>
    <t>Demontáže CELKEM</t>
  </si>
  <si>
    <t>DEMONTÁŽE</t>
  </si>
  <si>
    <t>IV. Demontáže</t>
  </si>
  <si>
    <t>Přístřešek na posypový inertní materiál</t>
  </si>
  <si>
    <t>KSÚS Vysočiny, Kosovská 1122/16, 589 01 Jhlava</t>
  </si>
  <si>
    <t>Zařízení silnoproudé elektotechniky + ochrana před bleskem a přepětím</t>
  </si>
  <si>
    <t xml:space="preserve">Kabel CYKY-J 5x1,5mm2 </t>
  </si>
  <si>
    <t>Spínač seriový 250V, 10A, řaz.5  IP44</t>
  </si>
  <si>
    <t>Zásuvková skříň NG SJ 53036 01</t>
  </si>
  <si>
    <t>Doplnění rozvodnice RP-solnička</t>
  </si>
  <si>
    <t>IP 44/20 + vybavení přístroj lištami, a přípojnicemi, nátěr, čistění</t>
  </si>
  <si>
    <t xml:space="preserve">Kabel CYKY-J 5x6mm2 </t>
  </si>
  <si>
    <t>Trubka  ohebná copoflex</t>
  </si>
  <si>
    <t>m3</t>
  </si>
  <si>
    <t>kg</t>
  </si>
  <si>
    <t xml:space="preserve"> Reflektor LM 34300004 PANLUX</t>
  </si>
  <si>
    <t>Gumoasfalt suspenze SA IV</t>
  </si>
  <si>
    <t>Svorka zemní</t>
  </si>
  <si>
    <t>Folie výstražná</t>
  </si>
  <si>
    <t xml:space="preserve">Smršťovací návlek na kabel </t>
  </si>
  <si>
    <t>výkop kabelové rýhy</t>
  </si>
  <si>
    <t>kabelové lože pískové</t>
  </si>
  <si>
    <t>Zához kabelové rýhy</t>
  </si>
  <si>
    <t>Hutnění zeminy strojně</t>
  </si>
  <si>
    <t>Cement</t>
  </si>
  <si>
    <t>Odvoz zeminy</t>
  </si>
  <si>
    <t>Odstranění krytu z betonu</t>
  </si>
  <si>
    <t>m2</t>
  </si>
  <si>
    <t>Položkový soupis nákladů - Bleskosvod</t>
  </si>
  <si>
    <t>Zemní páska FeZn 30x4 mm</t>
  </si>
  <si>
    <t>Kulatina AlMgSi průměr 8</t>
  </si>
  <si>
    <t>svorka okapová</t>
  </si>
  <si>
    <t>zkušební svorka SZ</t>
  </si>
  <si>
    <t>podpěra PV 01 - 06 do zdi</t>
  </si>
  <si>
    <t>svorka ss</t>
  </si>
  <si>
    <t>Kulatina FeZn průměr 10 mm</t>
  </si>
  <si>
    <t>montáže bleskosvod - součet</t>
  </si>
  <si>
    <t>materiál bleskosvod  - součet</t>
  </si>
  <si>
    <t>svorka L pro připojení jímacího vedeni</t>
  </si>
  <si>
    <t>zemní svorky</t>
  </si>
  <si>
    <t>Hrotovice, P.Č. 671/1</t>
  </si>
  <si>
    <t>836/19</t>
  </si>
  <si>
    <t>011.2019</t>
  </si>
  <si>
    <t>Zásuvková skříň V310 - ZSF20101000</t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</si>
  <si>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>- Svíť. Reflektor LED 30W  2400 lm</t>
    </r>
  </si>
  <si>
    <t>Trubka  ohebná copoflex 60 mm</t>
  </si>
  <si>
    <t>doplnění 1 x jistič jednopól B 10A, úprava stávajících jističů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</si>
</sst>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0"/>
    <numFmt numFmtId="168" formatCode="0.0000"/>
    <numFmt numFmtId="169" formatCode="0.0"/>
    <numFmt numFmtId="170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16" fontId="0" fillId="0" borderId="0" xfId="0" applyNumberForma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"/>
  <sheetViews>
    <sheetView tabSelected="1" workbookViewId="0" topLeftCell="A196">
      <selection activeCell="A220" sqref="A220:IV229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65.7109375" style="0" customWidth="1"/>
    <col min="4" max="4" width="9.57421875" style="0" customWidth="1"/>
    <col min="5" max="5" width="5.140625" style="0" customWidth="1"/>
    <col min="6" max="6" width="11.7109375" style="0" customWidth="1"/>
    <col min="7" max="7" width="15.00390625" style="0" customWidth="1"/>
  </cols>
  <sheetData>
    <row r="1" spans="1:3" ht="12">
      <c r="A1" t="s">
        <v>0</v>
      </c>
      <c r="C1" t="s">
        <v>123</v>
      </c>
    </row>
    <row r="2" spans="1:3" ht="12">
      <c r="A2" t="s">
        <v>1</v>
      </c>
      <c r="C2" t="s">
        <v>124</v>
      </c>
    </row>
    <row r="3" spans="1:3" ht="12">
      <c r="A3" t="s">
        <v>2</v>
      </c>
      <c r="C3" t="s">
        <v>160</v>
      </c>
    </row>
    <row r="4" spans="1:3" ht="12">
      <c r="A4" t="s">
        <v>81</v>
      </c>
      <c r="C4" s="21" t="s">
        <v>125</v>
      </c>
    </row>
    <row r="5" spans="1:3" ht="12">
      <c r="A5" t="s">
        <v>3</v>
      </c>
      <c r="C5" s="28" t="s">
        <v>161</v>
      </c>
    </row>
    <row r="6" spans="1:3" ht="12">
      <c r="A6" t="s">
        <v>83</v>
      </c>
      <c r="C6" s="35" t="s">
        <v>162</v>
      </c>
    </row>
    <row r="8" spans="1:3" ht="15">
      <c r="A8" s="1" t="s">
        <v>80</v>
      </c>
      <c r="B8" s="2"/>
      <c r="C8" s="2"/>
    </row>
    <row r="9" ht="12.75">
      <c r="A9" s="3"/>
    </row>
    <row r="10" spans="1:3" ht="15">
      <c r="A10" s="1" t="s">
        <v>4</v>
      </c>
      <c r="B10" s="2"/>
      <c r="C10" s="2"/>
    </row>
    <row r="11" spans="1:3" ht="12.75">
      <c r="A11" s="3"/>
      <c r="B11" s="3"/>
      <c r="C11" s="3"/>
    </row>
    <row r="13" spans="1:7" ht="12">
      <c r="A13" s="4"/>
      <c r="B13" s="5" t="s">
        <v>16</v>
      </c>
      <c r="C13" t="s">
        <v>11</v>
      </c>
      <c r="G13" s="11">
        <f>G47</f>
        <v>0</v>
      </c>
    </row>
    <row r="14" spans="2:7" ht="12">
      <c r="B14" t="s">
        <v>92</v>
      </c>
      <c r="C14" s="21" t="s">
        <v>108</v>
      </c>
      <c r="G14" s="11">
        <f>G62</f>
        <v>0</v>
      </c>
    </row>
    <row r="15" spans="2:7" ht="12">
      <c r="B15" s="21"/>
      <c r="C15" s="21"/>
      <c r="G15" s="11"/>
    </row>
    <row r="16" spans="2:7" ht="12">
      <c r="B16" s="21" t="s">
        <v>82</v>
      </c>
      <c r="C16" t="s">
        <v>17</v>
      </c>
      <c r="G16" s="11">
        <f>G78</f>
        <v>0</v>
      </c>
    </row>
    <row r="17" spans="2:7" ht="12">
      <c r="B17" s="21" t="s">
        <v>107</v>
      </c>
      <c r="C17" s="21" t="s">
        <v>121</v>
      </c>
      <c r="G17" s="11">
        <f>G86</f>
        <v>0</v>
      </c>
    </row>
    <row r="19" spans="2:7" ht="12.75" thickBot="1">
      <c r="B19" s="6"/>
      <c r="C19" s="6"/>
      <c r="D19" s="6"/>
      <c r="E19" s="6"/>
      <c r="F19" s="6"/>
      <c r="G19" s="6"/>
    </row>
    <row r="20" spans="2:7" ht="12.75" thickTop="1">
      <c r="B20" s="7"/>
      <c r="C20" t="s">
        <v>12</v>
      </c>
      <c r="D20" s="7"/>
      <c r="E20" s="7"/>
      <c r="F20" s="7"/>
      <c r="G20" s="13">
        <f>SUM(G13:G17)</f>
        <v>0</v>
      </c>
    </row>
    <row r="21" spans="3:7" ht="12">
      <c r="C21" t="s">
        <v>13</v>
      </c>
      <c r="G21" s="15">
        <f>0.05*G20</f>
        <v>0</v>
      </c>
    </row>
    <row r="22" spans="2:7" ht="12">
      <c r="B22" s="8"/>
      <c r="C22" s="8" t="s">
        <v>14</v>
      </c>
      <c r="D22" s="8"/>
      <c r="E22" s="8"/>
      <c r="F22" s="8"/>
      <c r="G22" s="17"/>
    </row>
    <row r="23" spans="2:7" ht="12">
      <c r="B23" s="8"/>
      <c r="C23" s="8"/>
      <c r="D23" s="8"/>
      <c r="E23" s="8"/>
      <c r="F23" s="8"/>
      <c r="G23" s="8"/>
    </row>
    <row r="25" spans="2:7" ht="12.75" thickBot="1">
      <c r="B25" s="6"/>
      <c r="C25" s="6"/>
      <c r="D25" s="6"/>
      <c r="E25" s="6"/>
      <c r="F25" s="6"/>
      <c r="G25" s="6"/>
    </row>
    <row r="26" spans="2:5" ht="12.75" thickTop="1">
      <c r="B26" s="7"/>
      <c r="C26" s="7"/>
      <c r="D26" s="7"/>
      <c r="E26" s="7"/>
    </row>
    <row r="27" spans="3:7" ht="15">
      <c r="C27" s="1" t="s">
        <v>15</v>
      </c>
      <c r="G27" s="27">
        <f>SUM(G20:G22)</f>
        <v>0</v>
      </c>
    </row>
    <row r="32" ht="12">
      <c r="C32" s="21"/>
    </row>
    <row r="36" spans="1:3" ht="15">
      <c r="A36" s="1" t="s">
        <v>18</v>
      </c>
      <c r="B36" s="2"/>
      <c r="C36" s="2"/>
    </row>
    <row r="38" spans="1:6" ht="12">
      <c r="A38" s="4"/>
      <c r="B38" s="5" t="s">
        <v>5</v>
      </c>
      <c r="C38" t="s">
        <v>6</v>
      </c>
      <c r="F38" s="11">
        <f>G137</f>
        <v>0</v>
      </c>
    </row>
    <row r="39" spans="2:7" ht="12">
      <c r="B39" t="s">
        <v>7</v>
      </c>
      <c r="C39" t="s">
        <v>8</v>
      </c>
      <c r="G39" s="11">
        <f>G164</f>
        <v>0</v>
      </c>
    </row>
    <row r="40" spans="2:7" ht="12">
      <c r="B40" t="s">
        <v>9</v>
      </c>
      <c r="C40" t="s">
        <v>10</v>
      </c>
      <c r="G40">
        <f>0.05*G39</f>
        <v>0</v>
      </c>
    </row>
    <row r="41" spans="2:7" ht="12.75" thickBot="1">
      <c r="B41" s="6"/>
      <c r="C41" s="6"/>
      <c r="D41" s="6"/>
      <c r="E41" s="6"/>
      <c r="F41" s="6"/>
      <c r="G41" s="6"/>
    </row>
    <row r="42" spans="2:7" ht="12.75" thickTop="1">
      <c r="B42" s="7"/>
      <c r="C42" s="7"/>
      <c r="D42" s="7"/>
      <c r="E42" s="7"/>
      <c r="F42" s="7"/>
      <c r="G42" s="7"/>
    </row>
    <row r="43" spans="3:7" ht="12">
      <c r="C43" t="s">
        <v>19</v>
      </c>
      <c r="G43" s="11">
        <f>F38+G39+G40</f>
        <v>0</v>
      </c>
    </row>
    <row r="44" spans="3:7" ht="12">
      <c r="C44" t="s">
        <v>20</v>
      </c>
      <c r="G44" s="15">
        <f>0.06*G43</f>
        <v>0</v>
      </c>
    </row>
    <row r="45" spans="2:7" ht="12.75" thickBot="1">
      <c r="B45" s="6"/>
      <c r="C45" s="6"/>
      <c r="D45" s="6"/>
      <c r="E45" s="6"/>
      <c r="F45" s="6"/>
      <c r="G45" s="6"/>
    </row>
    <row r="46" spans="2:7" ht="12.75" thickTop="1">
      <c r="B46" s="7"/>
      <c r="C46" s="7"/>
      <c r="D46" s="7"/>
      <c r="E46" s="7"/>
      <c r="F46" s="7"/>
      <c r="G46" s="7"/>
    </row>
    <row r="47" spans="3:7" ht="12">
      <c r="C47" t="s">
        <v>21</v>
      </c>
      <c r="G47" s="11">
        <f>G43+G44</f>
        <v>0</v>
      </c>
    </row>
    <row r="50" spans="1:7" ht="15">
      <c r="A50" s="19"/>
      <c r="B50" s="20"/>
      <c r="C50" s="20"/>
      <c r="D50" s="8"/>
      <c r="E50" s="8"/>
      <c r="F50" s="8"/>
      <c r="G50" s="8"/>
    </row>
    <row r="51" spans="1:3" ht="15">
      <c r="A51" s="1" t="s">
        <v>106</v>
      </c>
      <c r="B51" s="2"/>
      <c r="C51" s="2"/>
    </row>
    <row r="53" spans="1:6" ht="12">
      <c r="A53" s="4"/>
      <c r="B53" s="5" t="s">
        <v>5</v>
      </c>
      <c r="C53" t="s">
        <v>6</v>
      </c>
      <c r="F53" s="11">
        <f>G181</f>
        <v>0</v>
      </c>
    </row>
    <row r="54" spans="2:7" ht="12">
      <c r="B54" t="s">
        <v>7</v>
      </c>
      <c r="C54" t="s">
        <v>8</v>
      </c>
      <c r="G54" s="11">
        <f>G205</f>
        <v>0</v>
      </c>
    </row>
    <row r="55" spans="2:7" ht="12">
      <c r="B55" t="s">
        <v>9</v>
      </c>
      <c r="C55" t="s">
        <v>10</v>
      </c>
      <c r="G55">
        <f>0.05*G54</f>
        <v>0</v>
      </c>
    </row>
    <row r="56" spans="2:7" ht="12.75" thickBot="1">
      <c r="B56" s="6"/>
      <c r="C56" s="6"/>
      <c r="D56" s="6"/>
      <c r="E56" s="6"/>
      <c r="F56" s="6"/>
      <c r="G56" s="6"/>
    </row>
    <row r="57" spans="2:7" ht="12.75" thickTop="1">
      <c r="B57" s="7"/>
      <c r="C57" s="7"/>
      <c r="D57" s="7"/>
      <c r="E57" s="7"/>
      <c r="F57" s="7"/>
      <c r="G57" s="7"/>
    </row>
    <row r="58" spans="3:7" ht="12">
      <c r="C58" t="s">
        <v>19</v>
      </c>
      <c r="G58" s="11">
        <f>F53+G54+G55</f>
        <v>0</v>
      </c>
    </row>
    <row r="59" spans="3:7" ht="12">
      <c r="C59" t="s">
        <v>20</v>
      </c>
      <c r="G59" s="15">
        <f>0.06*G58</f>
        <v>0</v>
      </c>
    </row>
    <row r="60" spans="2:7" ht="12.75" thickBot="1">
      <c r="B60" s="6"/>
      <c r="C60" s="6"/>
      <c r="D60" s="6"/>
      <c r="E60" s="6"/>
      <c r="F60" s="6"/>
      <c r="G60" s="6"/>
    </row>
    <row r="61" spans="2:7" ht="12.75" thickTop="1">
      <c r="B61" s="7"/>
      <c r="C61" s="7"/>
      <c r="D61" s="7"/>
      <c r="E61" s="7"/>
      <c r="F61" s="7"/>
      <c r="G61" s="7"/>
    </row>
    <row r="62" spans="3:7" ht="12">
      <c r="C62" t="s">
        <v>21</v>
      </c>
      <c r="G62" s="11">
        <f>G58+G59</f>
        <v>0</v>
      </c>
    </row>
    <row r="71" spans="1:3" ht="15">
      <c r="A71" s="1" t="s">
        <v>117</v>
      </c>
      <c r="B71" s="2"/>
      <c r="C71" s="2"/>
    </row>
    <row r="73" spans="1:7" ht="12">
      <c r="A73" s="4"/>
      <c r="B73" s="5"/>
      <c r="C73" t="s">
        <v>22</v>
      </c>
      <c r="G73" s="11">
        <f>G222</f>
        <v>0</v>
      </c>
    </row>
    <row r="74" spans="3:7" ht="12">
      <c r="C74" t="s">
        <v>78</v>
      </c>
      <c r="G74">
        <f>0.052*G73</f>
        <v>0</v>
      </c>
    </row>
    <row r="75" spans="3:7" ht="12">
      <c r="C75" t="s">
        <v>23</v>
      </c>
      <c r="G75">
        <f>0.01*G73</f>
        <v>0</v>
      </c>
    </row>
    <row r="76" spans="2:7" ht="12.75" thickBot="1">
      <c r="B76" s="6"/>
      <c r="C76" s="6"/>
      <c r="D76" s="6"/>
      <c r="E76" s="6"/>
      <c r="F76" s="6"/>
      <c r="G76" s="6"/>
    </row>
    <row r="77" spans="2:7" ht="12.75" thickTop="1">
      <c r="B77" s="7"/>
      <c r="C77" s="7"/>
      <c r="D77" s="7"/>
      <c r="E77" s="7"/>
      <c r="F77" s="7"/>
      <c r="G77" s="7"/>
    </row>
    <row r="78" spans="3:7" ht="12">
      <c r="C78" t="s">
        <v>24</v>
      </c>
      <c r="G78" s="11">
        <f>G73+G74+G75</f>
        <v>0</v>
      </c>
    </row>
    <row r="81" spans="1:3" ht="15">
      <c r="A81" s="1" t="s">
        <v>122</v>
      </c>
      <c r="B81" s="2"/>
      <c r="C81" s="2"/>
    </row>
    <row r="83" spans="3:7" ht="12">
      <c r="C83" s="21" t="s">
        <v>119</v>
      </c>
      <c r="G83" s="11">
        <f>G234</f>
        <v>0</v>
      </c>
    </row>
    <row r="84" spans="1:7" ht="12.75" thickBot="1">
      <c r="A84" s="24"/>
      <c r="B84" s="25"/>
      <c r="C84" s="8"/>
      <c r="D84" s="8"/>
      <c r="E84" s="8"/>
      <c r="F84" s="8"/>
      <c r="G84" s="16"/>
    </row>
    <row r="85" spans="1:7" ht="12.75" thickTop="1">
      <c r="A85" s="8"/>
      <c r="B85" s="7"/>
      <c r="C85" s="7"/>
      <c r="D85" s="7"/>
      <c r="E85" s="7"/>
      <c r="F85" s="7"/>
      <c r="G85" s="7"/>
    </row>
    <row r="86" spans="1:7" ht="12">
      <c r="A86" s="8"/>
      <c r="C86" s="21" t="s">
        <v>120</v>
      </c>
      <c r="G86" s="11">
        <f>G81+G82+G83</f>
        <v>0</v>
      </c>
    </row>
    <row r="87" spans="1:7" ht="12">
      <c r="A87" s="8"/>
      <c r="B87" s="8"/>
      <c r="C87" s="8"/>
      <c r="D87" s="8"/>
      <c r="E87" s="8"/>
      <c r="F87" s="8"/>
      <c r="G87" s="8"/>
    </row>
    <row r="88" spans="1:7" ht="12">
      <c r="A88" s="8"/>
      <c r="B88" s="8"/>
      <c r="C88" s="8"/>
      <c r="D88" s="8"/>
      <c r="E88" s="8"/>
      <c r="F88" s="8"/>
      <c r="G88" s="8"/>
    </row>
    <row r="104" spans="1:7" ht="12">
      <c r="A104" s="8"/>
      <c r="B104" s="8"/>
      <c r="C104" s="8"/>
      <c r="D104" s="8"/>
      <c r="E104" s="8"/>
      <c r="F104" s="8"/>
      <c r="G104" s="16"/>
    </row>
    <row r="106" spans="1:3" ht="15">
      <c r="A106" s="1" t="s">
        <v>51</v>
      </c>
      <c r="B106" s="2"/>
      <c r="C106" s="2"/>
    </row>
    <row r="107" ht="12.75">
      <c r="A107" s="3" t="s">
        <v>25</v>
      </c>
    </row>
    <row r="108" ht="12">
      <c r="B108" t="s">
        <v>26</v>
      </c>
    </row>
    <row r="109" spans="1:7" ht="12.75">
      <c r="A109" s="3" t="s">
        <v>27</v>
      </c>
      <c r="B109" s="3" t="s">
        <v>28</v>
      </c>
      <c r="C109" s="3" t="s">
        <v>29</v>
      </c>
      <c r="D109" s="3" t="s">
        <v>30</v>
      </c>
      <c r="E109" s="3" t="s">
        <v>31</v>
      </c>
      <c r="F109" s="3" t="s">
        <v>32</v>
      </c>
      <c r="G109" s="3" t="s">
        <v>33</v>
      </c>
    </row>
    <row r="110" spans="1:7" ht="12">
      <c r="A110" s="9"/>
      <c r="D110" s="10"/>
      <c r="E110" s="5"/>
      <c r="F110" s="11"/>
      <c r="G110" s="11"/>
    </row>
    <row r="111" spans="1:7" ht="12">
      <c r="A111" s="9" t="s">
        <v>34</v>
      </c>
      <c r="B111" t="s">
        <v>52</v>
      </c>
      <c r="C111" t="s">
        <v>128</v>
      </c>
      <c r="D111" s="11">
        <v>1</v>
      </c>
      <c r="E111" t="s">
        <v>35</v>
      </c>
      <c r="F111" s="11"/>
      <c r="G111" s="11">
        <f aca="true" t="shared" si="0" ref="G111:G134">D111*F111</f>
        <v>0</v>
      </c>
    </row>
    <row r="112" spans="1:7" ht="12">
      <c r="A112" s="9" t="s">
        <v>36</v>
      </c>
      <c r="B112" t="s">
        <v>53</v>
      </c>
      <c r="C112" t="s">
        <v>132</v>
      </c>
      <c r="D112" s="11">
        <v>42</v>
      </c>
      <c r="E112" t="s">
        <v>35</v>
      </c>
      <c r="F112" s="11"/>
      <c r="G112" s="11">
        <f t="shared" si="0"/>
        <v>0</v>
      </c>
    </row>
    <row r="113" spans="1:7" ht="12">
      <c r="A113" s="9" t="s">
        <v>38</v>
      </c>
      <c r="B113" t="s">
        <v>94</v>
      </c>
      <c r="C113" t="s">
        <v>93</v>
      </c>
      <c r="D113" s="11">
        <v>36</v>
      </c>
      <c r="E113" t="s">
        <v>35</v>
      </c>
      <c r="F113" s="11"/>
      <c r="G113" s="11">
        <f t="shared" si="0"/>
        <v>0</v>
      </c>
    </row>
    <row r="114" spans="1:7" ht="12">
      <c r="A114" s="9" t="s">
        <v>38</v>
      </c>
      <c r="B114" t="s">
        <v>54</v>
      </c>
      <c r="C114" s="21" t="s">
        <v>139</v>
      </c>
      <c r="D114" s="11">
        <v>2</v>
      </c>
      <c r="E114" t="s">
        <v>37</v>
      </c>
      <c r="F114" s="11"/>
      <c r="G114" s="11">
        <f t="shared" si="0"/>
        <v>0</v>
      </c>
    </row>
    <row r="115" spans="1:7" ht="12">
      <c r="A115" s="9" t="s">
        <v>39</v>
      </c>
      <c r="B115" t="s">
        <v>84</v>
      </c>
      <c r="C115" t="s">
        <v>138</v>
      </c>
      <c r="D115" s="11">
        <v>38</v>
      </c>
      <c r="E115" t="s">
        <v>37</v>
      </c>
      <c r="F115" s="11"/>
      <c r="G115" s="11">
        <f t="shared" si="0"/>
        <v>0</v>
      </c>
    </row>
    <row r="116" spans="1:7" ht="12">
      <c r="A116" s="9" t="s">
        <v>40</v>
      </c>
      <c r="B116" t="s">
        <v>84</v>
      </c>
      <c r="C116" t="s">
        <v>137</v>
      </c>
      <c r="D116" s="11">
        <v>22</v>
      </c>
      <c r="E116" t="s">
        <v>37</v>
      </c>
      <c r="F116" s="11"/>
      <c r="G116" s="11">
        <f t="shared" si="0"/>
        <v>0</v>
      </c>
    </row>
    <row r="117" spans="1:7" ht="12">
      <c r="A117" s="9" t="s">
        <v>41</v>
      </c>
      <c r="B117" t="s">
        <v>84</v>
      </c>
      <c r="C117" s="21" t="s">
        <v>136</v>
      </c>
      <c r="D117" s="11">
        <v>2</v>
      </c>
      <c r="E117" t="s">
        <v>134</v>
      </c>
      <c r="F117" s="11"/>
      <c r="G117" s="11">
        <f t="shared" si="0"/>
        <v>0</v>
      </c>
    </row>
    <row r="118" spans="1:7" ht="12">
      <c r="A118" s="9" t="s">
        <v>42</v>
      </c>
      <c r="B118" t="s">
        <v>55</v>
      </c>
      <c r="C118" t="s">
        <v>56</v>
      </c>
      <c r="D118" s="11">
        <v>2</v>
      </c>
      <c r="E118" t="s">
        <v>37</v>
      </c>
      <c r="F118" s="11"/>
      <c r="G118" s="11">
        <f t="shared" si="0"/>
        <v>0</v>
      </c>
    </row>
    <row r="119" spans="1:7" ht="12">
      <c r="A119" s="9" t="s">
        <v>43</v>
      </c>
      <c r="B119" t="s">
        <v>57</v>
      </c>
      <c r="C119" t="s">
        <v>140</v>
      </c>
      <c r="D119" s="11">
        <v>38</v>
      </c>
      <c r="E119" t="s">
        <v>35</v>
      </c>
      <c r="F119" s="11"/>
      <c r="G119" s="11">
        <f t="shared" si="0"/>
        <v>0</v>
      </c>
    </row>
    <row r="120" spans="1:7" ht="12">
      <c r="A120" s="9" t="s">
        <v>44</v>
      </c>
      <c r="B120" t="s">
        <v>85</v>
      </c>
      <c r="C120" t="s">
        <v>86</v>
      </c>
      <c r="D120" s="11">
        <v>2</v>
      </c>
      <c r="E120" t="s">
        <v>37</v>
      </c>
      <c r="F120" s="11"/>
      <c r="G120" s="11">
        <f t="shared" si="0"/>
        <v>0</v>
      </c>
    </row>
    <row r="121" spans="1:7" ht="12">
      <c r="A121" s="9" t="s">
        <v>45</v>
      </c>
      <c r="B121" t="s">
        <v>87</v>
      </c>
      <c r="C121" t="s">
        <v>88</v>
      </c>
      <c r="D121" s="11">
        <v>8</v>
      </c>
      <c r="E121" t="s">
        <v>37</v>
      </c>
      <c r="F121" s="11"/>
      <c r="G121" s="11">
        <f t="shared" si="0"/>
        <v>0</v>
      </c>
    </row>
    <row r="122" spans="1:7" ht="12">
      <c r="A122" s="9" t="s">
        <v>46</v>
      </c>
      <c r="B122" t="s">
        <v>89</v>
      </c>
      <c r="C122" t="s">
        <v>90</v>
      </c>
      <c r="D122" s="11">
        <v>2</v>
      </c>
      <c r="E122" t="s">
        <v>37</v>
      </c>
      <c r="F122" s="11"/>
      <c r="G122" s="11">
        <f t="shared" si="0"/>
        <v>0</v>
      </c>
    </row>
    <row r="123" spans="1:7" ht="12">
      <c r="A123" s="9" t="s">
        <v>47</v>
      </c>
      <c r="B123" t="s">
        <v>59</v>
      </c>
      <c r="C123" t="s">
        <v>141</v>
      </c>
      <c r="D123" s="11">
        <v>38</v>
      </c>
      <c r="E123" t="s">
        <v>35</v>
      </c>
      <c r="F123" s="11"/>
      <c r="G123" s="11">
        <f t="shared" si="0"/>
        <v>0</v>
      </c>
    </row>
    <row r="124" spans="1:7" ht="12">
      <c r="A124" s="9" t="s">
        <v>48</v>
      </c>
      <c r="B124" t="s">
        <v>109</v>
      </c>
      <c r="C124" t="s">
        <v>127</v>
      </c>
      <c r="D124" s="11">
        <v>2</v>
      </c>
      <c r="E124" t="s">
        <v>37</v>
      </c>
      <c r="F124" s="11"/>
      <c r="G124" s="11">
        <f t="shared" si="0"/>
        <v>0</v>
      </c>
    </row>
    <row r="125" spans="1:7" ht="12">
      <c r="A125" s="9" t="s">
        <v>49</v>
      </c>
      <c r="B125" t="s">
        <v>60</v>
      </c>
      <c r="C125" t="s">
        <v>142</v>
      </c>
      <c r="D125" s="11">
        <v>38</v>
      </c>
      <c r="E125" t="s">
        <v>35</v>
      </c>
      <c r="F125" s="11"/>
      <c r="G125" s="11">
        <f t="shared" si="0"/>
        <v>0</v>
      </c>
    </row>
    <row r="126" spans="1:7" ht="12">
      <c r="A126" s="9" t="s">
        <v>50</v>
      </c>
      <c r="B126" t="s">
        <v>60</v>
      </c>
      <c r="C126" t="s">
        <v>143</v>
      </c>
      <c r="D126" s="11">
        <v>3.8</v>
      </c>
      <c r="E126" t="s">
        <v>133</v>
      </c>
      <c r="F126" s="11"/>
      <c r="G126" s="11">
        <f t="shared" si="0"/>
        <v>0</v>
      </c>
    </row>
    <row r="127" spans="1:7" ht="12">
      <c r="A127" s="9" t="s">
        <v>58</v>
      </c>
      <c r="B127" t="s">
        <v>95</v>
      </c>
      <c r="C127" s="21" t="s">
        <v>144</v>
      </c>
      <c r="D127" s="11">
        <v>40</v>
      </c>
      <c r="E127" t="s">
        <v>134</v>
      </c>
      <c r="F127" s="11"/>
      <c r="G127" s="11">
        <f t="shared" si="0"/>
        <v>0</v>
      </c>
    </row>
    <row r="128" spans="1:7" ht="12">
      <c r="A128" s="9" t="s">
        <v>61</v>
      </c>
      <c r="B128" t="s">
        <v>96</v>
      </c>
      <c r="C128" t="s">
        <v>145</v>
      </c>
      <c r="D128" s="11">
        <v>3.8</v>
      </c>
      <c r="E128" t="s">
        <v>133</v>
      </c>
      <c r="F128" s="11"/>
      <c r="G128" s="11">
        <f t="shared" si="0"/>
        <v>0</v>
      </c>
    </row>
    <row r="129" spans="1:7" ht="12">
      <c r="A129" s="9" t="s">
        <v>62</v>
      </c>
      <c r="B129" t="s">
        <v>110</v>
      </c>
      <c r="C129" s="21" t="s">
        <v>146</v>
      </c>
      <c r="D129" s="11">
        <v>1.4</v>
      </c>
      <c r="E129" t="s">
        <v>147</v>
      </c>
      <c r="F129" s="11"/>
      <c r="G129" s="11">
        <f t="shared" si="0"/>
        <v>0</v>
      </c>
    </row>
    <row r="130" spans="1:7" ht="12">
      <c r="A130" s="9" t="s">
        <v>63</v>
      </c>
      <c r="B130" s="21" t="s">
        <v>98</v>
      </c>
      <c r="C130" s="21" t="s">
        <v>135</v>
      </c>
      <c r="D130" s="11">
        <v>4</v>
      </c>
      <c r="E130" t="s">
        <v>37</v>
      </c>
      <c r="F130" s="11"/>
      <c r="G130" s="11">
        <f t="shared" si="0"/>
        <v>0</v>
      </c>
    </row>
    <row r="131" spans="1:7" ht="12">
      <c r="A131" s="9" t="s">
        <v>67</v>
      </c>
      <c r="B131" t="s">
        <v>71</v>
      </c>
      <c r="C131" t="s">
        <v>100</v>
      </c>
      <c r="D131" s="11">
        <v>4</v>
      </c>
      <c r="E131" t="s">
        <v>35</v>
      </c>
      <c r="F131" s="11"/>
      <c r="G131" s="11">
        <f t="shared" si="0"/>
        <v>0</v>
      </c>
    </row>
    <row r="132" spans="1:7" ht="12">
      <c r="A132" s="9" t="s">
        <v>68</v>
      </c>
      <c r="B132" t="s">
        <v>71</v>
      </c>
      <c r="C132" t="s">
        <v>101</v>
      </c>
      <c r="D132" s="11">
        <v>20</v>
      </c>
      <c r="E132" t="s">
        <v>35</v>
      </c>
      <c r="F132" s="11"/>
      <c r="G132" s="11">
        <f t="shared" si="0"/>
        <v>0</v>
      </c>
    </row>
    <row r="133" spans="1:7" ht="12">
      <c r="A133" s="9" t="s">
        <v>69</v>
      </c>
      <c r="B133" t="s">
        <v>72</v>
      </c>
      <c r="C133" t="s">
        <v>131</v>
      </c>
      <c r="D133" s="11">
        <v>44</v>
      </c>
      <c r="E133" t="s">
        <v>35</v>
      </c>
      <c r="F133" s="11"/>
      <c r="G133" s="11">
        <f t="shared" si="0"/>
        <v>0</v>
      </c>
    </row>
    <row r="134" spans="1:7" ht="12">
      <c r="A134" s="9" t="s">
        <v>70</v>
      </c>
      <c r="B134" t="s">
        <v>97</v>
      </c>
      <c r="C134" t="s">
        <v>126</v>
      </c>
      <c r="D134" s="11">
        <v>15</v>
      </c>
      <c r="E134" t="s">
        <v>35</v>
      </c>
      <c r="F134" s="11"/>
      <c r="G134" s="11">
        <f t="shared" si="0"/>
        <v>0</v>
      </c>
    </row>
    <row r="135" ht="12.75" thickBot="1">
      <c r="A135" s="6"/>
    </row>
    <row r="136" spans="1:7" ht="12.75" thickTop="1">
      <c r="A136" s="7"/>
      <c r="B136" s="7"/>
      <c r="C136" s="7"/>
      <c r="D136" s="7"/>
      <c r="E136" s="7"/>
      <c r="F136" s="7"/>
      <c r="G136" s="13"/>
    </row>
    <row r="137" spans="1:7" ht="12.75">
      <c r="A137" s="8"/>
      <c r="C137" s="14" t="s">
        <v>73</v>
      </c>
      <c r="D137" s="11"/>
      <c r="F137" s="11"/>
      <c r="G137" s="11">
        <f>SUM(G111:G134)</f>
        <v>0</v>
      </c>
    </row>
    <row r="138" ht="15">
      <c r="A138" s="1" t="s">
        <v>51</v>
      </c>
    </row>
    <row r="139" ht="12.75">
      <c r="A139" s="3" t="s">
        <v>74</v>
      </c>
    </row>
    <row r="140" ht="12">
      <c r="B140" t="s">
        <v>75</v>
      </c>
    </row>
    <row r="141" spans="1:7" ht="12.75">
      <c r="A141" s="3" t="s">
        <v>27</v>
      </c>
      <c r="B141" s="3" t="s">
        <v>28</v>
      </c>
      <c r="C141" s="3" t="s">
        <v>29</v>
      </c>
      <c r="D141" s="3" t="s">
        <v>30</v>
      </c>
      <c r="E141" s="3" t="s">
        <v>31</v>
      </c>
      <c r="F141" s="3" t="s">
        <v>32</v>
      </c>
      <c r="G141" s="3" t="s">
        <v>33</v>
      </c>
    </row>
    <row r="142" spans="1:7" ht="12">
      <c r="A142" s="9"/>
      <c r="D142" s="10"/>
      <c r="E142" s="5"/>
      <c r="F142" s="11"/>
      <c r="G142" s="11"/>
    </row>
    <row r="143" spans="1:7" ht="12">
      <c r="A143" s="9" t="s">
        <v>34</v>
      </c>
      <c r="B143" s="5"/>
      <c r="C143" t="s">
        <v>163</v>
      </c>
      <c r="D143" s="11">
        <v>1</v>
      </c>
      <c r="E143" t="s">
        <v>37</v>
      </c>
      <c r="F143" s="11"/>
      <c r="G143" s="11">
        <f aca="true" t="shared" si="1" ref="G143:G162">D143*F143</f>
        <v>0</v>
      </c>
    </row>
    <row r="144" spans="1:7" ht="12">
      <c r="A144" s="9" t="s">
        <v>36</v>
      </c>
      <c r="B144" s="5">
        <v>345</v>
      </c>
      <c r="C144" t="s">
        <v>165</v>
      </c>
      <c r="D144" s="11">
        <v>42</v>
      </c>
      <c r="E144" t="s">
        <v>35</v>
      </c>
      <c r="F144" s="11"/>
      <c r="G144" s="11">
        <f t="shared" si="1"/>
        <v>0</v>
      </c>
    </row>
    <row r="145" spans="1:7" ht="12">
      <c r="A145" s="9" t="s">
        <v>38</v>
      </c>
      <c r="B145" s="5">
        <v>345</v>
      </c>
      <c r="C145" t="s">
        <v>93</v>
      </c>
      <c r="D145" s="11">
        <v>36</v>
      </c>
      <c r="E145" t="s">
        <v>35</v>
      </c>
      <c r="F145" s="11"/>
      <c r="G145" s="11">
        <f t="shared" si="1"/>
        <v>0</v>
      </c>
    </row>
    <row r="146" spans="1:7" ht="12">
      <c r="A146" s="9" t="s">
        <v>39</v>
      </c>
      <c r="B146" s="5">
        <v>345</v>
      </c>
      <c r="C146" s="21" t="s">
        <v>139</v>
      </c>
      <c r="D146" s="11">
        <v>2</v>
      </c>
      <c r="E146" s="21" t="s">
        <v>35</v>
      </c>
      <c r="F146" s="11"/>
      <c r="G146" s="11">
        <f t="shared" si="1"/>
        <v>0</v>
      </c>
    </row>
    <row r="147" spans="1:7" ht="12">
      <c r="A147" s="9" t="s">
        <v>39</v>
      </c>
      <c r="B147" s="5">
        <v>345</v>
      </c>
      <c r="C147" t="s">
        <v>138</v>
      </c>
      <c r="D147" s="11">
        <v>1</v>
      </c>
      <c r="E147" t="s">
        <v>37</v>
      </c>
      <c r="F147" s="11"/>
      <c r="G147" s="11">
        <f t="shared" si="1"/>
        <v>0</v>
      </c>
    </row>
    <row r="148" spans="1:7" ht="12">
      <c r="A148" s="9" t="s">
        <v>40</v>
      </c>
      <c r="B148" s="5">
        <v>345</v>
      </c>
      <c r="C148" t="s">
        <v>137</v>
      </c>
      <c r="D148" s="11">
        <v>3.8</v>
      </c>
      <c r="E148" t="s">
        <v>133</v>
      </c>
      <c r="F148" s="11"/>
      <c r="G148" s="11">
        <f t="shared" si="1"/>
        <v>0</v>
      </c>
    </row>
    <row r="149" spans="1:7" ht="12">
      <c r="A149" s="9" t="s">
        <v>41</v>
      </c>
      <c r="B149" s="5">
        <v>345</v>
      </c>
      <c r="C149" s="21" t="s">
        <v>136</v>
      </c>
      <c r="D149" s="11">
        <v>38</v>
      </c>
      <c r="E149" t="s">
        <v>35</v>
      </c>
      <c r="F149" s="11"/>
      <c r="G149" s="11">
        <f t="shared" si="1"/>
        <v>0</v>
      </c>
    </row>
    <row r="150" spans="1:7" ht="12">
      <c r="A150" s="9" t="s">
        <v>42</v>
      </c>
      <c r="B150" s="5">
        <v>345</v>
      </c>
      <c r="C150" t="s">
        <v>56</v>
      </c>
      <c r="D150" s="11">
        <v>2</v>
      </c>
      <c r="E150" t="s">
        <v>37</v>
      </c>
      <c r="F150" s="11"/>
      <c r="G150" s="11">
        <f t="shared" si="1"/>
        <v>0</v>
      </c>
    </row>
    <row r="151" spans="1:7" ht="12">
      <c r="A151" s="9" t="s">
        <v>43</v>
      </c>
      <c r="C151" t="s">
        <v>140</v>
      </c>
      <c r="D151" s="11">
        <v>2</v>
      </c>
      <c r="E151" t="s">
        <v>37</v>
      </c>
      <c r="F151" s="11"/>
      <c r="G151" s="11">
        <f t="shared" si="1"/>
        <v>0</v>
      </c>
    </row>
    <row r="152" spans="1:7" ht="12">
      <c r="A152" s="9" t="s">
        <v>44</v>
      </c>
      <c r="B152" s="5">
        <v>345</v>
      </c>
      <c r="C152" t="s">
        <v>86</v>
      </c>
      <c r="D152" s="11">
        <v>1</v>
      </c>
      <c r="E152" t="s">
        <v>37</v>
      </c>
      <c r="F152" s="11"/>
      <c r="G152" s="11">
        <f t="shared" si="1"/>
        <v>0</v>
      </c>
    </row>
    <row r="153" spans="1:7" ht="12">
      <c r="A153" s="9" t="s">
        <v>45</v>
      </c>
      <c r="B153" s="5">
        <v>345</v>
      </c>
      <c r="C153" t="s">
        <v>88</v>
      </c>
      <c r="D153" s="11">
        <v>2</v>
      </c>
      <c r="E153" t="s">
        <v>37</v>
      </c>
      <c r="F153" s="11"/>
      <c r="G153" s="11">
        <f t="shared" si="1"/>
        <v>0</v>
      </c>
    </row>
    <row r="154" spans="1:7" ht="12">
      <c r="A154" s="9" t="s">
        <v>46</v>
      </c>
      <c r="B154" s="5">
        <v>345</v>
      </c>
      <c r="C154" t="s">
        <v>90</v>
      </c>
      <c r="D154" s="11">
        <v>1</v>
      </c>
      <c r="E154" t="s">
        <v>37</v>
      </c>
      <c r="F154" s="11"/>
      <c r="G154" s="11">
        <f t="shared" si="1"/>
        <v>0</v>
      </c>
    </row>
    <row r="155" spans="1:7" ht="12">
      <c r="A155" s="9" t="s">
        <v>47</v>
      </c>
      <c r="B155" s="5">
        <v>345</v>
      </c>
      <c r="C155" t="s">
        <v>141</v>
      </c>
      <c r="D155" s="11">
        <v>40</v>
      </c>
      <c r="E155" t="s">
        <v>134</v>
      </c>
      <c r="F155" s="11"/>
      <c r="G155" s="11">
        <f t="shared" si="1"/>
        <v>0</v>
      </c>
    </row>
    <row r="156" spans="1:7" ht="12">
      <c r="A156" s="9" t="s">
        <v>48</v>
      </c>
      <c r="B156" s="5">
        <v>345</v>
      </c>
      <c r="C156" t="s">
        <v>127</v>
      </c>
      <c r="D156" s="11">
        <v>22</v>
      </c>
      <c r="E156" t="s">
        <v>37</v>
      </c>
      <c r="F156" s="11"/>
      <c r="G156" s="11">
        <f t="shared" si="1"/>
        <v>0</v>
      </c>
    </row>
    <row r="157" spans="1:7" ht="12">
      <c r="A157" s="9" t="s">
        <v>49</v>
      </c>
      <c r="B157" s="5">
        <v>345</v>
      </c>
      <c r="C157" t="s">
        <v>142</v>
      </c>
      <c r="D157" s="11">
        <v>1</v>
      </c>
      <c r="E157" s="21" t="s">
        <v>134</v>
      </c>
      <c r="F157" s="11"/>
      <c r="G157" s="11">
        <f t="shared" si="1"/>
        <v>0</v>
      </c>
    </row>
    <row r="158" spans="1:7" ht="12.75">
      <c r="A158" s="9" t="s">
        <v>63</v>
      </c>
      <c r="B158" s="5">
        <v>341</v>
      </c>
      <c r="C158" s="21" t="s">
        <v>164</v>
      </c>
      <c r="D158" s="11">
        <v>4</v>
      </c>
      <c r="E158" t="s">
        <v>35</v>
      </c>
      <c r="F158" s="11"/>
      <c r="G158" s="11">
        <f t="shared" si="1"/>
        <v>0</v>
      </c>
    </row>
    <row r="159" spans="1:7" ht="12">
      <c r="A159" s="9" t="s">
        <v>64</v>
      </c>
      <c r="B159" s="5">
        <v>341</v>
      </c>
      <c r="C159" s="21" t="s">
        <v>111</v>
      </c>
      <c r="D159" s="11">
        <v>20</v>
      </c>
      <c r="E159" t="s">
        <v>35</v>
      </c>
      <c r="F159" s="11"/>
      <c r="G159" s="11">
        <f t="shared" si="1"/>
        <v>0</v>
      </c>
    </row>
    <row r="160" spans="1:7" ht="12">
      <c r="A160" s="9" t="s">
        <v>65</v>
      </c>
      <c r="B160" s="5">
        <v>341</v>
      </c>
      <c r="C160" t="s">
        <v>79</v>
      </c>
      <c r="D160" s="11">
        <v>44</v>
      </c>
      <c r="E160" t="s">
        <v>35</v>
      </c>
      <c r="F160" s="11"/>
      <c r="G160" s="11">
        <f t="shared" si="1"/>
        <v>0</v>
      </c>
    </row>
    <row r="161" spans="1:7" ht="12">
      <c r="A161" s="9" t="s">
        <v>66</v>
      </c>
      <c r="B161" s="5">
        <v>341</v>
      </c>
      <c r="C161" t="s">
        <v>99</v>
      </c>
      <c r="D161" s="11">
        <v>15</v>
      </c>
      <c r="E161" t="s">
        <v>35</v>
      </c>
      <c r="F161" s="11"/>
      <c r="G161" s="11">
        <f t="shared" si="1"/>
        <v>0</v>
      </c>
    </row>
    <row r="162" spans="1:7" ht="12">
      <c r="A162" s="9" t="s">
        <v>67</v>
      </c>
      <c r="B162" s="5">
        <v>348</v>
      </c>
      <c r="C162" t="s">
        <v>100</v>
      </c>
      <c r="D162" s="11">
        <v>4</v>
      </c>
      <c r="E162" t="s">
        <v>37</v>
      </c>
      <c r="F162" s="11"/>
      <c r="G162" s="11">
        <f t="shared" si="1"/>
        <v>0</v>
      </c>
    </row>
    <row r="163" spans="3:7" ht="12.75" thickBot="1">
      <c r="C163" s="6"/>
      <c r="D163" s="6"/>
      <c r="E163" s="6"/>
      <c r="F163" s="6"/>
      <c r="G163" s="6"/>
    </row>
    <row r="164" spans="1:7" ht="13.5" thickTop="1">
      <c r="A164" s="7"/>
      <c r="B164" s="7"/>
      <c r="C164" s="14" t="s">
        <v>76</v>
      </c>
      <c r="D164" s="11"/>
      <c r="F164" s="11"/>
      <c r="G164" s="11">
        <f>SUM(G143:G162)</f>
        <v>0</v>
      </c>
    </row>
    <row r="165" spans="1:3" ht="15">
      <c r="A165" s="29" t="s">
        <v>148</v>
      </c>
      <c r="B165" s="31"/>
      <c r="C165" s="31"/>
    </row>
    <row r="166" ht="12.75">
      <c r="A166" s="30" t="s">
        <v>25</v>
      </c>
    </row>
    <row r="167" ht="12">
      <c r="B167" t="s">
        <v>105</v>
      </c>
    </row>
    <row r="168" spans="1:7" ht="12.75">
      <c r="A168" s="30" t="s">
        <v>27</v>
      </c>
      <c r="B168" s="30" t="s">
        <v>28</v>
      </c>
      <c r="C168" s="30" t="s">
        <v>29</v>
      </c>
      <c r="D168" s="30" t="s">
        <v>30</v>
      </c>
      <c r="E168" s="30" t="s">
        <v>31</v>
      </c>
      <c r="F168" s="30" t="s">
        <v>32</v>
      </c>
      <c r="G168" s="30" t="s">
        <v>33</v>
      </c>
    </row>
    <row r="169" spans="1:7" ht="12">
      <c r="A169" s="9" t="s">
        <v>34</v>
      </c>
      <c r="B169" t="s">
        <v>52</v>
      </c>
      <c r="C169" t="s">
        <v>149</v>
      </c>
      <c r="D169" s="11">
        <v>95</v>
      </c>
      <c r="E169" t="s">
        <v>35</v>
      </c>
      <c r="F169" s="11"/>
      <c r="G169" s="11">
        <f aca="true" t="shared" si="2" ref="G169:G177">D169*F169</f>
        <v>0</v>
      </c>
    </row>
    <row r="170" spans="1:7" ht="12">
      <c r="A170" s="9" t="s">
        <v>36</v>
      </c>
      <c r="B170" t="s">
        <v>53</v>
      </c>
      <c r="C170" t="s">
        <v>155</v>
      </c>
      <c r="D170" s="11">
        <v>20</v>
      </c>
      <c r="E170" t="s">
        <v>35</v>
      </c>
      <c r="F170" s="11"/>
      <c r="G170" s="11">
        <f t="shared" si="2"/>
        <v>0</v>
      </c>
    </row>
    <row r="171" spans="1:7" ht="12">
      <c r="A171" s="9" t="s">
        <v>38</v>
      </c>
      <c r="B171" t="s">
        <v>54</v>
      </c>
      <c r="C171" t="s">
        <v>150</v>
      </c>
      <c r="D171" s="11">
        <v>70</v>
      </c>
      <c r="E171" t="s">
        <v>35</v>
      </c>
      <c r="F171" s="11"/>
      <c r="G171" s="11">
        <f t="shared" si="2"/>
        <v>0</v>
      </c>
    </row>
    <row r="172" spans="1:7" ht="12">
      <c r="A172" s="9" t="s">
        <v>39</v>
      </c>
      <c r="B172" t="s">
        <v>102</v>
      </c>
      <c r="C172" t="s">
        <v>151</v>
      </c>
      <c r="D172" s="11">
        <v>3</v>
      </c>
      <c r="E172" t="s">
        <v>37</v>
      </c>
      <c r="F172" s="11"/>
      <c r="G172" s="11">
        <f t="shared" si="2"/>
        <v>0</v>
      </c>
    </row>
    <row r="173" spans="1:7" ht="12">
      <c r="A173" s="9" t="s">
        <v>40</v>
      </c>
      <c r="B173" t="s">
        <v>57</v>
      </c>
      <c r="C173" t="s">
        <v>158</v>
      </c>
      <c r="D173" s="11">
        <v>105</v>
      </c>
      <c r="E173" t="s">
        <v>37</v>
      </c>
      <c r="F173" s="11"/>
      <c r="G173" s="11">
        <f t="shared" si="2"/>
        <v>0</v>
      </c>
    </row>
    <row r="174" spans="1:7" ht="12">
      <c r="A174" s="9" t="s">
        <v>41</v>
      </c>
      <c r="B174" t="s">
        <v>91</v>
      </c>
      <c r="C174" t="s">
        <v>152</v>
      </c>
      <c r="D174" s="11">
        <v>5</v>
      </c>
      <c r="E174" t="s">
        <v>37</v>
      </c>
      <c r="F174" s="11"/>
      <c r="G174" s="11">
        <f t="shared" si="2"/>
        <v>0</v>
      </c>
    </row>
    <row r="175" spans="1:7" ht="12">
      <c r="A175" s="9" t="s">
        <v>42</v>
      </c>
      <c r="B175" t="s">
        <v>103</v>
      </c>
      <c r="C175" t="s">
        <v>153</v>
      </c>
      <c r="D175" s="11">
        <v>27</v>
      </c>
      <c r="E175" t="s">
        <v>37</v>
      </c>
      <c r="F175" s="11"/>
      <c r="G175" s="11">
        <f t="shared" si="2"/>
        <v>0</v>
      </c>
    </row>
    <row r="176" spans="1:7" ht="12">
      <c r="A176" s="9" t="s">
        <v>43</v>
      </c>
      <c r="B176" t="s">
        <v>103</v>
      </c>
      <c r="C176" t="s">
        <v>154</v>
      </c>
      <c r="D176" s="11">
        <v>33</v>
      </c>
      <c r="E176" t="s">
        <v>37</v>
      </c>
      <c r="F176" s="11"/>
      <c r="G176" s="11">
        <f t="shared" si="2"/>
        <v>0</v>
      </c>
    </row>
    <row r="177" spans="1:7" ht="12">
      <c r="A177" s="9" t="s">
        <v>44</v>
      </c>
      <c r="B177" t="s">
        <v>104</v>
      </c>
      <c r="C177" t="s">
        <v>159</v>
      </c>
      <c r="D177" s="11">
        <v>22</v>
      </c>
      <c r="E177" t="s">
        <v>37</v>
      </c>
      <c r="F177" s="11"/>
      <c r="G177" s="11">
        <f t="shared" si="2"/>
        <v>0</v>
      </c>
    </row>
    <row r="178" ht="12">
      <c r="A178" s="9"/>
    </row>
    <row r="179" spans="1:7" ht="12.75" thickBot="1">
      <c r="A179" s="6"/>
      <c r="B179" s="6"/>
      <c r="C179" s="6"/>
      <c r="D179" s="6"/>
      <c r="E179" s="6"/>
      <c r="F179" s="6"/>
      <c r="G179" s="12"/>
    </row>
    <row r="180" spans="1:7" ht="12.75" thickTop="1">
      <c r="A180" s="7"/>
      <c r="B180" s="7"/>
      <c r="C180" s="7"/>
      <c r="D180" s="7"/>
      <c r="E180" s="7"/>
      <c r="F180" s="7"/>
      <c r="G180" s="13"/>
    </row>
    <row r="181" spans="1:7" ht="12.75">
      <c r="A181" s="9"/>
      <c r="C181" s="23" t="s">
        <v>156</v>
      </c>
      <c r="D181" s="11"/>
      <c r="F181" s="11"/>
      <c r="G181" s="11">
        <f>SUM(G169:G177)</f>
        <v>0</v>
      </c>
    </row>
    <row r="182" spans="1:7" ht="12">
      <c r="A182" s="9"/>
      <c r="D182" s="11"/>
      <c r="F182" s="11"/>
      <c r="G182" s="15"/>
    </row>
    <row r="183" ht="12">
      <c r="A183" s="9"/>
    </row>
    <row r="188" ht="15">
      <c r="A188" s="29" t="s">
        <v>148</v>
      </c>
    </row>
    <row r="189" ht="12.75">
      <c r="A189" s="30" t="s">
        <v>74</v>
      </c>
    </row>
    <row r="190" ht="12">
      <c r="B190" t="s">
        <v>75</v>
      </c>
    </row>
    <row r="191" spans="1:7" ht="12.75">
      <c r="A191" s="30" t="s">
        <v>27</v>
      </c>
      <c r="B191" s="30" t="s">
        <v>28</v>
      </c>
      <c r="C191" s="30" t="s">
        <v>29</v>
      </c>
      <c r="D191" s="30" t="s">
        <v>30</v>
      </c>
      <c r="E191" s="30" t="s">
        <v>31</v>
      </c>
      <c r="F191" s="30" t="s">
        <v>32</v>
      </c>
      <c r="G191" s="30" t="s">
        <v>33</v>
      </c>
    </row>
    <row r="192" spans="1:7" ht="12">
      <c r="A192" s="9"/>
      <c r="D192" s="10"/>
      <c r="E192" s="5"/>
      <c r="F192" s="11"/>
      <c r="G192" s="11"/>
    </row>
    <row r="193" spans="1:7" ht="12">
      <c r="A193" s="9" t="s">
        <v>34</v>
      </c>
      <c r="B193" s="5">
        <v>345</v>
      </c>
      <c r="C193" t="s">
        <v>149</v>
      </c>
      <c r="D193" s="11">
        <v>95</v>
      </c>
      <c r="E193" t="s">
        <v>35</v>
      </c>
      <c r="F193" s="11"/>
      <c r="G193" s="11">
        <f aca="true" t="shared" si="3" ref="G193:G201">D193*F193</f>
        <v>0</v>
      </c>
    </row>
    <row r="194" spans="1:7" ht="12">
      <c r="A194" s="9" t="s">
        <v>36</v>
      </c>
      <c r="B194" s="5">
        <v>345</v>
      </c>
      <c r="C194" t="s">
        <v>155</v>
      </c>
      <c r="D194" s="11">
        <v>20</v>
      </c>
      <c r="E194" t="s">
        <v>35</v>
      </c>
      <c r="F194" s="11"/>
      <c r="G194" s="11">
        <f t="shared" si="3"/>
        <v>0</v>
      </c>
    </row>
    <row r="195" spans="1:7" ht="12">
      <c r="A195" s="9" t="s">
        <v>38</v>
      </c>
      <c r="B195" s="5">
        <v>345</v>
      </c>
      <c r="C195" t="s">
        <v>150</v>
      </c>
      <c r="D195" s="11">
        <v>70</v>
      </c>
      <c r="E195" t="s">
        <v>35</v>
      </c>
      <c r="F195" s="11"/>
      <c r="G195" s="11">
        <f t="shared" si="3"/>
        <v>0</v>
      </c>
    </row>
    <row r="196" spans="1:7" ht="12">
      <c r="A196" s="9" t="s">
        <v>39</v>
      </c>
      <c r="B196" s="5">
        <v>345</v>
      </c>
      <c r="C196" t="s">
        <v>151</v>
      </c>
      <c r="D196" s="11">
        <v>3</v>
      </c>
      <c r="E196" t="s">
        <v>37</v>
      </c>
      <c r="F196" s="11"/>
      <c r="G196" s="11">
        <f t="shared" si="3"/>
        <v>0</v>
      </c>
    </row>
    <row r="197" spans="1:7" ht="12">
      <c r="A197" s="9" t="s">
        <v>40</v>
      </c>
      <c r="B197" s="5">
        <v>345</v>
      </c>
      <c r="C197" t="s">
        <v>158</v>
      </c>
      <c r="D197" s="11">
        <v>105</v>
      </c>
      <c r="E197" t="s">
        <v>37</v>
      </c>
      <c r="F197" s="11"/>
      <c r="G197" s="11">
        <f t="shared" si="3"/>
        <v>0</v>
      </c>
    </row>
    <row r="198" spans="1:7" ht="12">
      <c r="A198" s="9" t="s">
        <v>41</v>
      </c>
      <c r="B198" s="5">
        <v>345</v>
      </c>
      <c r="C198" t="s">
        <v>152</v>
      </c>
      <c r="D198" s="11">
        <v>5</v>
      </c>
      <c r="E198" t="s">
        <v>37</v>
      </c>
      <c r="F198" s="11"/>
      <c r="G198" s="11">
        <f t="shared" si="3"/>
        <v>0</v>
      </c>
    </row>
    <row r="199" spans="1:7" ht="12">
      <c r="A199" s="9" t="s">
        <v>42</v>
      </c>
      <c r="B199" s="5">
        <v>341</v>
      </c>
      <c r="C199" t="s">
        <v>153</v>
      </c>
      <c r="D199" s="11">
        <v>27</v>
      </c>
      <c r="E199" t="s">
        <v>37</v>
      </c>
      <c r="F199" s="11"/>
      <c r="G199" s="11">
        <f t="shared" si="3"/>
        <v>0</v>
      </c>
    </row>
    <row r="200" spans="1:7" ht="12">
      <c r="A200" s="9" t="s">
        <v>43</v>
      </c>
      <c r="B200" s="5">
        <v>341</v>
      </c>
      <c r="C200" t="s">
        <v>154</v>
      </c>
      <c r="D200" s="11">
        <v>33</v>
      </c>
      <c r="E200" t="s">
        <v>37</v>
      </c>
      <c r="F200" s="11"/>
      <c r="G200" s="11">
        <f t="shared" si="3"/>
        <v>0</v>
      </c>
    </row>
    <row r="201" spans="1:7" ht="12">
      <c r="A201" s="9" t="s">
        <v>44</v>
      </c>
      <c r="B201" s="5">
        <v>341</v>
      </c>
      <c r="C201" t="s">
        <v>159</v>
      </c>
      <c r="D201" s="11">
        <v>22</v>
      </c>
      <c r="E201" t="s">
        <v>37</v>
      </c>
      <c r="F201" s="11"/>
      <c r="G201" s="11">
        <f t="shared" si="3"/>
        <v>0</v>
      </c>
    </row>
    <row r="202" ht="12">
      <c r="A202" s="9"/>
    </row>
    <row r="203" spans="1:7" ht="12.75" thickBot="1">
      <c r="A203" s="6"/>
      <c r="B203" s="6"/>
      <c r="C203" s="6"/>
      <c r="D203" s="6"/>
      <c r="E203" s="6"/>
      <c r="F203" s="6"/>
      <c r="G203" s="12"/>
    </row>
    <row r="204" spans="1:7" ht="12.75" thickTop="1">
      <c r="A204" s="7"/>
      <c r="B204" s="7"/>
      <c r="C204" s="7"/>
      <c r="D204" s="7"/>
      <c r="E204" s="7"/>
      <c r="F204" s="7"/>
      <c r="G204" s="13"/>
    </row>
    <row r="205" spans="1:7" ht="12.75">
      <c r="A205" s="9"/>
      <c r="C205" s="23" t="s">
        <v>157</v>
      </c>
      <c r="D205" s="11"/>
      <c r="F205" s="11"/>
      <c r="G205" s="11">
        <f>SUM(G193:G202)</f>
        <v>0</v>
      </c>
    </row>
    <row r="209" spans="1:3" ht="15">
      <c r="A209" s="1" t="s">
        <v>117</v>
      </c>
      <c r="B209" s="2"/>
      <c r="C209" s="2"/>
    </row>
    <row r="210" spans="1:7" ht="12.75">
      <c r="A210" s="3" t="s">
        <v>27</v>
      </c>
      <c r="B210" s="3" t="s">
        <v>28</v>
      </c>
      <c r="C210" s="3" t="s">
        <v>29</v>
      </c>
      <c r="D210" s="3" t="s">
        <v>30</v>
      </c>
      <c r="E210" s="3" t="s">
        <v>31</v>
      </c>
      <c r="F210" s="3" t="s">
        <v>32</v>
      </c>
      <c r="G210" s="3" t="s">
        <v>33</v>
      </c>
    </row>
    <row r="212" spans="1:3" ht="12">
      <c r="A212" s="22">
        <v>1</v>
      </c>
      <c r="C212" s="34" t="s">
        <v>129</v>
      </c>
    </row>
    <row r="213" ht="12">
      <c r="C213" s="21" t="s">
        <v>130</v>
      </c>
    </row>
    <row r="214" ht="12">
      <c r="C214" s="21" t="s">
        <v>166</v>
      </c>
    </row>
    <row r="215" spans="3:7" ht="12">
      <c r="C215" s="21"/>
      <c r="D215" s="11">
        <v>1</v>
      </c>
      <c r="E215" s="21" t="s">
        <v>112</v>
      </c>
      <c r="F215" s="11"/>
      <c r="G215" s="11">
        <f>D215*F215</f>
        <v>0</v>
      </c>
    </row>
    <row r="216" ht="12">
      <c r="C216" s="21"/>
    </row>
    <row r="217" ht="12">
      <c r="C217" s="34"/>
    </row>
    <row r="218" spans="1:3" ht="12">
      <c r="A218" s="22"/>
      <c r="C218" s="21"/>
    </row>
    <row r="219" spans="1:3" ht="12">
      <c r="A219" s="9"/>
      <c r="C219" s="21"/>
    </row>
    <row r="220" spans="1:7" ht="12.75" thickBot="1">
      <c r="A220" s="6"/>
      <c r="B220" s="6"/>
      <c r="C220" s="6"/>
      <c r="D220" s="6"/>
      <c r="E220" s="6"/>
      <c r="F220" s="6"/>
      <c r="G220" s="12"/>
    </row>
    <row r="221" spans="1:7" ht="12.75" thickTop="1">
      <c r="A221" s="7"/>
      <c r="B221" s="7"/>
      <c r="C221" s="7"/>
      <c r="D221" s="7"/>
      <c r="E221" s="7"/>
      <c r="F221" s="7"/>
      <c r="G221" s="13"/>
    </row>
    <row r="222" spans="1:7" ht="12.75">
      <c r="A222" s="9"/>
      <c r="C222" s="14" t="s">
        <v>77</v>
      </c>
      <c r="D222" s="11"/>
      <c r="F222" s="11"/>
      <c r="G222" s="11">
        <f>SUM(G212:G219)</f>
        <v>0</v>
      </c>
    </row>
    <row r="224" spans="1:3" ht="15">
      <c r="A224" s="1" t="s">
        <v>118</v>
      </c>
      <c r="B224" s="2"/>
      <c r="C224" s="2"/>
    </row>
    <row r="225" ht="12">
      <c r="A225" t="s">
        <v>113</v>
      </c>
    </row>
    <row r="226" ht="12">
      <c r="A226" t="s">
        <v>25</v>
      </c>
    </row>
    <row r="227" ht="12">
      <c r="B227" t="s">
        <v>26</v>
      </c>
    </row>
    <row r="228" spans="1:7" ht="12">
      <c r="A228" t="s">
        <v>27</v>
      </c>
      <c r="B228" t="s">
        <v>28</v>
      </c>
      <c r="C228" t="s">
        <v>29</v>
      </c>
      <c r="D228" t="s">
        <v>30</v>
      </c>
      <c r="E228" t="s">
        <v>31</v>
      </c>
      <c r="F228" t="s">
        <v>32</v>
      </c>
      <c r="G228" t="s">
        <v>33</v>
      </c>
    </row>
    <row r="229" spans="1:7" ht="12">
      <c r="A229" s="21" t="s">
        <v>36</v>
      </c>
      <c r="C229" t="s">
        <v>114</v>
      </c>
      <c r="D229" s="11">
        <v>1</v>
      </c>
      <c r="E229" s="21" t="s">
        <v>115</v>
      </c>
      <c r="F229" s="11"/>
      <c r="G229" s="11">
        <f>D229*F229</f>
        <v>0</v>
      </c>
    </row>
    <row r="232" spans="1:7" ht="12.75" thickBot="1">
      <c r="A232" s="6"/>
      <c r="B232" s="6"/>
      <c r="C232" s="6"/>
      <c r="D232" s="6"/>
      <c r="E232" s="6"/>
      <c r="F232" s="6"/>
      <c r="G232" s="6"/>
    </row>
    <row r="233" ht="12.75" thickTop="1"/>
    <row r="234" spans="3:7" ht="12">
      <c r="C234" t="s">
        <v>116</v>
      </c>
      <c r="G234" s="11">
        <f>SUM(G229:G229)</f>
        <v>0</v>
      </c>
    </row>
    <row r="236" spans="1:7" ht="12.75">
      <c r="A236" s="30"/>
      <c r="B236" s="30"/>
      <c r="C236" s="30"/>
      <c r="D236" s="30"/>
      <c r="E236" s="30"/>
      <c r="F236" s="30"/>
      <c r="G236" s="30"/>
    </row>
    <row r="237" spans="1:7" ht="12">
      <c r="A237" s="9"/>
      <c r="D237" s="10"/>
      <c r="E237" s="5"/>
      <c r="F237" s="11"/>
      <c r="G237" s="11"/>
    </row>
    <row r="238" spans="1:7" ht="12">
      <c r="A238" s="9"/>
      <c r="B238" s="21"/>
      <c r="C238" s="21"/>
      <c r="D238" s="11"/>
      <c r="F238" s="11"/>
      <c r="G238" s="11"/>
    </row>
    <row r="239" spans="1:7" ht="12">
      <c r="A239" s="9"/>
      <c r="D239" s="11"/>
      <c r="F239" s="11"/>
      <c r="G239" s="11"/>
    </row>
    <row r="240" spans="1:7" ht="12">
      <c r="A240" s="9"/>
      <c r="D240" s="11"/>
      <c r="F240" s="11"/>
      <c r="G240" s="11"/>
    </row>
    <row r="241" spans="1:7" ht="12">
      <c r="A241" s="9"/>
      <c r="D241" s="11"/>
      <c r="F241" s="11"/>
      <c r="G241" s="11"/>
    </row>
    <row r="242" spans="1:7" ht="12">
      <c r="A242" s="9"/>
      <c r="B242" s="21"/>
      <c r="C242" s="21"/>
      <c r="D242" s="11"/>
      <c r="F242" s="11"/>
      <c r="G242" s="11"/>
    </row>
    <row r="243" spans="1:7" ht="12">
      <c r="A243" s="9"/>
      <c r="B243" s="8"/>
      <c r="C243" s="8"/>
      <c r="D243" s="16"/>
      <c r="E243" s="8"/>
      <c r="F243" s="16"/>
      <c r="G243" s="16"/>
    </row>
    <row r="244" spans="1:7" ht="12">
      <c r="A244" s="9"/>
      <c r="B244" s="8"/>
      <c r="C244" s="8"/>
      <c r="D244" s="16"/>
      <c r="E244" s="8"/>
      <c r="F244" s="16"/>
      <c r="G244" s="16"/>
    </row>
    <row r="245" spans="1:7" ht="12">
      <c r="A245" s="9"/>
      <c r="B245" s="8"/>
      <c r="C245" s="8"/>
      <c r="D245" s="16"/>
      <c r="E245" s="8"/>
      <c r="F245" s="16"/>
      <c r="G245" s="16"/>
    </row>
    <row r="246" spans="1:7" ht="12">
      <c r="A246" s="9"/>
      <c r="B246" s="8"/>
      <c r="C246" s="8"/>
      <c r="D246" s="16"/>
      <c r="E246" s="8"/>
      <c r="F246" s="16"/>
      <c r="G246" s="16"/>
    </row>
    <row r="247" spans="1:7" ht="12">
      <c r="A247" s="9"/>
      <c r="B247" s="8"/>
      <c r="C247" s="8"/>
      <c r="D247" s="16"/>
      <c r="E247" s="8"/>
      <c r="F247" s="16"/>
      <c r="G247" s="16"/>
    </row>
    <row r="248" spans="1:7" ht="12">
      <c r="A248" s="9"/>
      <c r="B248" s="8"/>
      <c r="C248" s="8"/>
      <c r="D248" s="16"/>
      <c r="E248" s="8"/>
      <c r="F248" s="16"/>
      <c r="G248" s="16"/>
    </row>
    <row r="249" spans="1:7" ht="12">
      <c r="A249" s="9"/>
      <c r="B249" s="8"/>
      <c r="C249" s="8"/>
      <c r="D249" s="16"/>
      <c r="E249" s="8"/>
      <c r="F249" s="16"/>
      <c r="G249" s="16"/>
    </row>
    <row r="250" spans="1:7" ht="12">
      <c r="A250" s="9"/>
      <c r="B250" s="8"/>
      <c r="C250" s="8"/>
      <c r="D250" s="16"/>
      <c r="E250" s="8"/>
      <c r="F250" s="16"/>
      <c r="G250" s="16"/>
    </row>
    <row r="251" spans="1:7" ht="12">
      <c r="A251" s="18"/>
      <c r="B251" s="8"/>
      <c r="C251" s="8"/>
      <c r="D251" s="16"/>
      <c r="E251" s="8"/>
      <c r="F251" s="16"/>
      <c r="G251" s="16"/>
    </row>
    <row r="252" spans="1:7" ht="12">
      <c r="A252" s="18"/>
      <c r="B252" s="8"/>
      <c r="C252" s="8"/>
      <c r="D252" s="16"/>
      <c r="E252" s="8"/>
      <c r="F252" s="16"/>
      <c r="G252" s="16"/>
    </row>
    <row r="253" spans="1:7" ht="12">
      <c r="A253" s="18"/>
      <c r="B253" s="8"/>
      <c r="C253" s="8"/>
      <c r="D253" s="16"/>
      <c r="E253" s="8"/>
      <c r="F253" s="16"/>
      <c r="G253" s="16"/>
    </row>
    <row r="254" spans="1:7" ht="12">
      <c r="A254" s="8"/>
      <c r="B254" s="8"/>
      <c r="C254" s="8"/>
      <c r="D254" s="16"/>
      <c r="E254" s="8"/>
      <c r="F254" s="16"/>
      <c r="G254" s="16"/>
    </row>
    <row r="255" spans="1:7" ht="12">
      <c r="A255" s="8"/>
      <c r="B255" s="8"/>
      <c r="C255" s="8"/>
      <c r="D255" s="8"/>
      <c r="E255" s="8"/>
      <c r="F255" s="8"/>
      <c r="G255" s="8"/>
    </row>
    <row r="256" spans="1:7" ht="12">
      <c r="A256" s="18"/>
      <c r="B256" s="8"/>
      <c r="C256" s="8"/>
      <c r="D256" s="16"/>
      <c r="E256" s="8"/>
      <c r="F256" s="16"/>
      <c r="G256" s="16"/>
    </row>
    <row r="257" spans="1:7" ht="12.75">
      <c r="A257" s="8"/>
      <c r="B257" s="8"/>
      <c r="C257" s="23"/>
      <c r="D257" s="8"/>
      <c r="E257" s="8"/>
      <c r="F257" s="8"/>
      <c r="G257" s="16"/>
    </row>
    <row r="258" spans="1:7" ht="15">
      <c r="A258" s="19"/>
      <c r="B258" s="20"/>
      <c r="C258" s="20"/>
      <c r="D258" s="8"/>
      <c r="E258" s="8"/>
      <c r="F258" s="8"/>
      <c r="G258" s="8"/>
    </row>
    <row r="259" spans="1:7" ht="12.75">
      <c r="A259" s="14"/>
      <c r="B259" s="8"/>
      <c r="C259" s="8"/>
      <c r="D259" s="8"/>
      <c r="E259" s="8"/>
      <c r="F259" s="8"/>
      <c r="G259" s="8"/>
    </row>
    <row r="260" spans="1:7" ht="12">
      <c r="A260" s="8"/>
      <c r="B260" s="8"/>
      <c r="C260" s="8"/>
      <c r="D260" s="8"/>
      <c r="E260" s="8"/>
      <c r="F260" s="8"/>
      <c r="G260" s="8"/>
    </row>
    <row r="261" spans="1:7" ht="12.75">
      <c r="A261" s="14"/>
      <c r="B261" s="14"/>
      <c r="C261" s="14"/>
      <c r="D261" s="14"/>
      <c r="E261" s="14"/>
      <c r="F261" s="14"/>
      <c r="G261" s="14"/>
    </row>
    <row r="262" spans="1:7" ht="12">
      <c r="A262" s="18"/>
      <c r="B262" s="8"/>
      <c r="C262" s="8"/>
      <c r="D262" s="16"/>
      <c r="E262" s="8"/>
      <c r="F262" s="16"/>
      <c r="G262" s="16"/>
    </row>
    <row r="263" spans="1:7" ht="12">
      <c r="A263" s="18"/>
      <c r="B263" s="8"/>
      <c r="C263" s="8"/>
      <c r="D263" s="16"/>
      <c r="E263" s="8"/>
      <c r="F263" s="16"/>
      <c r="G263" s="16"/>
    </row>
    <row r="264" spans="1:7" ht="12">
      <c r="A264" s="18"/>
      <c r="B264" s="8"/>
      <c r="C264" s="8"/>
      <c r="D264" s="16"/>
      <c r="E264" s="8"/>
      <c r="F264" s="16"/>
      <c r="G264" s="16"/>
    </row>
    <row r="265" spans="1:7" ht="12">
      <c r="A265" s="18"/>
      <c r="B265" s="8"/>
      <c r="C265" s="8"/>
      <c r="D265" s="16"/>
      <c r="E265" s="8"/>
      <c r="F265" s="16"/>
      <c r="G265" s="16"/>
    </row>
    <row r="266" spans="1:7" ht="12">
      <c r="A266" s="18"/>
      <c r="B266" s="8"/>
      <c r="C266" s="8"/>
      <c r="D266" s="16"/>
      <c r="E266" s="8"/>
      <c r="F266" s="16"/>
      <c r="G266" s="16"/>
    </row>
    <row r="267" spans="1:7" ht="12">
      <c r="A267" s="18"/>
      <c r="B267" s="8"/>
      <c r="C267" s="8"/>
      <c r="D267" s="16"/>
      <c r="E267" s="8"/>
      <c r="F267" s="16"/>
      <c r="G267" s="16"/>
    </row>
    <row r="268" spans="1:7" ht="12">
      <c r="A268" s="18"/>
      <c r="B268" s="8"/>
      <c r="C268" s="8"/>
      <c r="D268" s="16"/>
      <c r="E268" s="8"/>
      <c r="F268" s="16"/>
      <c r="G268" s="16"/>
    </row>
    <row r="269" spans="1:7" ht="12">
      <c r="A269" s="18"/>
      <c r="B269" s="8"/>
      <c r="C269" s="8"/>
      <c r="D269" s="16"/>
      <c r="E269" s="8"/>
      <c r="F269" s="16"/>
      <c r="G269" s="16"/>
    </row>
    <row r="270" spans="1:7" ht="12">
      <c r="A270" s="18"/>
      <c r="B270" s="8"/>
      <c r="C270" s="8"/>
      <c r="D270" s="16"/>
      <c r="E270" s="8"/>
      <c r="F270" s="16"/>
      <c r="G270" s="16"/>
    </row>
    <row r="271" spans="1:7" ht="12">
      <c r="A271" s="18"/>
      <c r="B271" s="8"/>
      <c r="C271" s="8"/>
      <c r="D271" s="16"/>
      <c r="E271" s="8"/>
      <c r="F271" s="16"/>
      <c r="G271" s="16"/>
    </row>
    <row r="272" spans="1:7" ht="12">
      <c r="A272" s="18"/>
      <c r="B272" s="8"/>
      <c r="C272" s="8"/>
      <c r="D272" s="16"/>
      <c r="E272" s="8"/>
      <c r="F272" s="16"/>
      <c r="G272" s="16"/>
    </row>
    <row r="273" spans="1:7" ht="12">
      <c r="A273" s="18"/>
      <c r="B273" s="8"/>
      <c r="C273" s="8"/>
      <c r="D273" s="8"/>
      <c r="E273" s="8"/>
      <c r="F273" s="8"/>
      <c r="G273" s="8"/>
    </row>
    <row r="274" spans="1:7" ht="12">
      <c r="A274" s="18"/>
      <c r="B274" s="8"/>
      <c r="C274" s="8"/>
      <c r="D274" s="16"/>
      <c r="E274" s="8"/>
      <c r="F274" s="16"/>
      <c r="G274" s="16"/>
    </row>
    <row r="275" spans="1:7" ht="12">
      <c r="A275" s="18"/>
      <c r="B275" s="8"/>
      <c r="C275" s="8"/>
      <c r="D275" s="8"/>
      <c r="E275" s="8"/>
      <c r="F275" s="8"/>
      <c r="G275" s="8"/>
    </row>
    <row r="276" spans="1:7" ht="12">
      <c r="A276" s="18"/>
      <c r="B276" s="8"/>
      <c r="C276" s="8"/>
      <c r="D276" s="8"/>
      <c r="E276" s="8"/>
      <c r="F276" s="8"/>
      <c r="G276" s="8"/>
    </row>
    <row r="277" spans="1:7" ht="12">
      <c r="A277" s="8"/>
      <c r="B277" s="8"/>
      <c r="C277" s="8"/>
      <c r="D277" s="8"/>
      <c r="E277" s="8"/>
      <c r="F277" s="8"/>
      <c r="G277" s="16"/>
    </row>
    <row r="278" spans="1:7" ht="12.75">
      <c r="A278" s="8"/>
      <c r="B278" s="8"/>
      <c r="C278" s="14"/>
      <c r="D278" s="16"/>
      <c r="E278" s="8"/>
      <c r="F278" s="16"/>
      <c r="G278" s="16"/>
    </row>
    <row r="279" spans="1:7" ht="12">
      <c r="A279" s="8"/>
      <c r="B279" s="8"/>
      <c r="C279" s="8"/>
      <c r="D279" s="8"/>
      <c r="E279" s="8"/>
      <c r="F279" s="8"/>
      <c r="G279" s="8"/>
    </row>
    <row r="280" spans="1:7" ht="12">
      <c r="A280" s="8"/>
      <c r="B280" s="8"/>
      <c r="C280" s="8"/>
      <c r="D280" s="8"/>
      <c r="E280" s="8"/>
      <c r="F280" s="8"/>
      <c r="G280" s="8"/>
    </row>
    <row r="281" spans="1:7" ht="12">
      <c r="A281" s="8"/>
      <c r="B281" s="8"/>
      <c r="C281" s="8"/>
      <c r="D281" s="8"/>
      <c r="E281" s="8"/>
      <c r="F281" s="8"/>
      <c r="G281" s="8"/>
    </row>
    <row r="282" spans="1:7" ht="12">
      <c r="A282" s="8"/>
      <c r="B282" s="8"/>
      <c r="C282" s="8"/>
      <c r="D282" s="8"/>
      <c r="E282" s="8"/>
      <c r="F282" s="8"/>
      <c r="G282" s="8"/>
    </row>
    <row r="283" spans="1:7" ht="15">
      <c r="A283" s="19"/>
      <c r="B283" s="20"/>
      <c r="C283" s="20"/>
      <c r="D283" s="8"/>
      <c r="E283" s="8"/>
      <c r="F283" s="8"/>
      <c r="G283" s="8"/>
    </row>
    <row r="284" ht="12.75">
      <c r="A284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">
      <c r="A287" s="9"/>
      <c r="B287" s="5"/>
      <c r="D287" s="11"/>
      <c r="F287" s="11"/>
      <c r="G287" s="11"/>
    </row>
    <row r="288" spans="1:7" ht="12">
      <c r="A288" s="9"/>
      <c r="B288" s="5"/>
      <c r="D288" s="11"/>
      <c r="F288" s="11"/>
      <c r="G288" s="11"/>
    </row>
    <row r="289" spans="1:7" ht="12">
      <c r="A289" s="9"/>
      <c r="B289" s="5"/>
      <c r="D289" s="11"/>
      <c r="F289" s="11"/>
      <c r="G289" s="11"/>
    </row>
    <row r="290" spans="1:7" ht="12">
      <c r="A290" s="9"/>
      <c r="B290" s="5"/>
      <c r="C290" s="21"/>
      <c r="D290" s="11"/>
      <c r="F290" s="11"/>
      <c r="G290" s="11"/>
    </row>
    <row r="291" spans="1:7" ht="12">
      <c r="A291" s="9"/>
      <c r="B291" s="5"/>
      <c r="D291" s="15"/>
      <c r="F291" s="15"/>
      <c r="G291" s="11"/>
    </row>
    <row r="292" spans="1:7" ht="12">
      <c r="A292" s="9"/>
      <c r="B292" s="5"/>
      <c r="D292" s="15"/>
      <c r="F292" s="15"/>
      <c r="G292" s="11"/>
    </row>
    <row r="293" spans="1:7" ht="12">
      <c r="A293" s="9"/>
      <c r="B293" s="5"/>
      <c r="D293" s="11"/>
      <c r="F293" s="11"/>
      <c r="G293" s="11"/>
    </row>
    <row r="294" spans="1:7" ht="12">
      <c r="A294" s="9"/>
      <c r="B294" s="5"/>
      <c r="C294" s="21"/>
      <c r="D294" s="11"/>
      <c r="F294" s="11"/>
      <c r="G294" s="11"/>
    </row>
    <row r="295" spans="1:7" ht="12">
      <c r="A295" s="9"/>
      <c r="B295" s="5"/>
      <c r="D295" s="11"/>
      <c r="F295" s="11"/>
      <c r="G295" s="11"/>
    </row>
    <row r="296" spans="1:7" ht="12">
      <c r="A296" s="9"/>
      <c r="B296" s="5"/>
      <c r="D296" s="11"/>
      <c r="F296" s="11"/>
      <c r="G296" s="11"/>
    </row>
    <row r="297" spans="1:7" ht="12">
      <c r="A297" s="32"/>
      <c r="B297" s="5"/>
      <c r="D297" s="11"/>
      <c r="F297" s="11"/>
      <c r="G297" s="11"/>
    </row>
    <row r="298" spans="1:7" ht="12">
      <c r="A298" s="22"/>
      <c r="B298" s="5"/>
      <c r="D298" s="11"/>
      <c r="F298" s="11"/>
      <c r="G298" s="11"/>
    </row>
    <row r="299" spans="1:7" ht="12">
      <c r="A299" s="22"/>
      <c r="B299" s="5"/>
      <c r="D299" s="11"/>
      <c r="F299" s="11"/>
      <c r="G299" s="11"/>
    </row>
    <row r="300" spans="1:7" ht="12">
      <c r="A300" s="22"/>
      <c r="B300" s="5"/>
      <c r="D300" s="11"/>
      <c r="F300" s="11"/>
      <c r="G300" s="11"/>
    </row>
    <row r="301" spans="1:7" ht="12">
      <c r="A301" s="22"/>
      <c r="B301" s="5"/>
      <c r="C301" s="21"/>
      <c r="D301" s="11"/>
      <c r="F301" s="11"/>
      <c r="G301" s="11"/>
    </row>
    <row r="302" spans="1:7" ht="12">
      <c r="A302" s="22"/>
      <c r="B302" s="5"/>
      <c r="C302" s="21"/>
      <c r="D302" s="11"/>
      <c r="F302" s="11"/>
      <c r="G302" s="11"/>
    </row>
    <row r="303" spans="1:7" ht="12">
      <c r="A303" s="22"/>
      <c r="B303" s="5"/>
      <c r="C303" s="21"/>
      <c r="D303" s="11"/>
      <c r="F303" s="11"/>
      <c r="G303" s="11"/>
    </row>
    <row r="304" spans="1:7" ht="12">
      <c r="A304" s="22"/>
      <c r="B304" s="5"/>
      <c r="C304" s="21"/>
      <c r="D304" s="11"/>
      <c r="F304" s="11"/>
      <c r="G304" s="11"/>
    </row>
    <row r="305" spans="1:7" ht="12">
      <c r="A305" s="22"/>
      <c r="B305" s="5"/>
      <c r="C305" s="21"/>
      <c r="D305" s="11"/>
      <c r="F305" s="11"/>
      <c r="G305" s="11"/>
    </row>
    <row r="306" ht="12">
      <c r="A306" s="22"/>
    </row>
    <row r="307" ht="12">
      <c r="A307" s="22"/>
    </row>
    <row r="310" spans="1:7" ht="12.75">
      <c r="A310" s="9"/>
      <c r="C310" s="14"/>
      <c r="D310" s="11"/>
      <c r="F310" s="11"/>
      <c r="G310" s="11"/>
    </row>
    <row r="312" spans="1:7" ht="12">
      <c r="A312" s="33"/>
      <c r="B312" s="5"/>
      <c r="D312" s="11"/>
      <c r="F312" s="11"/>
      <c r="G312" s="11"/>
    </row>
    <row r="313" ht="12">
      <c r="A313" s="33"/>
    </row>
    <row r="314" ht="12">
      <c r="A314" s="33"/>
    </row>
    <row r="355" ht="12">
      <c r="H355" s="8"/>
    </row>
    <row r="356" ht="12">
      <c r="H356" s="8"/>
    </row>
    <row r="357" ht="12">
      <c r="H357" s="8"/>
    </row>
    <row r="358" ht="12">
      <c r="H358" s="8"/>
    </row>
    <row r="359" ht="12">
      <c r="H359" s="8"/>
    </row>
    <row r="360" ht="12">
      <c r="H360" s="8"/>
    </row>
    <row r="361" ht="12">
      <c r="H361" s="8"/>
    </row>
    <row r="362" ht="12">
      <c r="H362" s="8"/>
    </row>
    <row r="363" ht="12">
      <c r="H363" s="8"/>
    </row>
    <row r="364" ht="12">
      <c r="H364" s="8"/>
    </row>
    <row r="365" ht="12">
      <c r="H365" s="8"/>
    </row>
    <row r="366" ht="12">
      <c r="H366" s="8"/>
    </row>
    <row r="367" ht="12">
      <c r="H367" s="8"/>
    </row>
    <row r="368" ht="12">
      <c r="H368" s="8"/>
    </row>
    <row r="369" ht="12">
      <c r="H369" s="8"/>
    </row>
    <row r="370" ht="12">
      <c r="H370" s="8"/>
    </row>
    <row r="371" ht="12">
      <c r="H371" s="8"/>
    </row>
    <row r="372" ht="12">
      <c r="H372" s="8"/>
    </row>
    <row r="373" ht="12">
      <c r="H373" s="8"/>
    </row>
    <row r="374" ht="12">
      <c r="H374" s="8"/>
    </row>
    <row r="375" ht="12">
      <c r="H375" s="8"/>
    </row>
    <row r="376" ht="12">
      <c r="H376" s="8"/>
    </row>
    <row r="377" ht="12">
      <c r="H377" s="8"/>
    </row>
    <row r="378" ht="12">
      <c r="H378" s="8"/>
    </row>
    <row r="379" ht="12">
      <c r="H379" s="8"/>
    </row>
    <row r="380" ht="12">
      <c r="H380" s="8"/>
    </row>
    <row r="381" ht="12">
      <c r="H381" s="8"/>
    </row>
    <row r="382" ht="12">
      <c r="H382" s="8"/>
    </row>
    <row r="383" ht="12">
      <c r="H383" s="8"/>
    </row>
    <row r="384" ht="12">
      <c r="H384" s="8"/>
    </row>
    <row r="385" ht="12">
      <c r="H385" s="8"/>
    </row>
    <row r="386" ht="12">
      <c r="H386" s="8"/>
    </row>
    <row r="387" ht="12">
      <c r="H387" s="8"/>
    </row>
    <row r="388" ht="12">
      <c r="H388" s="8"/>
    </row>
    <row r="389" ht="12">
      <c r="H389" s="8"/>
    </row>
    <row r="390" ht="12">
      <c r="H390" s="8"/>
    </row>
    <row r="391" ht="12">
      <c r="H391" s="8"/>
    </row>
    <row r="392" ht="12">
      <c r="H392" s="8"/>
    </row>
    <row r="393" spans="1:8" ht="12">
      <c r="A393" s="18"/>
      <c r="B393" s="8"/>
      <c r="C393" s="8"/>
      <c r="D393" s="26"/>
      <c r="E393" s="25"/>
      <c r="F393" s="16"/>
      <c r="G393" s="16"/>
      <c r="H393" s="8"/>
    </row>
    <row r="394" spans="1:8" ht="12">
      <c r="A394" s="18"/>
      <c r="B394" s="8"/>
      <c r="C394" s="8"/>
      <c r="D394" s="16"/>
      <c r="E394" s="8"/>
      <c r="F394" s="16"/>
      <c r="G394" s="16"/>
      <c r="H394" s="8"/>
    </row>
    <row r="395" spans="1:7" ht="12">
      <c r="A395" s="18"/>
      <c r="B395" s="8"/>
      <c r="C395" s="8"/>
      <c r="D395" s="16"/>
      <c r="E395" s="8"/>
      <c r="F395" s="16"/>
      <c r="G395" s="16"/>
    </row>
    <row r="396" spans="1:7" ht="12">
      <c r="A396" s="18"/>
      <c r="B396" s="8"/>
      <c r="C396" s="8"/>
      <c r="D396" s="16"/>
      <c r="E396" s="8"/>
      <c r="F396" s="16"/>
      <c r="G396" s="16"/>
    </row>
    <row r="397" spans="1:7" ht="12">
      <c r="A397" s="18"/>
      <c r="B397" s="8"/>
      <c r="C397" s="8"/>
      <c r="D397" s="16"/>
      <c r="E397" s="8"/>
      <c r="F397" s="16"/>
      <c r="G397" s="16"/>
    </row>
    <row r="398" spans="1:7" ht="12.75">
      <c r="A398" s="8"/>
      <c r="B398" s="8"/>
      <c r="C398" s="23"/>
      <c r="D398" s="8"/>
      <c r="E398" s="8"/>
      <c r="F398" s="8"/>
      <c r="G398" s="16"/>
    </row>
    <row r="399" spans="1:7" ht="12">
      <c r="A399" s="18"/>
      <c r="B399" s="8"/>
      <c r="C399" s="8"/>
      <c r="D399" s="8"/>
      <c r="E399" s="8"/>
      <c r="F399" s="8"/>
      <c r="G399" s="8"/>
    </row>
    <row r="499" spans="1:7" ht="12">
      <c r="A499" s="18"/>
      <c r="B499" s="8"/>
      <c r="C499" s="8"/>
      <c r="D499" s="16"/>
      <c r="E499" s="8"/>
      <c r="F499" s="16"/>
      <c r="G499" s="16"/>
    </row>
    <row r="500" spans="1:7" ht="12">
      <c r="A500" s="18"/>
      <c r="B500" s="8"/>
      <c r="C500" s="8"/>
      <c r="D500" s="16"/>
      <c r="E500" s="8"/>
      <c r="F500" s="16"/>
      <c r="G500" s="16"/>
    </row>
    <row r="501" spans="1:7" ht="12">
      <c r="A501" s="18"/>
      <c r="B501" s="8"/>
      <c r="C501" s="8"/>
      <c r="D501" s="16"/>
      <c r="E501" s="8"/>
      <c r="F501" s="16"/>
      <c r="G501" s="16"/>
    </row>
    <row r="502" spans="1:7" ht="12">
      <c r="A502" s="18"/>
      <c r="B502" s="8"/>
      <c r="C502" s="8"/>
      <c r="D502" s="16"/>
      <c r="E502" s="8"/>
      <c r="F502" s="16"/>
      <c r="G502" s="16"/>
    </row>
    <row r="503" spans="1:7" ht="12">
      <c r="A503" s="18"/>
      <c r="B503" s="8"/>
      <c r="C503" s="8"/>
      <c r="D503" s="16"/>
      <c r="E503" s="8"/>
      <c r="F503" s="16"/>
      <c r="G503" s="16"/>
    </row>
    <row r="504" spans="1:7" ht="12">
      <c r="A504" s="18"/>
      <c r="B504" s="8"/>
      <c r="C504" s="8"/>
      <c r="D504" s="16"/>
      <c r="E504" s="8"/>
      <c r="F504" s="16"/>
      <c r="G504" s="16"/>
    </row>
    <row r="505" spans="1:7" ht="12">
      <c r="A505" s="18"/>
      <c r="B505" s="8"/>
      <c r="C505" s="8"/>
      <c r="D505" s="16"/>
      <c r="E505" s="8"/>
      <c r="F505" s="16"/>
      <c r="G505" s="16"/>
    </row>
    <row r="506" spans="1:7" ht="12">
      <c r="A506" s="18"/>
      <c r="B506" s="8"/>
      <c r="C506" s="8"/>
      <c r="D506" s="16"/>
      <c r="E506" s="8"/>
      <c r="F506" s="16"/>
      <c r="G506" s="16"/>
    </row>
    <row r="507" spans="1:7" ht="12">
      <c r="A507" s="8"/>
      <c r="B507" s="8"/>
      <c r="C507" s="8"/>
      <c r="D507" s="8"/>
      <c r="E507" s="8"/>
      <c r="F507" s="8"/>
      <c r="G507" s="16"/>
    </row>
    <row r="508" spans="1:7" ht="12">
      <c r="A508" s="8"/>
      <c r="B508" s="8"/>
      <c r="C508" s="8"/>
      <c r="D508" s="8"/>
      <c r="E508" s="8"/>
      <c r="F508" s="8"/>
      <c r="G508" s="16"/>
    </row>
    <row r="509" spans="1:7" ht="12.75">
      <c r="A509" s="18"/>
      <c r="B509" s="8"/>
      <c r="C509" s="14"/>
      <c r="D509" s="16"/>
      <c r="E509" s="8"/>
      <c r="F509" s="16"/>
      <c r="G509" s="16"/>
    </row>
    <row r="653" spans="1:7" ht="12.75">
      <c r="A653" s="3"/>
      <c r="B653" s="3"/>
      <c r="C653" s="3"/>
      <c r="D653" s="3"/>
      <c r="E653" s="3"/>
      <c r="F653" s="3"/>
      <c r="G653" s="3"/>
    </row>
    <row r="654" spans="1:7" ht="12">
      <c r="A654" s="9"/>
      <c r="D654" s="10"/>
      <c r="E654" s="5"/>
      <c r="F654" s="11"/>
      <c r="G654" s="11"/>
    </row>
    <row r="655" spans="1:7" ht="12">
      <c r="A655" s="9"/>
      <c r="B655" s="5"/>
      <c r="D655" s="11"/>
      <c r="F655" s="11"/>
      <c r="G655" s="1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Jelínková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Jelínková</dc:creator>
  <cp:keywords/>
  <dc:description/>
  <cp:lastModifiedBy>Pavel_prace</cp:lastModifiedBy>
  <cp:lastPrinted>2019-12-02T09:47:36Z</cp:lastPrinted>
  <dcterms:created xsi:type="dcterms:W3CDTF">2006-02-08T21:07:23Z</dcterms:created>
  <dcterms:modified xsi:type="dcterms:W3CDTF">2020-08-04T05:51:15Z</dcterms:modified>
  <cp:category/>
  <cp:version/>
  <cp:contentType/>
  <cp:contentStatus/>
</cp:coreProperties>
</file>