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11" r:id="rId2"/>
    <sheet name="List2" sheetId="12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O5" i="1"/>
  <c r="N6" i="1"/>
  <c r="M6" i="1" s="1"/>
  <c r="P6" i="1" s="1"/>
  <c r="N5" i="1"/>
  <c r="M5" i="1" s="1"/>
  <c r="P5" i="1" s="1"/>
  <c r="Q6" i="1" l="1"/>
  <c r="C12" i="1"/>
  <c r="C10" i="1"/>
  <c r="Q5" i="1"/>
  <c r="C14" i="1" l="1"/>
</calcChain>
</file>

<file path=xl/sharedStrings.xml><?xml version="1.0" encoding="utf-8"?>
<sst xmlns="http://schemas.openxmlformats.org/spreadsheetml/2006/main" count="155" uniqueCount="117">
  <si>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</si>
  <si>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</si>
  <si>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</si>
  <si>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</si>
  <si>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</si>
  <si>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</si>
  <si>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</si>
  <si>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</si>
  <si>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</si>
  <si>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</si>
  <si>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</si>
  <si>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</si>
  <si>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</si>
  <si>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</si>
  <si>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</si>
  <si>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</si>
  <si>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</si>
  <si>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</si>
  <si>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</si>
  <si>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</si>
  <si>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</si>
  <si>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</si>
  <si>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</si>
  <si>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</si>
  <si>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</si>
  <si>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</si>
  <si>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</si>
  <si>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</si>
  <si>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</si>
  <si>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</si>
  <si>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</si>
  <si>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notebook</t>
  </si>
  <si>
    <t>Display</t>
  </si>
  <si>
    <t>Úhlopříčka displeje uvedená v palcích</t>
  </si>
  <si>
    <t>15,6"</t>
  </si>
  <si>
    <t>Další vlastnosti</t>
  </si>
  <si>
    <t>Procesor</t>
  </si>
  <si>
    <t>Paměť RAM</t>
  </si>
  <si>
    <t>Velikost v GB</t>
  </si>
  <si>
    <t>Pevný disk</t>
  </si>
  <si>
    <t>Typ</t>
  </si>
  <si>
    <t>Kapacita v GB</t>
  </si>
  <si>
    <t>Grafická karta</t>
  </si>
  <si>
    <t>Minimální dosažená hodnota G3D Mark v testu na https://www.videocardbenchmark.net/</t>
  </si>
  <si>
    <t>integrovaná</t>
  </si>
  <si>
    <t>Síťové připojení</t>
  </si>
  <si>
    <t>Rozhraní</t>
  </si>
  <si>
    <t>Ethernet RJ-45</t>
  </si>
  <si>
    <t>Rychlost v Mbit/s</t>
  </si>
  <si>
    <t>10/100/1000Mbit/s</t>
  </si>
  <si>
    <t>Další</t>
  </si>
  <si>
    <t>Vstupní a výstupní porty a sloty</t>
  </si>
  <si>
    <t>Operační systém</t>
  </si>
  <si>
    <t>Obchodní název a typ licence</t>
  </si>
  <si>
    <t>Hmotnost</t>
  </si>
  <si>
    <t>Maximální hmotnost v Kg</t>
  </si>
  <si>
    <t>Klávesnice</t>
  </si>
  <si>
    <t>Česká klávesnice</t>
  </si>
  <si>
    <t>Samostatný numerický blok</t>
  </si>
  <si>
    <t>Záruka a podpora</t>
  </si>
  <si>
    <t>Záruka v měsících</t>
  </si>
  <si>
    <t>Zboží nebude použité ani repasované</t>
  </si>
  <si>
    <t>viz List2</t>
  </si>
  <si>
    <t>Notebook</t>
  </si>
  <si>
    <t>List 1</t>
  </si>
  <si>
    <t>List 2</t>
  </si>
  <si>
    <t>Minimální dosažená hodnota CPU MARK verze 10 v testu na www.cpubenchmark.net</t>
  </si>
  <si>
    <t>ANO</t>
  </si>
  <si>
    <t>36 měsíců</t>
  </si>
  <si>
    <t>Případné další vlastnosti nebo požadavky</t>
  </si>
  <si>
    <t>Poznámky</t>
  </si>
  <si>
    <t>Podsvícená klávesnice</t>
  </si>
  <si>
    <t>SSD</t>
  </si>
  <si>
    <t>odolná proti polití</t>
  </si>
  <si>
    <t>DNS IT 248</t>
  </si>
  <si>
    <t>Pracovní stanice</t>
  </si>
  <si>
    <t>30214000-2</t>
  </si>
  <si>
    <t>prodloužená záruka na 36 měsíců</t>
  </si>
  <si>
    <t>VESA mount, zdroj v těle LCD</t>
  </si>
  <si>
    <t>matný</t>
  </si>
  <si>
    <t>povrch displeje</t>
  </si>
  <si>
    <t>HDMI, VGA, DVI</t>
  </si>
  <si>
    <t>konektory</t>
  </si>
  <si>
    <t>IPS</t>
  </si>
  <si>
    <t>technologie</t>
  </si>
  <si>
    <t>1920x1080 (Full HD)</t>
  </si>
  <si>
    <t>rozlišení</t>
  </si>
  <si>
    <t>27"</t>
  </si>
  <si>
    <t>úhlopříčka</t>
  </si>
  <si>
    <t>LCD</t>
  </si>
  <si>
    <t>maximální rozměry 200 x 200 x 40mm,
držák VESA mount pro PC i zdroj,
30cm propojovací HDMI kabel</t>
  </si>
  <si>
    <t>Microsoft Windows 10Pro, CZ, OEM</t>
  </si>
  <si>
    <t>bez optické mechaniky</t>
  </si>
  <si>
    <t>Mechanika DVD</t>
  </si>
  <si>
    <t>Wi-Fi standard IEEE 802.11a/b/g/n/ac</t>
  </si>
  <si>
    <t>256GB</t>
  </si>
  <si>
    <t>M.2 SSD</t>
  </si>
  <si>
    <t>8GB (1x 8GB)</t>
  </si>
  <si>
    <t>počet jader 6</t>
  </si>
  <si>
    <t>1x RJ-45, 2x USB 2.0, 2x Porty USB 3.1, 1x Smyčka visacího zámku, 1x Slot pro zámek Kensington, 1x Port DisplayPort, 1x Port HDMI, 1x Připojení napájení</t>
  </si>
  <si>
    <t>Počet a typ konektorů na zadní straně</t>
  </si>
  <si>
    <t>2x USB 3.1, Vypínač, Univerzální audio konektor typu jack, Linkový výstup</t>
  </si>
  <si>
    <t>Počet a typ konektorů na přední straně</t>
  </si>
  <si>
    <t>mini PC</t>
  </si>
  <si>
    <t>Typ skříně</t>
  </si>
  <si>
    <t>Skříň</t>
  </si>
  <si>
    <t>volný 2,5" slot s rámečkem na disk o výšce 7 mm, čtečka otisků prstů, kovový rám klávesnice, bez optické mechaniky, Full HD kamera s podporou Windows Hello</t>
  </si>
  <si>
    <t>2,18kg</t>
  </si>
  <si>
    <t>Windows 10 Pro</t>
  </si>
  <si>
    <t>1× USB-C (s podporou Thunderbolt 3 a DisplayPort 1.2), 3× USB 3.0, 1× kombinovaný konektor sluchátek/mikrofonu, 1× HDMI 2.0, 1× RJ-45 (LAN)</t>
  </si>
  <si>
    <t>Počet a typ portů/slotů</t>
  </si>
  <si>
    <t>Wi-Fi standard IEEE 802.11a/b/g/n/ac (2x2), Bluetooth 5.0</t>
  </si>
  <si>
    <t>3400, dedikovaná,
4GB</t>
  </si>
  <si>
    <t>512GB (PCIe NVMe)</t>
  </si>
  <si>
    <t>16GB (1×16GB)</t>
  </si>
  <si>
    <t>počet jader 6, velikost cache 12MB</t>
  </si>
  <si>
    <t>matný 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</si>
</sst>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222222"/>
      <name val="Verdana"/>
      <family val="2"/>
      <charset val="238"/>
    </font>
    <font>
      <sz val="10"/>
      <color indexed="8"/>
      <name val="Arial"/>
      <charset val="238"/>
    </font>
    <font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0" fillId="0" borderId="0" applyFont="0" applyFill="0" applyBorder="0" applyAlignment="0" applyProtection="0"/>
    <xf numFmtId="0" fontId="14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10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15" fillId="0" borderId="0" xfId="2" applyFont="1" applyAlignment="1" applyProtection="1">
      <alignment vertical="center"/>
    </xf>
    <xf numFmtId="49" fontId="15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17" fillId="0" borderId="0" xfId="0" applyFont="1" applyProtection="1"/>
    <xf numFmtId="0" fontId="16" fillId="0" borderId="1" xfId="0" applyFont="1" applyBorder="1" applyAlignment="1" applyProtection="1">
      <alignment horizontal="left" vertical="center" wrapText="1" readingOrder="1"/>
    </xf>
    <xf numFmtId="0" fontId="18" fillId="0" borderId="0" xfId="0" applyFont="1" applyAlignment="1" applyProtection="1">
      <alignment horizontal="left"/>
    </xf>
    <xf numFmtId="165" fontId="18" fillId="0" borderId="0" xfId="1" applyNumberFormat="1" applyFont="1" applyProtection="1"/>
    <xf numFmtId="0" fontId="21" fillId="0" borderId="0" xfId="14" applyFont="1" applyAlignment="1">
      <alignment horizontal="left" vertical="center" wrapText="1" indent="1"/>
    </xf>
    <xf numFmtId="0" fontId="21" fillId="0" borderId="0" xfId="14" applyFont="1" applyAlignment="1">
      <alignment horizontal="left" vertical="center" wrapText="1"/>
    </xf>
    <xf numFmtId="0" fontId="2" fillId="0" borderId="0" xfId="14" applyAlignment="1">
      <alignment horizontal="center" vertical="center"/>
    </xf>
    <xf numFmtId="0" fontId="19" fillId="0" borderId="15" xfId="14" applyFont="1" applyBorder="1" applyAlignment="1">
      <alignment horizontal="left" vertical="center" wrapText="1"/>
    </xf>
    <xf numFmtId="0" fontId="19" fillId="0" borderId="16" xfId="14" applyFont="1" applyBorder="1" applyAlignment="1">
      <alignment horizontal="left" vertical="center" wrapText="1"/>
    </xf>
    <xf numFmtId="0" fontId="19" fillId="0" borderId="17" xfId="14" applyFont="1" applyBorder="1" applyAlignment="1">
      <alignment horizontal="center" vertical="center" wrapText="1"/>
    </xf>
    <xf numFmtId="0" fontId="19" fillId="4" borderId="5" xfId="14" applyFont="1" applyFill="1" applyBorder="1" applyAlignment="1">
      <alignment horizontal="left" vertical="center" wrapText="1"/>
    </xf>
    <xf numFmtId="0" fontId="19" fillId="4" borderId="4" xfId="14" applyFont="1" applyFill="1" applyBorder="1" applyAlignment="1">
      <alignment horizontal="left" vertical="center" wrapText="1"/>
    </xf>
    <xf numFmtId="0" fontId="2" fillId="0" borderId="0" xfId="14" applyAlignment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 readingOrder="1"/>
      <protection locked="0"/>
    </xf>
    <xf numFmtId="165" fontId="12" fillId="0" borderId="4" xfId="0" applyNumberFormat="1" applyFont="1" applyBorder="1" applyAlignment="1" applyProtection="1">
      <alignment horizontal="center" vertical="center" wrapText="1" readingOrder="1"/>
    </xf>
    <xf numFmtId="165" fontId="1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0" xfId="15"/>
    <xf numFmtId="0" fontId="21" fillId="0" borderId="4" xfId="15" applyFont="1" applyBorder="1" applyAlignment="1">
      <alignment horizontal="left" vertical="center" wrapText="1"/>
    </xf>
    <xf numFmtId="0" fontId="21" fillId="0" borderId="19" xfId="15" applyFont="1" applyBorder="1" applyAlignment="1">
      <alignment horizontal="left" vertical="center" wrapText="1"/>
    </xf>
    <xf numFmtId="0" fontId="21" fillId="0" borderId="20" xfId="15" applyFont="1" applyBorder="1" applyAlignment="1">
      <alignment horizontal="center" vertical="center" wrapText="1"/>
    </xf>
    <xf numFmtId="0" fontId="21" fillId="0" borderId="10" xfId="15" applyFont="1" applyBorder="1" applyAlignment="1">
      <alignment horizontal="center" vertical="center" wrapText="1"/>
    </xf>
    <xf numFmtId="0" fontId="19" fillId="0" borderId="15" xfId="15" applyFont="1" applyBorder="1" applyAlignment="1">
      <alignment horizontal="left" vertical="center" wrapText="1"/>
    </xf>
    <xf numFmtId="0" fontId="19" fillId="0" borderId="16" xfId="15" applyFont="1" applyBorder="1" applyAlignment="1">
      <alignment horizontal="left" vertical="center" wrapText="1"/>
    </xf>
    <xf numFmtId="0" fontId="19" fillId="0" borderId="17" xfId="15" applyFont="1" applyBorder="1" applyAlignment="1">
      <alignment horizontal="center" vertical="center" wrapText="1"/>
    </xf>
    <xf numFmtId="0" fontId="1" fillId="0" borderId="0" xfId="15" applyAlignment="1">
      <alignment horizontal="center" vertical="center" wrapText="1"/>
    </xf>
    <xf numFmtId="0" fontId="21" fillId="0" borderId="0" xfId="15" applyFont="1" applyAlignment="1">
      <alignment horizontal="left" vertical="center" wrapText="1" indent="1"/>
    </xf>
    <xf numFmtId="0" fontId="21" fillId="0" borderId="0" xfId="15" applyFont="1" applyAlignment="1">
      <alignment horizontal="left" vertical="center" wrapText="1"/>
    </xf>
    <xf numFmtId="0" fontId="1" fillId="0" borderId="0" xfId="15" applyAlignment="1">
      <alignment horizontal="center" vertical="center"/>
    </xf>
    <xf numFmtId="0" fontId="19" fillId="0" borderId="13" xfId="15" applyFont="1" applyBorder="1" applyAlignment="1">
      <alignment horizontal="left" vertical="center" wrapText="1"/>
    </xf>
    <xf numFmtId="0" fontId="19" fillId="0" borderId="14" xfId="15" applyFont="1" applyBorder="1" applyAlignment="1">
      <alignment horizontal="center" vertical="center" wrapText="1"/>
    </xf>
    <xf numFmtId="0" fontId="23" fillId="5" borderId="9" xfId="15" applyFont="1" applyFill="1" applyBorder="1" applyAlignment="1">
      <alignment horizontal="left" vertical="center" wrapText="1"/>
    </xf>
    <xf numFmtId="0" fontId="23" fillId="5" borderId="18" xfId="15" applyFont="1" applyFill="1" applyBorder="1" applyAlignment="1">
      <alignment horizontal="left" vertical="center" wrapText="1"/>
    </xf>
    <xf numFmtId="0" fontId="24" fillId="4" borderId="4" xfId="14" applyFont="1" applyFill="1" applyBorder="1" applyAlignment="1">
      <alignment horizontal="left" vertical="center" wrapText="1"/>
    </xf>
    <xf numFmtId="0" fontId="24" fillId="4" borderId="5" xfId="14" applyFont="1" applyFill="1" applyBorder="1" applyAlignment="1">
      <alignment horizontal="left" vertical="center" wrapText="1"/>
    </xf>
    <xf numFmtId="165" fontId="25" fillId="0" borderId="4" xfId="0" applyNumberFormat="1" applyFont="1" applyBorder="1" applyAlignment="1" applyProtection="1">
      <alignment horizontal="center" vertical="center" wrapText="1" readingOrder="1"/>
    </xf>
    <xf numFmtId="0" fontId="23" fillId="5" borderId="4" xfId="15" applyFont="1" applyFill="1" applyBorder="1" applyAlignment="1">
      <alignment horizontal="left" vertical="center" wrapText="1"/>
    </xf>
    <xf numFmtId="0" fontId="11" fillId="2" borderId="21" xfId="0" applyFont="1" applyFill="1" applyBorder="1" applyAlignment="1" applyProtection="1">
      <alignment horizontal="center" vertical="center" wrapText="1" readingOrder="1"/>
    </xf>
    <xf numFmtId="0" fontId="12" fillId="0" borderId="4" xfId="0" applyFont="1" applyBorder="1" applyAlignment="1" applyProtection="1">
      <alignment horizontal="center" vertical="center" wrapText="1" readingOrder="1"/>
    </xf>
    <xf numFmtId="0" fontId="1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6" fillId="0" borderId="1" xfId="1" applyNumberFormat="1" applyFont="1" applyBorder="1" applyAlignment="1" applyProtection="1">
      <alignment vertical="top" wrapText="1" readingOrder="1"/>
    </xf>
    <xf numFmtId="165" fontId="18" fillId="0" borderId="2" xfId="1" applyNumberFormat="1" applyFont="1" applyBorder="1" applyAlignment="1" applyProtection="1">
      <alignment vertical="top" wrapText="1"/>
    </xf>
    <xf numFmtId="165" fontId="18" fillId="0" borderId="3" xfId="1" applyNumberFormat="1" applyFont="1" applyBorder="1" applyAlignment="1" applyProtection="1">
      <alignment vertical="top" wrapText="1"/>
    </xf>
    <xf numFmtId="0" fontId="11" fillId="2" borderId="21" xfId="0" applyFont="1" applyFill="1" applyBorder="1" applyAlignment="1" applyProtection="1">
      <alignment horizontal="center" vertical="center" wrapText="1" readingOrder="1"/>
    </xf>
    <xf numFmtId="0" fontId="0" fillId="0" borderId="22" xfId="0" applyBorder="1" applyAlignment="1" applyProtection="1">
      <alignment vertical="top" wrapText="1"/>
    </xf>
    <xf numFmtId="0" fontId="1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16" fillId="0" borderId="1" xfId="0" applyFont="1" applyBorder="1" applyAlignment="1" applyProtection="1">
      <alignment vertical="center" wrapText="1" readingOrder="1"/>
    </xf>
    <xf numFmtId="0" fontId="17" fillId="0" borderId="2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vertical="center" wrapText="1"/>
    </xf>
    <xf numFmtId="0" fontId="20" fillId="0" borderId="6" xfId="12" applyFont="1" applyBorder="1" applyAlignment="1">
      <alignment horizontal="center" vertical="center"/>
    </xf>
    <xf numFmtId="0" fontId="18" fillId="0" borderId="7" xfId="13" applyFont="1" applyBorder="1" applyAlignment="1">
      <alignment vertical="center"/>
    </xf>
    <xf numFmtId="0" fontId="18" fillId="0" borderId="8" xfId="13" applyFont="1" applyBorder="1" applyAlignment="1">
      <alignment vertical="center"/>
    </xf>
    <xf numFmtId="0" fontId="21" fillId="0" borderId="5" xfId="15" applyFont="1" applyBorder="1" applyAlignment="1">
      <alignment horizontal="center" vertical="center" wrapText="1"/>
    </xf>
    <xf numFmtId="0" fontId="21" fillId="0" borderId="23" xfId="15" applyFont="1" applyBorder="1" applyAlignment="1">
      <alignment horizontal="center" vertical="center" wrapText="1"/>
    </xf>
    <xf numFmtId="0" fontId="21" fillId="0" borderId="13" xfId="15" applyFont="1" applyBorder="1" applyAlignment="1">
      <alignment horizontal="center" vertical="center" wrapText="1"/>
    </xf>
    <xf numFmtId="0" fontId="21" fillId="0" borderId="12" xfId="15" applyFont="1" applyBorder="1" applyAlignment="1">
      <alignment horizontal="center" vertical="center" wrapText="1"/>
    </xf>
    <xf numFmtId="0" fontId="21" fillId="0" borderId="14" xfId="15" applyFont="1" applyBorder="1" applyAlignment="1">
      <alignment horizontal="center" vertical="center" wrapText="1"/>
    </xf>
    <xf numFmtId="0" fontId="21" fillId="0" borderId="11" xfId="15" applyFont="1" applyBorder="1" applyAlignment="1">
      <alignment horizontal="center" vertical="center" wrapText="1"/>
    </xf>
    <xf numFmtId="0" fontId="21" fillId="0" borderId="10" xfId="15" applyFont="1" applyBorder="1" applyAlignment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 readingOrder="1"/>
    </xf>
  </cellXfs>
  <cellStyles count="16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10"/>
    <cellStyle name="Normální 3 4" xfId="8"/>
    <cellStyle name="Normální 3 5" xfId="11"/>
    <cellStyle name="Normální 3 6" xfId="12"/>
    <cellStyle name="Normální 4" xfId="4"/>
    <cellStyle name="Normální 4 2" xfId="6"/>
    <cellStyle name="Normální 5" xfId="7"/>
    <cellStyle name="Normální 6" xfId="9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tabSelected="1" zoomScale="70" zoomScaleNormal="70" workbookViewId="0">
      <selection activeCell="G2" sqref="G2"/>
    </sheetView>
  </sheetViews>
  <sheetFormatPr defaultColWidth="8.90625" defaultRowHeight="12.5" x14ac:dyDescent="0.25"/>
  <cols>
    <col min="1" max="1" width="3.36328125" style="3" customWidth="1"/>
    <col min="2" max="2" width="14.90625" style="3" customWidth="1"/>
    <col min="3" max="3" width="14" style="3" customWidth="1"/>
    <col min="4" max="4" width="13.453125" style="3" customWidth="1"/>
    <col min="5" max="5" width="7.08984375" style="3" customWidth="1"/>
    <col min="6" max="6" width="15.08984375" style="3" customWidth="1"/>
    <col min="7" max="7" width="51.08984375" style="3" customWidth="1"/>
    <col min="8" max="8" width="16.08984375" style="3" customWidth="1"/>
    <col min="9" max="9" width="13.453125" style="3" customWidth="1"/>
    <col min="10" max="10" width="24.6328125" style="3" customWidth="1"/>
    <col min="11" max="11" width="13.453125" style="3" customWidth="1"/>
    <col min="12" max="14" width="14.6328125" style="3" customWidth="1"/>
    <col min="15" max="17" width="16.6328125" style="3" customWidth="1"/>
    <col min="18" max="16384" width="8.90625" style="3"/>
  </cols>
  <sheetData>
    <row r="1" spans="2:17" ht="25.25" customHeight="1" x14ac:dyDescent="0.25">
      <c r="B1" s="1" t="s">
        <v>74</v>
      </c>
    </row>
    <row r="2" spans="2:17" ht="22.75" customHeight="1" x14ac:dyDescent="0.25">
      <c r="B2" s="1" t="s">
        <v>23</v>
      </c>
    </row>
    <row r="3" spans="2:17" ht="12.65" customHeight="1" x14ac:dyDescent="0.25"/>
    <row r="4" spans="2:17" ht="55.25" customHeight="1" x14ac:dyDescent="0.25">
      <c r="B4" s="40" t="s">
        <v>1</v>
      </c>
      <c r="C4" s="40" t="s">
        <v>2</v>
      </c>
      <c r="D4" s="40" t="s">
        <v>3</v>
      </c>
      <c r="E4" s="48" t="s">
        <v>18</v>
      </c>
      <c r="F4" s="49"/>
      <c r="G4" s="40" t="s">
        <v>4</v>
      </c>
      <c r="H4" s="40" t="s">
        <v>5</v>
      </c>
      <c r="I4" s="40" t="s">
        <v>6</v>
      </c>
      <c r="J4" s="40" t="s">
        <v>19</v>
      </c>
      <c r="K4" s="40" t="s">
        <v>7</v>
      </c>
      <c r="L4" s="40" t="s">
        <v>8</v>
      </c>
      <c r="M4" s="40" t="s">
        <v>9</v>
      </c>
      <c r="N4" s="40" t="s">
        <v>21</v>
      </c>
      <c r="O4" s="40" t="s">
        <v>10</v>
      </c>
      <c r="P4" s="40" t="s">
        <v>11</v>
      </c>
      <c r="Q4" s="40" t="s">
        <v>22</v>
      </c>
    </row>
    <row r="5" spans="2:17" ht="200" customHeight="1" x14ac:dyDescent="0.25">
      <c r="B5" s="41">
        <v>1</v>
      </c>
      <c r="C5" s="65" t="s">
        <v>75</v>
      </c>
      <c r="D5" s="65" t="s">
        <v>76</v>
      </c>
      <c r="E5" s="50" t="s">
        <v>20</v>
      </c>
      <c r="F5" s="51"/>
      <c r="G5" s="17"/>
      <c r="H5" s="41">
        <v>17</v>
      </c>
      <c r="I5" s="41" t="s">
        <v>13</v>
      </c>
      <c r="J5" s="38">
        <v>18500</v>
      </c>
      <c r="K5" s="41">
        <v>21</v>
      </c>
      <c r="L5" s="19"/>
      <c r="M5" s="18">
        <f>N5-L5</f>
        <v>0</v>
      </c>
      <c r="N5" s="18">
        <f>L5*(1+K5/100)</f>
        <v>0</v>
      </c>
      <c r="O5" s="18">
        <f>H5*L5</f>
        <v>0</v>
      </c>
      <c r="P5" s="18">
        <f>H5*M5</f>
        <v>0</v>
      </c>
      <c r="Q5" s="18">
        <f>H5*N5</f>
        <v>0</v>
      </c>
    </row>
    <row r="6" spans="2:17" ht="200" customHeight="1" x14ac:dyDescent="0.25">
      <c r="B6" s="41">
        <v>2</v>
      </c>
      <c r="C6" s="41" t="s">
        <v>63</v>
      </c>
      <c r="D6" s="41" t="s">
        <v>12</v>
      </c>
      <c r="E6" s="50" t="s">
        <v>62</v>
      </c>
      <c r="F6" s="51"/>
      <c r="G6" s="17"/>
      <c r="H6" s="41">
        <v>1</v>
      </c>
      <c r="I6" s="41" t="s">
        <v>13</v>
      </c>
      <c r="J6" s="38">
        <v>31000</v>
      </c>
      <c r="K6" s="41">
        <v>21</v>
      </c>
      <c r="L6" s="19"/>
      <c r="M6" s="18">
        <f>N6-L6</f>
        <v>0</v>
      </c>
      <c r="N6" s="18">
        <f>L6*(1+K6/100)</f>
        <v>0</v>
      </c>
      <c r="O6" s="18">
        <f>H6*L6</f>
        <v>0</v>
      </c>
      <c r="P6" s="18">
        <f>H6*M6</f>
        <v>0</v>
      </c>
      <c r="Q6" s="18">
        <f>H6*N6</f>
        <v>0</v>
      </c>
    </row>
    <row r="7" spans="2:17" ht="23.75" customHeight="1" x14ac:dyDescent="0.25"/>
    <row r="8" spans="2:17" ht="20" customHeight="1" x14ac:dyDescent="0.25">
      <c r="B8" s="52" t="s">
        <v>14</v>
      </c>
      <c r="C8" s="53"/>
      <c r="D8" s="53"/>
      <c r="E8" s="54"/>
    </row>
    <row r="9" spans="2:17" ht="11.4" customHeight="1" x14ac:dyDescent="0.35">
      <c r="B9" s="4"/>
      <c r="C9" s="4"/>
      <c r="D9" s="4"/>
      <c r="E9" s="4"/>
    </row>
    <row r="10" spans="2:17" ht="20" customHeight="1" x14ac:dyDescent="0.25">
      <c r="B10" s="5" t="s">
        <v>15</v>
      </c>
      <c r="C10" s="45">
        <f>SUM(O5:O6)</f>
        <v>0</v>
      </c>
      <c r="D10" s="46"/>
      <c r="E10" s="47"/>
    </row>
    <row r="11" spans="2:17" ht="11.4" customHeight="1" x14ac:dyDescent="0.35">
      <c r="B11" s="6"/>
      <c r="C11" s="7"/>
      <c r="D11" s="7"/>
      <c r="E11" s="7"/>
    </row>
    <row r="12" spans="2:17" ht="20" customHeight="1" x14ac:dyDescent="0.25">
      <c r="B12" s="5" t="s">
        <v>16</v>
      </c>
      <c r="C12" s="45">
        <f>SUM(P5:P6)</f>
        <v>0</v>
      </c>
      <c r="D12" s="46"/>
      <c r="E12" s="47"/>
    </row>
    <row r="13" spans="2:17" ht="11.4" customHeight="1" x14ac:dyDescent="0.35">
      <c r="B13" s="6"/>
      <c r="C13" s="7"/>
      <c r="D13" s="7"/>
      <c r="E13" s="7"/>
    </row>
    <row r="14" spans="2:17" ht="20" customHeight="1" x14ac:dyDescent="0.25">
      <c r="B14" s="5" t="s">
        <v>17</v>
      </c>
      <c r="C14" s="45">
        <f>SUM(Q5:Q6)</f>
        <v>0</v>
      </c>
      <c r="D14" s="46"/>
      <c r="E14" s="47"/>
    </row>
    <row r="15" spans="2:17" ht="14" customHeight="1" x14ac:dyDescent="0.25"/>
    <row r="16" spans="2:17" ht="58.25" customHeight="1" x14ac:dyDescent="0.25">
      <c r="B16" s="42" t="s">
        <v>0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  <c r="N16" s="44"/>
    </row>
    <row r="17" ht="13.25" hidden="1" customHeight="1" x14ac:dyDescent="0.25"/>
  </sheetData>
  <sheetProtection password="A1B8" sheet="1" objects="1" scenarios="1"/>
  <mergeCells count="8">
    <mergeCell ref="B16:N16"/>
    <mergeCell ref="C12:E12"/>
    <mergeCell ref="C14:E14"/>
    <mergeCell ref="E4:F4"/>
    <mergeCell ref="E5:F5"/>
    <mergeCell ref="E6:F6"/>
    <mergeCell ref="B8:E8"/>
    <mergeCell ref="C10:E10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workbookViewId="0">
      <selection activeCell="B2" sqref="B2"/>
    </sheetView>
  </sheetViews>
  <sheetFormatPr defaultRowHeight="14.5" x14ac:dyDescent="0.35"/>
  <cols>
    <col min="1" max="1" width="15.7265625" style="20" customWidth="1"/>
    <col min="2" max="2" width="40.6328125" style="20" customWidth="1"/>
    <col min="3" max="3" width="35.6328125" style="20" customWidth="1"/>
    <col min="4" max="16384" width="8.7265625" style="20"/>
  </cols>
  <sheetData>
    <row r="1" spans="1:3" ht="10.5" customHeight="1" x14ac:dyDescent="0.35"/>
    <row r="2" spans="1:3" ht="17" x14ac:dyDescent="0.35">
      <c r="C2" s="2" t="s">
        <v>64</v>
      </c>
    </row>
    <row r="3" spans="1:3" ht="9" customHeight="1" x14ac:dyDescent="0.35"/>
    <row r="4" spans="1:3" ht="24" customHeight="1" x14ac:dyDescent="0.35">
      <c r="A4" s="28"/>
      <c r="B4" s="36" t="s">
        <v>24</v>
      </c>
      <c r="C4" s="37" t="s">
        <v>75</v>
      </c>
    </row>
    <row r="5" spans="1:3" ht="24" customHeight="1" thickBot="1" x14ac:dyDescent="0.4">
      <c r="A5" s="28"/>
      <c r="B5" s="36" t="s">
        <v>3</v>
      </c>
      <c r="C5" s="37" t="s">
        <v>76</v>
      </c>
    </row>
    <row r="6" spans="1:3" ht="24" customHeight="1" x14ac:dyDescent="0.35">
      <c r="A6" s="27" t="s">
        <v>26</v>
      </c>
      <c r="B6" s="26" t="s">
        <v>27</v>
      </c>
      <c r="C6" s="25" t="s">
        <v>28</v>
      </c>
    </row>
    <row r="7" spans="1:3" ht="18" customHeight="1" x14ac:dyDescent="0.35">
      <c r="A7" s="61" t="s">
        <v>105</v>
      </c>
      <c r="B7" s="21" t="s">
        <v>104</v>
      </c>
      <c r="C7" s="34" t="s">
        <v>103</v>
      </c>
    </row>
    <row r="8" spans="1:3" ht="33.75" customHeight="1" x14ac:dyDescent="0.35">
      <c r="A8" s="62"/>
      <c r="B8" s="21" t="s">
        <v>102</v>
      </c>
      <c r="C8" s="34" t="s">
        <v>101</v>
      </c>
    </row>
    <row r="9" spans="1:3" ht="53" customHeight="1" x14ac:dyDescent="0.35">
      <c r="A9" s="62"/>
      <c r="B9" s="21" t="s">
        <v>100</v>
      </c>
      <c r="C9" s="34" t="s">
        <v>99</v>
      </c>
    </row>
    <row r="10" spans="1:3" ht="30.5" customHeight="1" x14ac:dyDescent="0.35">
      <c r="A10" s="61" t="s">
        <v>36</v>
      </c>
      <c r="B10" s="21" t="s">
        <v>66</v>
      </c>
      <c r="C10" s="34">
        <v>8100</v>
      </c>
    </row>
    <row r="11" spans="1:3" ht="18" customHeight="1" x14ac:dyDescent="0.35">
      <c r="A11" s="63"/>
      <c r="B11" s="21" t="s">
        <v>35</v>
      </c>
      <c r="C11" s="34" t="s">
        <v>98</v>
      </c>
    </row>
    <row r="12" spans="1:3" ht="18" customHeight="1" x14ac:dyDescent="0.35">
      <c r="A12" s="24" t="s">
        <v>37</v>
      </c>
      <c r="B12" s="21" t="s">
        <v>38</v>
      </c>
      <c r="C12" s="34" t="s">
        <v>97</v>
      </c>
    </row>
    <row r="13" spans="1:3" ht="18" customHeight="1" x14ac:dyDescent="0.35">
      <c r="A13" s="64" t="s">
        <v>39</v>
      </c>
      <c r="B13" s="21" t="s">
        <v>40</v>
      </c>
      <c r="C13" s="34" t="s">
        <v>96</v>
      </c>
    </row>
    <row r="14" spans="1:3" ht="18" customHeight="1" x14ac:dyDescent="0.35">
      <c r="A14" s="64"/>
      <c r="B14" s="21" t="s">
        <v>41</v>
      </c>
      <c r="C14" s="34" t="s">
        <v>95</v>
      </c>
    </row>
    <row r="15" spans="1:3" ht="29.5" customHeight="1" x14ac:dyDescent="0.35">
      <c r="A15" s="24" t="s">
        <v>42</v>
      </c>
      <c r="B15" s="21" t="s">
        <v>43</v>
      </c>
      <c r="C15" s="34" t="s">
        <v>44</v>
      </c>
    </row>
    <row r="16" spans="1:3" ht="18" customHeight="1" x14ac:dyDescent="0.35">
      <c r="A16" s="64" t="s">
        <v>45</v>
      </c>
      <c r="B16" s="21" t="s">
        <v>46</v>
      </c>
      <c r="C16" s="34" t="s">
        <v>47</v>
      </c>
    </row>
    <row r="17" spans="1:3" ht="18" customHeight="1" x14ac:dyDescent="0.35">
      <c r="A17" s="64"/>
      <c r="B17" s="21" t="s">
        <v>48</v>
      </c>
      <c r="C17" s="34" t="s">
        <v>49</v>
      </c>
    </row>
    <row r="18" spans="1:3" ht="18" customHeight="1" x14ac:dyDescent="0.35">
      <c r="A18" s="64"/>
      <c r="B18" s="21" t="s">
        <v>50</v>
      </c>
      <c r="C18" s="34" t="s">
        <v>94</v>
      </c>
    </row>
    <row r="19" spans="1:3" ht="18" customHeight="1" x14ac:dyDescent="0.35">
      <c r="A19" s="24" t="s">
        <v>93</v>
      </c>
      <c r="B19" s="21"/>
      <c r="C19" s="34" t="s">
        <v>92</v>
      </c>
    </row>
    <row r="20" spans="1:3" ht="18" customHeight="1" x14ac:dyDescent="0.35">
      <c r="A20" s="24" t="s">
        <v>59</v>
      </c>
      <c r="B20" s="21" t="s">
        <v>60</v>
      </c>
      <c r="C20" s="34" t="s">
        <v>77</v>
      </c>
    </row>
    <row r="21" spans="1:3" ht="18" customHeight="1" x14ac:dyDescent="0.35">
      <c r="A21" s="24" t="s">
        <v>52</v>
      </c>
      <c r="B21" s="21" t="s">
        <v>53</v>
      </c>
      <c r="C21" s="34" t="s">
        <v>91</v>
      </c>
    </row>
    <row r="22" spans="1:3" ht="49" customHeight="1" thickBot="1" x14ac:dyDescent="0.4">
      <c r="A22" s="23" t="s">
        <v>70</v>
      </c>
      <c r="B22" s="22" t="s">
        <v>69</v>
      </c>
      <c r="C22" s="35" t="s">
        <v>90</v>
      </c>
    </row>
    <row r="23" spans="1:3" ht="18" customHeight="1" x14ac:dyDescent="0.35">
      <c r="A23" s="58" t="s">
        <v>89</v>
      </c>
      <c r="B23" s="21" t="s">
        <v>88</v>
      </c>
      <c r="C23" s="39" t="s">
        <v>87</v>
      </c>
    </row>
    <row r="24" spans="1:3" ht="18" customHeight="1" x14ac:dyDescent="0.35">
      <c r="A24" s="59"/>
      <c r="B24" s="21" t="s">
        <v>86</v>
      </c>
      <c r="C24" s="39" t="s">
        <v>85</v>
      </c>
    </row>
    <row r="25" spans="1:3" ht="18" customHeight="1" x14ac:dyDescent="0.35">
      <c r="A25" s="59"/>
      <c r="B25" s="21" t="s">
        <v>84</v>
      </c>
      <c r="C25" s="39" t="s">
        <v>83</v>
      </c>
    </row>
    <row r="26" spans="1:3" ht="18" customHeight="1" x14ac:dyDescent="0.35">
      <c r="A26" s="59"/>
      <c r="B26" s="21" t="s">
        <v>82</v>
      </c>
      <c r="C26" s="39" t="s">
        <v>81</v>
      </c>
    </row>
    <row r="27" spans="1:3" ht="18" customHeight="1" x14ac:dyDescent="0.35">
      <c r="A27" s="59"/>
      <c r="B27" s="21" t="s">
        <v>80</v>
      </c>
      <c r="C27" s="39" t="s">
        <v>79</v>
      </c>
    </row>
    <row r="28" spans="1:3" ht="18" customHeight="1" thickBot="1" x14ac:dyDescent="0.4">
      <c r="A28" s="60"/>
      <c r="B28" s="21" t="s">
        <v>70</v>
      </c>
      <c r="C28" s="39" t="s">
        <v>78</v>
      </c>
    </row>
    <row r="29" spans="1:3" ht="24" customHeight="1" thickBot="1" x14ac:dyDescent="0.4">
      <c r="A29" s="55" t="s">
        <v>61</v>
      </c>
      <c r="B29" s="56"/>
      <c r="C29" s="57"/>
    </row>
  </sheetData>
  <mergeCells count="6">
    <mergeCell ref="A29:C29"/>
    <mergeCell ref="A23:A28"/>
    <mergeCell ref="A7:A9"/>
    <mergeCell ref="A10:A11"/>
    <mergeCell ref="A13:A14"/>
    <mergeCell ref="A16:A18"/>
  </mergeCells>
  <pageMargins left="0.70866141732283472" right="0.70866141732283472" top="0.78740157480314965" bottom="0.78740157480314965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workbookViewId="0">
      <selection activeCell="B2" sqref="B2"/>
    </sheetView>
  </sheetViews>
  <sheetFormatPr defaultRowHeight="14.5" x14ac:dyDescent="0.35"/>
  <cols>
    <col min="1" max="1" width="15.26953125" style="31" bestFit="1" customWidth="1"/>
    <col min="2" max="2" width="40.81640625" style="30" customWidth="1"/>
    <col min="3" max="3" width="35.7265625" style="29" customWidth="1"/>
    <col min="4" max="16384" width="8.7265625" style="20"/>
  </cols>
  <sheetData>
    <row r="1" spans="1:3" ht="10.5" customHeight="1" x14ac:dyDescent="0.35">
      <c r="A1" s="10"/>
      <c r="B1" s="9"/>
      <c r="C1" s="8"/>
    </row>
    <row r="2" spans="1:3" ht="17" x14ac:dyDescent="0.35">
      <c r="A2" s="10"/>
      <c r="B2" s="9"/>
      <c r="C2" s="2" t="s">
        <v>65</v>
      </c>
    </row>
    <row r="3" spans="1:3" ht="7.5" customHeight="1" x14ac:dyDescent="0.35">
      <c r="A3" s="10"/>
      <c r="B3" s="9"/>
      <c r="C3" s="8"/>
    </row>
    <row r="4" spans="1:3" ht="24" customHeight="1" x14ac:dyDescent="0.35">
      <c r="A4" s="16"/>
      <c r="B4" s="15" t="s">
        <v>24</v>
      </c>
      <c r="C4" s="14" t="s">
        <v>25</v>
      </c>
    </row>
    <row r="5" spans="1:3" ht="24" customHeight="1" thickBot="1" x14ac:dyDescent="0.4">
      <c r="A5" s="16"/>
      <c r="B5" s="15" t="s">
        <v>3</v>
      </c>
      <c r="C5" s="14" t="s">
        <v>12</v>
      </c>
    </row>
    <row r="6" spans="1:3" ht="24" customHeight="1" x14ac:dyDescent="0.35">
      <c r="A6" s="13" t="s">
        <v>26</v>
      </c>
      <c r="B6" s="12" t="s">
        <v>27</v>
      </c>
      <c r="C6" s="11" t="s">
        <v>28</v>
      </c>
    </row>
    <row r="7" spans="1:3" ht="18" customHeight="1" x14ac:dyDescent="0.35">
      <c r="A7" s="33" t="s">
        <v>29</v>
      </c>
      <c r="B7" s="32" t="s">
        <v>30</v>
      </c>
      <c r="C7" s="34" t="s">
        <v>31</v>
      </c>
    </row>
    <row r="8" spans="1:3" ht="18" customHeight="1" x14ac:dyDescent="0.35">
      <c r="A8" s="61" t="s">
        <v>32</v>
      </c>
      <c r="B8" s="21" t="s">
        <v>33</v>
      </c>
      <c r="C8" s="34" t="s">
        <v>34</v>
      </c>
    </row>
    <row r="9" spans="1:3" ht="18" customHeight="1" x14ac:dyDescent="0.35">
      <c r="A9" s="63"/>
      <c r="B9" s="21" t="s">
        <v>35</v>
      </c>
      <c r="C9" s="34" t="s">
        <v>116</v>
      </c>
    </row>
    <row r="10" spans="1:3" ht="34.5" customHeight="1" x14ac:dyDescent="0.35">
      <c r="A10" s="61" t="s">
        <v>36</v>
      </c>
      <c r="B10" s="21" t="s">
        <v>66</v>
      </c>
      <c r="C10" s="34">
        <v>11350</v>
      </c>
    </row>
    <row r="11" spans="1:3" ht="18" customHeight="1" x14ac:dyDescent="0.35">
      <c r="A11" s="63"/>
      <c r="B11" s="21" t="s">
        <v>35</v>
      </c>
      <c r="C11" s="34" t="s">
        <v>115</v>
      </c>
    </row>
    <row r="12" spans="1:3" ht="18" customHeight="1" x14ac:dyDescent="0.35">
      <c r="A12" s="24" t="s">
        <v>37</v>
      </c>
      <c r="B12" s="21" t="s">
        <v>38</v>
      </c>
      <c r="C12" s="34" t="s">
        <v>114</v>
      </c>
    </row>
    <row r="13" spans="1:3" ht="18" customHeight="1" x14ac:dyDescent="0.35">
      <c r="A13" s="64" t="s">
        <v>39</v>
      </c>
      <c r="B13" s="21" t="s">
        <v>40</v>
      </c>
      <c r="C13" s="34" t="s">
        <v>72</v>
      </c>
    </row>
    <row r="14" spans="1:3" ht="18" customHeight="1" x14ac:dyDescent="0.35">
      <c r="A14" s="64"/>
      <c r="B14" s="21" t="s">
        <v>41</v>
      </c>
      <c r="C14" s="34" t="s">
        <v>113</v>
      </c>
    </row>
    <row r="15" spans="1:3" ht="31.5" customHeight="1" x14ac:dyDescent="0.35">
      <c r="A15" s="24" t="s">
        <v>42</v>
      </c>
      <c r="B15" s="21" t="s">
        <v>43</v>
      </c>
      <c r="C15" s="34" t="s">
        <v>112</v>
      </c>
    </row>
    <row r="16" spans="1:3" ht="18" customHeight="1" x14ac:dyDescent="0.35">
      <c r="A16" s="64" t="s">
        <v>45</v>
      </c>
      <c r="B16" s="21" t="s">
        <v>46</v>
      </c>
      <c r="C16" s="34" t="s">
        <v>47</v>
      </c>
    </row>
    <row r="17" spans="1:3" ht="18" customHeight="1" x14ac:dyDescent="0.35">
      <c r="A17" s="64"/>
      <c r="B17" s="21" t="s">
        <v>48</v>
      </c>
      <c r="C17" s="34" t="s">
        <v>49</v>
      </c>
    </row>
    <row r="18" spans="1:3" ht="33" customHeight="1" x14ac:dyDescent="0.35">
      <c r="A18" s="64"/>
      <c r="B18" s="21" t="s">
        <v>50</v>
      </c>
      <c r="C18" s="34" t="s">
        <v>111</v>
      </c>
    </row>
    <row r="19" spans="1:3" ht="55" customHeight="1" x14ac:dyDescent="0.35">
      <c r="A19" s="24" t="s">
        <v>51</v>
      </c>
      <c r="B19" s="21" t="s">
        <v>110</v>
      </c>
      <c r="C19" s="34" t="s">
        <v>109</v>
      </c>
    </row>
    <row r="20" spans="1:3" ht="18" customHeight="1" x14ac:dyDescent="0.35">
      <c r="A20" s="24" t="s">
        <v>52</v>
      </c>
      <c r="B20" s="21" t="s">
        <v>53</v>
      </c>
      <c r="C20" s="34" t="s">
        <v>108</v>
      </c>
    </row>
    <row r="21" spans="1:3" ht="18" customHeight="1" x14ac:dyDescent="0.35">
      <c r="A21" s="24" t="s">
        <v>54</v>
      </c>
      <c r="B21" s="21" t="s">
        <v>55</v>
      </c>
      <c r="C21" s="34" t="s">
        <v>107</v>
      </c>
    </row>
    <row r="22" spans="1:3" ht="18" customHeight="1" x14ac:dyDescent="0.35">
      <c r="A22" s="64" t="s">
        <v>56</v>
      </c>
      <c r="B22" s="21" t="s">
        <v>57</v>
      </c>
      <c r="C22" s="34" t="s">
        <v>67</v>
      </c>
    </row>
    <row r="23" spans="1:3" ht="18" customHeight="1" x14ac:dyDescent="0.35">
      <c r="A23" s="64"/>
      <c r="B23" s="21" t="s">
        <v>58</v>
      </c>
      <c r="C23" s="34" t="s">
        <v>67</v>
      </c>
    </row>
    <row r="24" spans="1:3" ht="18" customHeight="1" x14ac:dyDescent="0.35">
      <c r="A24" s="64"/>
      <c r="B24" s="21" t="s">
        <v>71</v>
      </c>
      <c r="C24" s="34" t="s">
        <v>67</v>
      </c>
    </row>
    <row r="25" spans="1:3" ht="18" customHeight="1" x14ac:dyDescent="0.35">
      <c r="A25" s="64"/>
      <c r="B25" s="21" t="s">
        <v>35</v>
      </c>
      <c r="C25" s="34" t="s">
        <v>73</v>
      </c>
    </row>
    <row r="26" spans="1:3" ht="18" customHeight="1" x14ac:dyDescent="0.35">
      <c r="A26" s="24" t="s">
        <v>59</v>
      </c>
      <c r="B26" s="21" t="s">
        <v>60</v>
      </c>
      <c r="C26" s="34" t="s">
        <v>68</v>
      </c>
    </row>
    <row r="27" spans="1:3" ht="53.5" customHeight="1" thickBot="1" x14ac:dyDescent="0.4">
      <c r="A27" s="23" t="s">
        <v>70</v>
      </c>
      <c r="B27" s="22" t="s">
        <v>69</v>
      </c>
      <c r="C27" s="35" t="s">
        <v>106</v>
      </c>
    </row>
    <row r="28" spans="1:3" ht="24" customHeight="1" thickBot="1" x14ac:dyDescent="0.4">
      <c r="A28" s="55" t="s">
        <v>61</v>
      </c>
      <c r="B28" s="56"/>
      <c r="C28" s="57"/>
    </row>
  </sheetData>
  <mergeCells count="6">
    <mergeCell ref="A28:C28"/>
    <mergeCell ref="A8:A9"/>
    <mergeCell ref="A10:A11"/>
    <mergeCell ref="A22:A25"/>
    <mergeCell ref="A13:A14"/>
    <mergeCell ref="A16:A1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2020-10-29T13:15:08Z</dcterms:modified>
</cp:coreProperties>
</file>