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v-dc\PKVysocina\ZAKAZKY\PM_VZ\159_VZ Křižanov II_zahrady\01_Výzva k podání nabídek\"/>
    </mc:Choice>
  </mc:AlternateContent>
  <bookViews>
    <workbookView xWindow="0" yWindow="0" windowWidth="28800" windowHeight="11700"/>
  </bookViews>
  <sheets>
    <sheet name="REKAPITULACE" sheetId="6" r:id="rId1"/>
    <sheet name="1. Nové Město nM 1" sheetId="1" r:id="rId2"/>
    <sheet name="2. Nové Město nM 2" sheetId="2" r:id="rId3"/>
    <sheet name="3. Nové Město nM DA" sheetId="3" r:id="rId4"/>
    <sheet name="4. Žďár nS 1" sheetId="4" r:id="rId5"/>
    <sheet name="5. Žďár nS 2"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6" l="1"/>
  <c r="C15" i="6" s="1"/>
  <c r="C17" i="6" s="1"/>
  <c r="G266" i="5" l="1"/>
  <c r="G265" i="5"/>
  <c r="G264" i="5"/>
  <c r="G263" i="5"/>
  <c r="G258" i="5"/>
  <c r="G257" i="5"/>
  <c r="G256" i="5"/>
  <c r="G255" i="5"/>
  <c r="G259" i="5" s="1"/>
  <c r="G254" i="5"/>
  <c r="G253" i="5"/>
  <c r="G252" i="5"/>
  <c r="G248" i="5"/>
  <c r="G247" i="5"/>
  <c r="G246" i="5"/>
  <c r="G241" i="5"/>
  <c r="G240" i="5"/>
  <c r="G239" i="5"/>
  <c r="G238" i="5"/>
  <c r="G237" i="5"/>
  <c r="G242" i="5" s="1"/>
  <c r="G232" i="5"/>
  <c r="G231" i="5"/>
  <c r="G230" i="5"/>
  <c r="G233" i="5" s="1"/>
  <c r="G225" i="5"/>
  <c r="G224" i="5"/>
  <c r="G223" i="5"/>
  <c r="G226" i="5" s="1"/>
  <c r="G218" i="5"/>
  <c r="G217" i="5"/>
  <c r="G216" i="5"/>
  <c r="G219" i="5" s="1"/>
  <c r="G215" i="5"/>
  <c r="G214" i="5"/>
  <c r="G213" i="5"/>
  <c r="G208" i="5"/>
  <c r="G207" i="5"/>
  <c r="G206" i="5"/>
  <c r="G205" i="5"/>
  <c r="G204" i="5"/>
  <c r="G203" i="5"/>
  <c r="G202" i="5"/>
  <c r="G201" i="5"/>
  <c r="G200" i="5"/>
  <c r="G199" i="5"/>
  <c r="G198" i="5"/>
  <c r="G197" i="5"/>
  <c r="G196" i="5"/>
  <c r="G195" i="5"/>
  <c r="G194" i="5"/>
  <c r="G193" i="5"/>
  <c r="G209" i="5" s="1"/>
  <c r="G192" i="5"/>
  <c r="G191" i="5"/>
  <c r="G186" i="5"/>
  <c r="G185" i="5"/>
  <c r="G184" i="5"/>
  <c r="G183" i="5"/>
  <c r="G182" i="5"/>
  <c r="G187" i="5" s="1"/>
  <c r="G177" i="5"/>
  <c r="G176" i="5"/>
  <c r="G175" i="5"/>
  <c r="G178" i="5" s="1"/>
  <c r="G170" i="5"/>
  <c r="G169" i="5"/>
  <c r="G168" i="5"/>
  <c r="G167" i="5"/>
  <c r="G166" i="5"/>
  <c r="G165" i="5"/>
  <c r="G164" i="5"/>
  <c r="G171" i="5" s="1"/>
  <c r="G159" i="5"/>
  <c r="G158" i="5"/>
  <c r="G157" i="5"/>
  <c r="G156" i="5"/>
  <c r="G155" i="5"/>
  <c r="G160" i="5" s="1"/>
  <c r="G150" i="5"/>
  <c r="G149" i="5"/>
  <c r="G148" i="5"/>
  <c r="G147" i="5"/>
  <c r="G146" i="5"/>
  <c r="G145" i="5"/>
  <c r="G144" i="5"/>
  <c r="G143" i="5"/>
  <c r="G142" i="5"/>
  <c r="G151" i="5" s="1"/>
  <c r="G141" i="5"/>
  <c r="G136" i="5"/>
  <c r="G135" i="5"/>
  <c r="G134" i="5"/>
  <c r="G133" i="5"/>
  <c r="G132" i="5"/>
  <c r="G131" i="5"/>
  <c r="G130" i="5"/>
  <c r="G137" i="5" s="1"/>
  <c r="G125" i="5"/>
  <c r="G124" i="5"/>
  <c r="G123" i="5"/>
  <c r="G122" i="5"/>
  <c r="G121" i="5"/>
  <c r="G120" i="5"/>
  <c r="G119" i="5"/>
  <c r="G118" i="5"/>
  <c r="G117" i="5"/>
  <c r="G116" i="5"/>
  <c r="G115" i="5"/>
  <c r="G126" i="5" s="1"/>
  <c r="G110" i="5"/>
  <c r="G109" i="5"/>
  <c r="G108" i="5"/>
  <c r="G107" i="5"/>
  <c r="G106" i="5"/>
  <c r="G105" i="5"/>
  <c r="G104" i="5"/>
  <c r="G111" i="5" s="1"/>
  <c r="G99" i="5"/>
  <c r="G98" i="5"/>
  <c r="G97" i="5"/>
  <c r="G96" i="5"/>
  <c r="G95" i="5"/>
  <c r="G94" i="5"/>
  <c r="G100" i="5" s="1"/>
  <c r="G89" i="5"/>
  <c r="G88" i="5"/>
  <c r="G87" i="5"/>
  <c r="G86" i="5"/>
  <c r="G85" i="5"/>
  <c r="G84" i="5"/>
  <c r="G83" i="5"/>
  <c r="G82" i="5"/>
  <c r="G81" i="5"/>
  <c r="G80" i="5"/>
  <c r="G79" i="5"/>
  <c r="G78" i="5"/>
  <c r="G77" i="5"/>
  <c r="G90" i="5" s="1"/>
  <c r="G72" i="5"/>
  <c r="G71" i="5"/>
  <c r="G70" i="5"/>
  <c r="G69" i="5"/>
  <c r="G68" i="5"/>
  <c r="G67" i="5"/>
  <c r="G66" i="5"/>
  <c r="G65" i="5"/>
  <c r="G73" i="5" s="1"/>
  <c r="G60" i="5"/>
  <c r="G59" i="5"/>
  <c r="G58" i="5"/>
  <c r="G57" i="5"/>
  <c r="G56" i="5"/>
  <c r="G55" i="5"/>
  <c r="G54" i="5"/>
  <c r="G53" i="5"/>
  <c r="G52" i="5"/>
  <c r="G51" i="5"/>
  <c r="G50" i="5"/>
  <c r="G49" i="5"/>
  <c r="G48" i="5"/>
  <c r="G47" i="5"/>
  <c r="G46" i="5"/>
  <c r="G45" i="5"/>
  <c r="G44" i="5"/>
  <c r="G43" i="5"/>
  <c r="G42" i="5"/>
  <c r="G41" i="5"/>
  <c r="G40" i="5"/>
  <c r="G39" i="5"/>
  <c r="G38" i="5"/>
  <c r="G37" i="5"/>
  <c r="G36" i="5"/>
  <c r="G35" i="5"/>
  <c r="G30" i="5"/>
  <c r="G29" i="5"/>
  <c r="G28" i="5"/>
  <c r="G27" i="5"/>
  <c r="G26" i="5"/>
  <c r="G25" i="5"/>
  <c r="G24" i="5"/>
  <c r="G23" i="5"/>
  <c r="G22" i="5"/>
  <c r="G21" i="5"/>
  <c r="G20" i="5"/>
  <c r="G19" i="5"/>
  <c r="G18" i="5"/>
  <c r="G17" i="5"/>
  <c r="G16" i="5"/>
  <c r="G15" i="5"/>
  <c r="G14" i="5"/>
  <c r="G13" i="5"/>
  <c r="G12" i="5"/>
  <c r="G11" i="5"/>
  <c r="G10" i="5"/>
  <c r="G31" i="5" s="1"/>
  <c r="G61" i="5" l="1"/>
  <c r="D268" i="5"/>
  <c r="G172" i="4"/>
  <c r="G171" i="4"/>
  <c r="G173" i="4" s="1"/>
  <c r="G166" i="4"/>
  <c r="G165" i="4"/>
  <c r="G164" i="4"/>
  <c r="G167" i="4" s="1"/>
  <c r="G159" i="4"/>
  <c r="G158" i="4"/>
  <c r="G157" i="4"/>
  <c r="G156" i="4"/>
  <c r="G155" i="4"/>
  <c r="G160" i="4" s="1"/>
  <c r="G150" i="4"/>
  <c r="G149" i="4"/>
  <c r="G148" i="4"/>
  <c r="G147" i="4"/>
  <c r="G146" i="4"/>
  <c r="G145" i="4"/>
  <c r="G144" i="4"/>
  <c r="G143" i="4"/>
  <c r="G142" i="4"/>
  <c r="G140" i="4"/>
  <c r="G139" i="4"/>
  <c r="G138" i="4"/>
  <c r="G137" i="4"/>
  <c r="G151" i="4" s="1"/>
  <c r="G136" i="4"/>
  <c r="G131" i="4"/>
  <c r="G130" i="4"/>
  <c r="G129" i="4"/>
  <c r="G128" i="4"/>
  <c r="G127" i="4"/>
  <c r="G126" i="4"/>
  <c r="G132" i="4" s="1"/>
  <c r="G125" i="4"/>
  <c r="G120" i="4"/>
  <c r="G119" i="4"/>
  <c r="G118" i="4"/>
  <c r="G117" i="4"/>
  <c r="G116" i="4"/>
  <c r="G115" i="4"/>
  <c r="G121" i="4" s="1"/>
  <c r="G114" i="4"/>
  <c r="G109" i="4"/>
  <c r="G108" i="4"/>
  <c r="G107" i="4"/>
  <c r="G106" i="4"/>
  <c r="G105" i="4"/>
  <c r="G104" i="4"/>
  <c r="G103" i="4"/>
  <c r="G102" i="4"/>
  <c r="G101" i="4"/>
  <c r="G100" i="4"/>
  <c r="G99" i="4"/>
  <c r="G98" i="4"/>
  <c r="G97" i="4"/>
  <c r="G96" i="4"/>
  <c r="G95" i="4"/>
  <c r="G94" i="4"/>
  <c r="G93" i="4"/>
  <c r="G92" i="4"/>
  <c r="G110" i="4" s="1"/>
  <c r="G87" i="4"/>
  <c r="G86" i="4"/>
  <c r="G85" i="4"/>
  <c r="G84" i="4"/>
  <c r="G83" i="4"/>
  <c r="G82" i="4"/>
  <c r="G81" i="4"/>
  <c r="G80" i="4"/>
  <c r="G79" i="4"/>
  <c r="G78" i="4"/>
  <c r="G77" i="4"/>
  <c r="G76" i="4"/>
  <c r="G75" i="4"/>
  <c r="G74" i="4"/>
  <c r="G73" i="4"/>
  <c r="G72" i="4"/>
  <c r="G71" i="4"/>
  <c r="G70" i="4"/>
  <c r="G69" i="4"/>
  <c r="G68" i="4"/>
  <c r="G67" i="4"/>
  <c r="G88" i="4" s="1"/>
  <c r="G61" i="4"/>
  <c r="G60" i="4"/>
  <c r="G59" i="4"/>
  <c r="G58" i="4"/>
  <c r="G57" i="4"/>
  <c r="G56" i="4"/>
  <c r="G55" i="4"/>
  <c r="G54" i="4"/>
  <c r="G53" i="4"/>
  <c r="G52" i="4"/>
  <c r="G51" i="4"/>
  <c r="G50" i="4"/>
  <c r="G49" i="4"/>
  <c r="G48" i="4"/>
  <c r="G47" i="4"/>
  <c r="G46" i="4"/>
  <c r="G45" i="4"/>
  <c r="G44" i="4"/>
  <c r="G43" i="4"/>
  <c r="G42" i="4"/>
  <c r="G41" i="4"/>
  <c r="G40" i="4"/>
  <c r="G39" i="4"/>
  <c r="G38" i="4"/>
  <c r="G37" i="4"/>
  <c r="G62" i="4" s="1"/>
  <c r="G36" i="4"/>
  <c r="G35" i="4"/>
  <c r="G30" i="4"/>
  <c r="G29" i="4"/>
  <c r="G28" i="4"/>
  <c r="G27" i="4"/>
  <c r="G26" i="4"/>
  <c r="G25" i="4"/>
  <c r="G24" i="4"/>
  <c r="G23" i="4"/>
  <c r="G22" i="4"/>
  <c r="G21" i="4"/>
  <c r="G20" i="4"/>
  <c r="G19" i="4"/>
  <c r="G18" i="4"/>
  <c r="G17" i="4"/>
  <c r="G16" i="4"/>
  <c r="G15" i="4"/>
  <c r="G14" i="4"/>
  <c r="G13" i="4"/>
  <c r="G12" i="4"/>
  <c r="G11" i="4"/>
  <c r="G10" i="4"/>
  <c r="G31" i="4" s="1"/>
  <c r="D175" i="4" l="1"/>
  <c r="G84" i="3" l="1"/>
  <c r="G83" i="3"/>
  <c r="G82" i="3"/>
  <c r="G81" i="3"/>
  <c r="G80" i="3"/>
  <c r="G79" i="3"/>
  <c r="G78" i="3"/>
  <c r="G77" i="3"/>
  <c r="G76" i="3"/>
  <c r="G75" i="3"/>
  <c r="G71" i="3"/>
  <c r="G70" i="3"/>
  <c r="G69" i="3"/>
  <c r="G68" i="3"/>
  <c r="G67" i="3"/>
  <c r="G66" i="3"/>
  <c r="G65" i="3"/>
  <c r="G64" i="3"/>
  <c r="G63" i="3"/>
  <c r="G72" i="3" s="1"/>
  <c r="G58" i="3"/>
  <c r="G57" i="3"/>
  <c r="G56" i="3"/>
  <c r="G55" i="3"/>
  <c r="G54" i="3"/>
  <c r="G53" i="3"/>
  <c r="G52" i="3"/>
  <c r="G51" i="3"/>
  <c r="G50" i="3"/>
  <c r="G49" i="3"/>
  <c r="G48" i="3"/>
  <c r="G47" i="3"/>
  <c r="G46" i="3"/>
  <c r="G59" i="3" s="1"/>
  <c r="G45" i="3"/>
  <c r="G44" i="3"/>
  <c r="G39" i="3"/>
  <c r="G40" i="3" s="1"/>
  <c r="G38" i="3"/>
  <c r="G37" i="3"/>
  <c r="G32" i="3"/>
  <c r="G33" i="3" s="1"/>
  <c r="G31" i="3"/>
  <c r="G30" i="3"/>
  <c r="G25" i="3"/>
  <c r="G24" i="3"/>
  <c r="G23" i="3"/>
  <c r="G22" i="3"/>
  <c r="G21" i="3"/>
  <c r="G20" i="3"/>
  <c r="G19" i="3"/>
  <c r="G18" i="3"/>
  <c r="G17" i="3"/>
  <c r="G16" i="3"/>
  <c r="G15" i="3"/>
  <c r="G14" i="3"/>
  <c r="G13" i="3"/>
  <c r="G12" i="3"/>
  <c r="G11" i="3"/>
  <c r="G10" i="3"/>
  <c r="G26" i="3" s="1"/>
  <c r="G85" i="3" l="1"/>
  <c r="D87" i="3"/>
  <c r="G185" i="2" l="1"/>
  <c r="G184" i="2"/>
  <c r="G186" i="2" s="1"/>
  <c r="G183" i="2"/>
  <c r="G178" i="2"/>
  <c r="G177" i="2"/>
  <c r="G176" i="2"/>
  <c r="G175" i="2"/>
  <c r="G174" i="2"/>
  <c r="G173" i="2"/>
  <c r="G179" i="2" s="1"/>
  <c r="G172" i="2"/>
  <c r="G167" i="2"/>
  <c r="G166" i="2"/>
  <c r="G168" i="2" s="1"/>
  <c r="G161" i="2"/>
  <c r="G160" i="2"/>
  <c r="G159" i="2"/>
  <c r="G158" i="2"/>
  <c r="G157" i="2"/>
  <c r="G162" i="2" s="1"/>
  <c r="G152" i="2"/>
  <c r="G151" i="2"/>
  <c r="G150" i="2"/>
  <c r="G149" i="2"/>
  <c r="G148" i="2"/>
  <c r="G147" i="2"/>
  <c r="G146" i="2"/>
  <c r="G145" i="2"/>
  <c r="G144" i="2"/>
  <c r="G139" i="2"/>
  <c r="G138" i="2"/>
  <c r="G137" i="2"/>
  <c r="G136" i="2"/>
  <c r="G135" i="2"/>
  <c r="G134" i="2"/>
  <c r="G133" i="2"/>
  <c r="G132" i="2"/>
  <c r="G131" i="2"/>
  <c r="G130" i="2"/>
  <c r="G129" i="2"/>
  <c r="G128" i="2"/>
  <c r="G140" i="2" s="1"/>
  <c r="G123" i="2"/>
  <c r="G122" i="2"/>
  <c r="G121" i="2"/>
  <c r="G120" i="2"/>
  <c r="G119" i="2"/>
  <c r="G118" i="2"/>
  <c r="G117" i="2"/>
  <c r="G116" i="2"/>
  <c r="G124" i="2" s="1"/>
  <c r="G111" i="2"/>
  <c r="G110" i="2"/>
  <c r="G109" i="2"/>
  <c r="G108" i="2"/>
  <c r="G107" i="2"/>
  <c r="G112" i="2" s="1"/>
  <c r="G106" i="2"/>
  <c r="G105" i="2"/>
  <c r="G100" i="2"/>
  <c r="G99" i="2"/>
  <c r="G98" i="2"/>
  <c r="G97" i="2"/>
  <c r="G96" i="2"/>
  <c r="G95" i="2"/>
  <c r="G94" i="2"/>
  <c r="G93" i="2"/>
  <c r="G92" i="2"/>
  <c r="G91" i="2"/>
  <c r="G90" i="2"/>
  <c r="G89" i="2"/>
  <c r="G88" i="2"/>
  <c r="G87" i="2"/>
  <c r="G86" i="2"/>
  <c r="G85" i="2"/>
  <c r="G84" i="2"/>
  <c r="G101" i="2" s="1"/>
  <c r="G83" i="2"/>
  <c r="G78" i="2"/>
  <c r="G77" i="2"/>
  <c r="G76" i="2"/>
  <c r="G75" i="2"/>
  <c r="G74" i="2"/>
  <c r="G73" i="2"/>
  <c r="G72" i="2"/>
  <c r="G71" i="2"/>
  <c r="G70" i="2"/>
  <c r="G69" i="2"/>
  <c r="G68" i="2"/>
  <c r="G67" i="2"/>
  <c r="G66" i="2"/>
  <c r="G65" i="2"/>
  <c r="G64" i="2"/>
  <c r="G63" i="2"/>
  <c r="G62" i="2"/>
  <c r="G61" i="2"/>
  <c r="G79" i="2" s="1"/>
  <c r="G56" i="2"/>
  <c r="G55" i="2"/>
  <c r="G54" i="2"/>
  <c r="G53" i="2"/>
  <c r="G52" i="2"/>
  <c r="G51" i="2"/>
  <c r="G50" i="2"/>
  <c r="G49" i="2"/>
  <c r="G48" i="2"/>
  <c r="G47" i="2"/>
  <c r="G46" i="2"/>
  <c r="G45" i="2"/>
  <c r="G44" i="2"/>
  <c r="G43" i="2"/>
  <c r="G42" i="2"/>
  <c r="G41" i="2"/>
  <c r="G40" i="2"/>
  <c r="G57" i="2" s="1"/>
  <c r="G39" i="2"/>
  <c r="G38" i="2"/>
  <c r="G37" i="2"/>
  <c r="G36" i="2"/>
  <c r="G31" i="2"/>
  <c r="G30" i="2"/>
  <c r="G29" i="2"/>
  <c r="G28" i="2"/>
  <c r="G27" i="2"/>
  <c r="G26" i="2"/>
  <c r="G25" i="2"/>
  <c r="G24" i="2"/>
  <c r="G23" i="2"/>
  <c r="G22" i="2"/>
  <c r="G21" i="2"/>
  <c r="G20" i="2"/>
  <c r="G19" i="2"/>
  <c r="G18" i="2"/>
  <c r="G17" i="2"/>
  <c r="G16" i="2"/>
  <c r="G15" i="2"/>
  <c r="G14" i="2"/>
  <c r="G13" i="2"/>
  <c r="G12" i="2"/>
  <c r="G11" i="2"/>
  <c r="G32" i="2" s="1"/>
  <c r="G10" i="2"/>
  <c r="G153" i="2" l="1"/>
  <c r="D188" i="2"/>
  <c r="G252" i="1" l="1"/>
  <c r="G251" i="1"/>
  <c r="G250" i="1"/>
  <c r="G249" i="1"/>
  <c r="G248" i="1"/>
  <c r="G247" i="1"/>
  <c r="G246" i="1"/>
  <c r="G253" i="1" s="1"/>
  <c r="G241" i="1"/>
  <c r="G240" i="1"/>
  <c r="G242" i="1" s="1"/>
  <c r="G235" i="1"/>
  <c r="G234" i="1"/>
  <c r="G233" i="1"/>
  <c r="G232" i="1"/>
  <c r="G231" i="1"/>
  <c r="G236" i="1" s="1"/>
  <c r="G226" i="1"/>
  <c r="G227" i="1" s="1"/>
  <c r="G225" i="1"/>
  <c r="G224" i="1"/>
  <c r="G219" i="1"/>
  <c r="G220" i="1" s="1"/>
  <c r="G218" i="1"/>
  <c r="G217" i="1"/>
  <c r="G213" i="1"/>
  <c r="G212" i="1"/>
  <c r="G211" i="1"/>
  <c r="G210" i="1"/>
  <c r="G209" i="1"/>
  <c r="G208" i="1"/>
  <c r="G207" i="1"/>
  <c r="G202" i="1"/>
  <c r="G201" i="1"/>
  <c r="G200" i="1"/>
  <c r="G199" i="1"/>
  <c r="G198" i="1"/>
  <c r="G197" i="1"/>
  <c r="G196" i="1"/>
  <c r="G195" i="1"/>
  <c r="G194" i="1"/>
  <c r="G193" i="1"/>
  <c r="G192" i="1"/>
  <c r="G191" i="1"/>
  <c r="G190" i="1"/>
  <c r="G189" i="1"/>
  <c r="G188" i="1"/>
  <c r="G187" i="1"/>
  <c r="G186" i="1"/>
  <c r="G185" i="1"/>
  <c r="G203" i="1" s="1"/>
  <c r="G180" i="1"/>
  <c r="G179" i="1"/>
  <c r="G178" i="1"/>
  <c r="G177" i="1"/>
  <c r="G181" i="1" s="1"/>
  <c r="G176" i="1"/>
  <c r="G171" i="1"/>
  <c r="G172" i="1" s="1"/>
  <c r="G170" i="1"/>
  <c r="G169" i="1"/>
  <c r="G164" i="1"/>
  <c r="G163" i="1"/>
  <c r="G162" i="1"/>
  <c r="G161" i="1"/>
  <c r="G160" i="1"/>
  <c r="G165" i="1" s="1"/>
  <c r="G159" i="1"/>
  <c r="G158" i="1"/>
  <c r="G153" i="1"/>
  <c r="G152" i="1"/>
  <c r="G151" i="1"/>
  <c r="G150" i="1"/>
  <c r="G149" i="1"/>
  <c r="G154" i="1" s="1"/>
  <c r="G148" i="1"/>
  <c r="G147" i="1"/>
  <c r="G142" i="1"/>
  <c r="G141" i="1"/>
  <c r="G140" i="1"/>
  <c r="G139" i="1"/>
  <c r="G138" i="1"/>
  <c r="G143" i="1" s="1"/>
  <c r="G137" i="1"/>
  <c r="G136" i="1"/>
  <c r="G131" i="1"/>
  <c r="G130" i="1"/>
  <c r="G129" i="1"/>
  <c r="G128" i="1"/>
  <c r="G127" i="1"/>
  <c r="G126" i="1"/>
  <c r="G125" i="1"/>
  <c r="G124" i="1"/>
  <c r="G123" i="1"/>
  <c r="G122" i="1"/>
  <c r="G121" i="1"/>
  <c r="G120" i="1"/>
  <c r="G132" i="1" s="1"/>
  <c r="G115" i="1"/>
  <c r="G113" i="1"/>
  <c r="G112" i="1"/>
  <c r="G111" i="1"/>
  <c r="G116" i="1" s="1"/>
  <c r="G110" i="1"/>
  <c r="G109" i="1"/>
  <c r="G108" i="1"/>
  <c r="G103" i="1"/>
  <c r="G102" i="1"/>
  <c r="G100" i="1"/>
  <c r="G99" i="1"/>
  <c r="G104" i="1" s="1"/>
  <c r="G98" i="1"/>
  <c r="G97" i="1"/>
  <c r="G96" i="1"/>
  <c r="G91" i="1"/>
  <c r="G90" i="1"/>
  <c r="G89" i="1"/>
  <c r="G88" i="1"/>
  <c r="G87" i="1"/>
  <c r="G86" i="1"/>
  <c r="G85" i="1"/>
  <c r="G84" i="1"/>
  <c r="G82" i="1"/>
  <c r="G81" i="1"/>
  <c r="G80" i="1"/>
  <c r="G79" i="1"/>
  <c r="G92" i="1" s="1"/>
  <c r="G78" i="1"/>
  <c r="G77" i="1"/>
  <c r="G76" i="1"/>
  <c r="G72" i="1"/>
  <c r="G71" i="1"/>
  <c r="G70" i="1"/>
  <c r="G68" i="1"/>
  <c r="G62" i="1"/>
  <c r="G61" i="1"/>
  <c r="G60" i="1"/>
  <c r="G59" i="1"/>
  <c r="G58" i="1"/>
  <c r="G57" i="1"/>
  <c r="G56" i="1"/>
  <c r="G55" i="1"/>
  <c r="G54" i="1"/>
  <c r="G53" i="1"/>
  <c r="G52" i="1"/>
  <c r="G51" i="1"/>
  <c r="G50" i="1"/>
  <c r="G49" i="1"/>
  <c r="G48" i="1"/>
  <c r="G47" i="1"/>
  <c r="G46" i="1"/>
  <c r="G44" i="1"/>
  <c r="G43" i="1"/>
  <c r="G42" i="1"/>
  <c r="E41" i="1"/>
  <c r="G41" i="1" s="1"/>
  <c r="G40" i="1"/>
  <c r="G39" i="1"/>
  <c r="G38" i="1"/>
  <c r="G37" i="1"/>
  <c r="G36" i="1"/>
  <c r="G29" i="1"/>
  <c r="G28" i="1"/>
  <c r="G27" i="1"/>
  <c r="G26" i="1"/>
  <c r="G25" i="1"/>
  <c r="G24" i="1"/>
  <c r="G23" i="1"/>
  <c r="G22" i="1"/>
  <c r="G21" i="1"/>
  <c r="G20" i="1"/>
  <c r="G19" i="1"/>
  <c r="G17" i="1"/>
  <c r="G16" i="1"/>
  <c r="G15" i="1"/>
  <c r="G14" i="1"/>
  <c r="G13" i="1"/>
  <c r="G30" i="1" s="1"/>
  <c r="G12" i="1"/>
  <c r="G11" i="1"/>
  <c r="G10" i="1"/>
  <c r="G63" i="1" l="1"/>
  <c r="D255" i="1" s="1"/>
</calcChain>
</file>

<file path=xl/sharedStrings.xml><?xml version="1.0" encoding="utf-8"?>
<sst xmlns="http://schemas.openxmlformats.org/spreadsheetml/2006/main" count="2263" uniqueCount="401">
  <si>
    <t>Název stavby:</t>
  </si>
  <si>
    <t>Transformace Domova Kamélie Křižanov II. - Nové Město na Moravě</t>
  </si>
  <si>
    <t>Objekt:</t>
  </si>
  <si>
    <t>NOVÉ MĚSTO NA MORAVĚ 1</t>
  </si>
  <si>
    <t>Část:</t>
  </si>
  <si>
    <t>Zahradní úpravy</t>
  </si>
  <si>
    <t>Založení trvalkových záhonů</t>
  </si>
  <si>
    <t>P.č.</t>
  </si>
  <si>
    <t>Číslo položky</t>
  </si>
  <si>
    <t>Název položky</t>
  </si>
  <si>
    <t>MJ</t>
  </si>
  <si>
    <t>množs.</t>
  </si>
  <si>
    <t>cena/MJ</t>
  </si>
  <si>
    <t>celkem(Kč)</t>
  </si>
  <si>
    <t>183 20-5111</t>
  </si>
  <si>
    <t>Založení záhonu pro výsadbu rostlin v zemině tř. 1</t>
  </si>
  <si>
    <t xml:space="preserve">m2 </t>
  </si>
  <si>
    <t xml:space="preserve">183 40-3132 </t>
  </si>
  <si>
    <t xml:space="preserve">Obdělání půdy rytím </t>
  </si>
  <si>
    <t xml:space="preserve">183 40-3153 </t>
  </si>
  <si>
    <t xml:space="preserve">Obdělání půdy hrabáním v rovině </t>
  </si>
  <si>
    <t xml:space="preserve">183 11-1211 </t>
  </si>
  <si>
    <t xml:space="preserve">Hloubení jamek pro vysazování trvalek s výměnou půdy z 50 % obj. do 0,002 m3 </t>
  </si>
  <si>
    <t xml:space="preserve">nezatříděno </t>
  </si>
  <si>
    <t xml:space="preserve">Rostlinný substrát </t>
  </si>
  <si>
    <t xml:space="preserve">m3 </t>
  </si>
  <si>
    <t xml:space="preserve">183 21-1322 </t>
  </si>
  <si>
    <t xml:space="preserve">Výsadba trvalek do připravené půdy se zalitím </t>
  </si>
  <si>
    <t xml:space="preserve">ks </t>
  </si>
  <si>
    <t>184 92-1095</t>
  </si>
  <si>
    <t xml:space="preserve">Mulčování vysazených rostlin s případným naložením odpadu na dopravní prostředek, s odvezením do 20 km a se složením, tl. do 0,1 m, svah do 1:1   </t>
  </si>
  <si>
    <t>m2</t>
  </si>
  <si>
    <t>Mulč – štěpka, vrstva 10 cm</t>
  </si>
  <si>
    <t xml:space="preserve">t </t>
  </si>
  <si>
    <t>Rostlinný materiál</t>
  </si>
  <si>
    <t>Bergenia cordifolia 'Purpurea'</t>
  </si>
  <si>
    <t>ks</t>
  </si>
  <si>
    <t>Hosta 'Minuteman'</t>
  </si>
  <si>
    <t>Geranium macrorrhizum 'Olympos'</t>
  </si>
  <si>
    <t>Epimedium pinnatum ssp. Colchicum</t>
  </si>
  <si>
    <t>Dryopteris affinis</t>
  </si>
  <si>
    <t>Hosta hybr. 'Blue Cadet'</t>
  </si>
  <si>
    <t>Hosta ´Blue Angel´</t>
  </si>
  <si>
    <t>Heuchera sanguinea 'Ruby Bells'</t>
  </si>
  <si>
    <t>Heuchera brizoides 'Pluie de Feu'</t>
  </si>
  <si>
    <t>Deschampsia caespitosa Palava</t>
  </si>
  <si>
    <t>Geranium macrorrhizum 'Spessart'</t>
  </si>
  <si>
    <t>Celkem za</t>
  </si>
  <si>
    <t>Založení smíšeného záhonu ("Motýlí záhon")</t>
  </si>
  <si>
    <t>183 20-4113</t>
  </si>
  <si>
    <t xml:space="preserve">Výsadba cibulí nebo hlíz   </t>
  </si>
  <si>
    <t xml:space="preserve">184 91-1161 </t>
  </si>
  <si>
    <t xml:space="preserve">Mulčování záhonů drobným štěrkem (fr. 8/16 mm), vrstva mulče 7 cm </t>
  </si>
  <si>
    <t>583415064R</t>
  </si>
  <si>
    <t>Kamenivo drcené frakce 8/16 B kraj Vysočina</t>
  </si>
  <si>
    <t>Buddleja davidii 'Black Knight'</t>
  </si>
  <si>
    <t>Buddleia davidii 'Peacock'</t>
  </si>
  <si>
    <t>Buddleja davidii 'Adonis Blue'</t>
  </si>
  <si>
    <t>Aster amellus 'Brilliant'</t>
  </si>
  <si>
    <t>Coreopsis grandiflora "Presto"</t>
  </si>
  <si>
    <t>Echinacea purpurea</t>
  </si>
  <si>
    <t>Rudbeckia hirta 'Prairie Sun'</t>
  </si>
  <si>
    <t>Monarda " Cambridge Scarlet "</t>
  </si>
  <si>
    <t>Sedum telephium "Munstead"</t>
  </si>
  <si>
    <t xml:space="preserve">Helenium × hybridum </t>
  </si>
  <si>
    <t xml:space="preserve">Achillea filipendulina " Cloth of Gold " </t>
  </si>
  <si>
    <t>Achillea millefolium 'terracotta'</t>
  </si>
  <si>
    <t>Lavandula angustifolia</t>
  </si>
  <si>
    <t>Iberis sempervirens 'FISCHBECK'</t>
  </si>
  <si>
    <t xml:space="preserve">Caryopteris x clandonensis " Dark Knight " </t>
  </si>
  <si>
    <t>Allium aflatunense 'Purple Sensation'</t>
  </si>
  <si>
    <t>Crocus</t>
  </si>
  <si>
    <t>3. Výsadba soliterních keřů</t>
  </si>
  <si>
    <t>184 20-1114.RA0  </t>
  </si>
  <si>
    <t>Výsadba stromu s balem, v rovině, výšky do 200 cm                                                             zahrnuje: vytyčení výsadeb, vykopání jamky, přesun hmot
pro účely výsadby, výměna půdy, výsadba, kotvení,
ochrana, zálivka, hnojení, materiál pro výsadbu (substrát,
kotvení, ochrana kmene před korní spálou jutou nebo
rohoží, ochrana báze kmene proti posečení, drenáž, mulč,
půdní kondicionér, hnojivo dlouhodobé)
vč. výměny půdy 50 %</t>
  </si>
  <si>
    <t>Corylus avellana</t>
  </si>
  <si>
    <t>Amelanchier lamarckii</t>
  </si>
  <si>
    <t>Výsadba soliterních keřů</t>
  </si>
  <si>
    <t>4. Výsadba skupiny keřů</t>
  </si>
  <si>
    <t>Hloubení jamek s výměnou půdy na 50 %, svah do 1:1</t>
  </si>
  <si>
    <t>184 10-2111</t>
  </si>
  <si>
    <t xml:space="preserve">Výsadba dřevin s balem D do 20 cm, v rovině   </t>
  </si>
  <si>
    <t xml:space="preserve">18580-2114.1 </t>
  </si>
  <si>
    <t>Hnojení umělým hnojivem k rostlině (tabletové pomalu rozpustné hnojivo 1 tableta/dřevinu, do hloubky 0,3 m) se zalitím</t>
  </si>
  <si>
    <t xml:space="preserve">Zahradnický substrát </t>
  </si>
  <si>
    <t>m3</t>
  </si>
  <si>
    <t xml:space="preserve">Pevné hnojivo (tabletové pomalu rozpustné hnojivo 2ks/rostlinu) </t>
  </si>
  <si>
    <t>Spiraea japonica 'Froebelii'</t>
  </si>
  <si>
    <t>Kolkwitzia amabilis 'Pink Cloud</t>
  </si>
  <si>
    <t>Hamamelis mollis</t>
  </si>
  <si>
    <t>Physocarpus opulifolius 'Red Baron'</t>
  </si>
  <si>
    <t>Syringa meyeri 'Palibin'</t>
  </si>
  <si>
    <t>Borovice kleč 'Hesse'</t>
  </si>
  <si>
    <t>Parthenocissus quinquefolia 'Yellow Wall</t>
  </si>
  <si>
    <t>Cornus alba 'Cream Cracker'</t>
  </si>
  <si>
    <t>Výsadba skupiny keřů</t>
  </si>
  <si>
    <t>5. Výsadba stromů</t>
  </si>
  <si>
    <t xml:space="preserve">83 11-1113 </t>
  </si>
  <si>
    <t xml:space="preserve">Hloubení jamek s výměnou půdy na 50% o objemu do 0,01 m3 v rovině </t>
  </si>
  <si>
    <t>184 10-2112</t>
  </si>
  <si>
    <t xml:space="preserve">Výsadba rostliny s balem, se zalitím, při průměru balu do 200mm v rovině, s aplikací půdního
kondicioneru v množství 1,5 kg/m3 výsadb. substrátu </t>
  </si>
  <si>
    <t xml:space="preserve">Pevné hnojivo (tabletové pomalu rozpustné hnojivo 1/rostlinu) </t>
  </si>
  <si>
    <t>Acer ginalla</t>
  </si>
  <si>
    <t>Malus "Piros"</t>
  </si>
  <si>
    <t xml:space="preserve"> Výsadba stromů</t>
  </si>
  <si>
    <t>6. Výsadba okrasných trav</t>
  </si>
  <si>
    <t xml:space="preserve">Miscanthus sinensis ´Grosse Fontane´ </t>
  </si>
  <si>
    <t>Výsadba okrasných trav</t>
  </si>
  <si>
    <t>7. Výsadba ovocných keřů</t>
  </si>
  <si>
    <t xml:space="preserve">18310-1114.1 </t>
  </si>
  <si>
    <t xml:space="preserve">Hloubení jamek bez výměny půdy o objemu 0,05-0,125m3 , s hnojením kompostem k rostlině 5 l/ks </t>
  </si>
  <si>
    <t xml:space="preserve">18410-2112.1 </t>
  </si>
  <si>
    <t xml:space="preserve">Výsadba keřů s balem o průměru do 200-300 mm, nebo prostokořenných, se zalitím </t>
  </si>
  <si>
    <t xml:space="preserve">18480-1121 </t>
  </si>
  <si>
    <t xml:space="preserve">OšetřenÍ vysazených dřevin po výsadbě </t>
  </si>
  <si>
    <t xml:space="preserve">Pevné hnojivo (tabletové pomalu rozpustné hnojivo 2/rostlinu) </t>
  </si>
  <si>
    <t xml:space="preserve">Mulč – štěpka,  (0,1m3/rostlina) </t>
  </si>
  <si>
    <t xml:space="preserve">Zahradnický kompost (od ověřeného dodavatele, bezplevelný, registrace UKZUZ) </t>
  </si>
  <si>
    <t>Lonicera kamtschatica</t>
  </si>
  <si>
    <t>Ribes sanguineum 'King Edward VII.</t>
  </si>
  <si>
    <t>Rubus idaeus 'Polka</t>
  </si>
  <si>
    <t>Rubus fruticosus 'Thornfree'</t>
  </si>
  <si>
    <t>Vitis vinifera 'Krystal'</t>
  </si>
  <si>
    <t>Výsadba ovocných keřů</t>
  </si>
  <si>
    <t>8. Výsadba kanadských borůvek</t>
  </si>
  <si>
    <t>183 10-5321.R0</t>
  </si>
  <si>
    <t xml:space="preserve">Hloubení jamek pro vysazování rostlin v hornině 1 až 4 s výměnou půdy na 100%, s případným naložením přebytečných výkopků na dopravní prostředek, s odvozem na vzdálenost do 20 km a se složením  </t>
  </si>
  <si>
    <t>10311100R  </t>
  </si>
  <si>
    <t xml:space="preserve">Rašelina zahradní a kompostová třídy I VL   </t>
  </si>
  <si>
    <t>Vaccinium corymbosum</t>
  </si>
  <si>
    <t>Výsadba kanadských borůvek</t>
  </si>
  <si>
    <t>9. Jahodníkový podrost</t>
  </si>
  <si>
    <t>183 20-5111.R00  </t>
  </si>
  <si>
    <t>Založení záhonu pro vysazování rostlin s urovnáním a s případným naložením odpadu na dopravní prostředek, s odvozem na vzdálenost do 20 km a se složením</t>
  </si>
  <si>
    <t>Fragaria ananassa 'Selva'</t>
  </si>
  <si>
    <t>Jahodníkový podrost</t>
  </si>
  <si>
    <t>10. Pergola s lavičkou</t>
  </si>
  <si>
    <t>Pergola s dvěma truhlíky, jednoduchými mřížemi a rozměry 349 x 96 x 215 cm</t>
  </si>
  <si>
    <t>Nátěr</t>
  </si>
  <si>
    <t>311492221R  </t>
  </si>
  <si>
    <t xml:space="preserve">Vrut zemní pro sloupky velký 70x800 mm   </t>
  </si>
  <si>
    <t>275 17-1001.R00  </t>
  </si>
  <si>
    <t xml:space="preserve">Zavrtání zemního vrutu   </t>
  </si>
  <si>
    <t>783 61-2900.R00  </t>
  </si>
  <si>
    <t xml:space="preserve">Údržba, nátěr olejový truhlářských výrobků 2x   </t>
  </si>
  <si>
    <t xml:space="preserve">Montáž </t>
  </si>
  <si>
    <t>Lavička</t>
  </si>
  <si>
    <t>Pergola s lavičkou</t>
  </si>
  <si>
    <t>11. Mlatový povrch</t>
  </si>
  <si>
    <t>564 92-1010.RA0  </t>
  </si>
  <si>
    <t xml:space="preserve">Zpevněná plocha, mlatový povrch   </t>
  </si>
  <si>
    <t xml:space="preserve">Ocelová samofixační obruba 20x200cm  </t>
  </si>
  <si>
    <t>bm</t>
  </si>
  <si>
    <t>Osazení obruby</t>
  </si>
  <si>
    <t>Mlatový povrch</t>
  </si>
  <si>
    <t>12. Zahradní sprcha</t>
  </si>
  <si>
    <t>596 10-0030.RAA  </t>
  </si>
  <si>
    <t>Chodník z dlažby betonové, podklad štěrkodrť, Odkopávka s přemístěním výkopku v příčných profilech, s naložením na dopravní prostředek a odvozem do 1 km, s uložením výkopku na skládku a úpravou pláně. Podklad ze štěrkodrti s rozprostřením, vlhčením a zhutněním tl. 15 cm. Dodávka a položení dlažby do lože z těženého kameniva, s vyplněním spár, s dvojím beraněním a se smetením přebytečného materiálu na krajnici. Osazení a dodávka záhonových obrubníků do lože s opěrou z prostého betonu tl. 8 - 10 cm se zalitím a zatřením spár maltou. Skladba: podklad ze štěrkodrť 15 cm lože z kameniva 3 cm dlažba betonová 4, 5, 6 cm celkem 22, 23, 24 cm, dlažba HBB 30 x 30 x 3,3 cm</t>
  </si>
  <si>
    <t>Vsakovací pás podél dlažby z kačírku</t>
  </si>
  <si>
    <t>Lem plastový</t>
  </si>
  <si>
    <t>Hadice pro napojení na přívod vody vč. stahovacích pásek</t>
  </si>
  <si>
    <t>m</t>
  </si>
  <si>
    <t>Solární sprcha se zásobníkem 20l</t>
  </si>
  <si>
    <t>Zahradní sprcha</t>
  </si>
  <si>
    <t>13. Vyvýšený záhon - bylinkový</t>
  </si>
  <si>
    <t>185 80-4311.R00  </t>
  </si>
  <si>
    <t xml:space="preserve">Zalití rostlin vodou plochy do 20 m2   </t>
  </si>
  <si>
    <t>Zvýšené záhony - velikost 2300x1200 x45mm, z hoblovaných modřínových prken 27mm - atyp., Provedení záhonů večtně nopové folie, pletiva proti hlodavcům.</t>
  </si>
  <si>
    <t>Origanum vulgare 'Nanum'</t>
  </si>
  <si>
    <t>Origanum vulgare 'Wilder Majoran Compact'</t>
  </si>
  <si>
    <t>Mentha suaveolens 'Pomo'</t>
  </si>
  <si>
    <t>Mentha piperita 'Chocolate'</t>
  </si>
  <si>
    <t>Melissa off.</t>
  </si>
  <si>
    <t>Allium schoenoprasum</t>
  </si>
  <si>
    <t>Satureja montana 'Bolero'</t>
  </si>
  <si>
    <t>Santolina chamaecyparissus</t>
  </si>
  <si>
    <t>Salvia officinalis</t>
  </si>
  <si>
    <t>Thymus vulgaris 'Compactus'</t>
  </si>
  <si>
    <t>Hyssopus off.</t>
  </si>
  <si>
    <t>Vyvýšený záhon - bylinkový</t>
  </si>
  <si>
    <t>14. Vyvýšený záhon - zeleninový, jahodový</t>
  </si>
  <si>
    <t>Vyvýšený záhon - zeleninový, jahodový</t>
  </si>
  <si>
    <t>15. Skleník</t>
  </si>
  <si>
    <t>Zahradní polykarbonátový skleník 190 x 250 x 195 cm</t>
  </si>
  <si>
    <t>Montáž</t>
  </si>
  <si>
    <t>Skleník</t>
  </si>
  <si>
    <t>16. Sušák na prádlo</t>
  </si>
  <si>
    <t>montáž</t>
  </si>
  <si>
    <t>Patka pro ocelový sloupek</t>
  </si>
  <si>
    <t>Sušák na prádlo</t>
  </si>
  <si>
    <t>17. Přenosné nádoby</t>
  </si>
  <si>
    <t>183 90-1111.R00  </t>
  </si>
  <si>
    <t>Příprava nádob pro vysazování rostlin se zřízením drenážní vrstvy a naplnění nádob zeminou nebo substrátem, pří výšce nádoby do 70 cm, do 0,3m2</t>
  </si>
  <si>
    <t>183 20-4116.R00  </t>
  </si>
  <si>
    <t xml:space="preserve">Výsadba květin hrnkovaných, květináč do 25 cm   </t>
  </si>
  <si>
    <t>Plastový květináč venkovní Woode s imitací dřeva, pr. 49 cm</t>
  </si>
  <si>
    <t>Rosa ´Charlotte´</t>
  </si>
  <si>
    <t>Přenosné nádoby</t>
  </si>
  <si>
    <t>18. Kompostér</t>
  </si>
  <si>
    <t>Kompostér</t>
  </si>
  <si>
    <t>19. Nádrž na dešťovou vodu</t>
  </si>
  <si>
    <t>IBC nádrž na dešťovou vodu 1000l</t>
  </si>
  <si>
    <t>Treláž pro popínavé rostliny, dřevěné latě, kari síť</t>
  </si>
  <si>
    <t>Betonové tvárnice</t>
  </si>
  <si>
    <t>Betonové dlaždice 40x40x5cm</t>
  </si>
  <si>
    <t>58337331R  </t>
  </si>
  <si>
    <t xml:space="preserve">Štěrkopísek frakce 0-22 B   </t>
  </si>
  <si>
    <t>t</t>
  </si>
  <si>
    <t>998 23-1311.R00  </t>
  </si>
  <si>
    <t xml:space="preserve">Přesun hmot pro sadovnické a krajin. úpravy do 5km   </t>
  </si>
  <si>
    <t>Nádrž na dešťovou vodu</t>
  </si>
  <si>
    <t>Realizace zahradních úprav</t>
  </si>
  <si>
    <t>NOVÉ MĚSTO NA MORAVĚ 2</t>
  </si>
  <si>
    <t>Vypracoval:</t>
  </si>
  <si>
    <t>Ing. Petr Habán</t>
  </si>
  <si>
    <t>1. Motýlí záhon</t>
  </si>
  <si>
    <t>Lavandula off.</t>
  </si>
  <si>
    <t>Allium moly </t>
  </si>
  <si>
    <t xml:space="preserve">Doronicum orientale </t>
  </si>
  <si>
    <t>Motýlí záhon</t>
  </si>
  <si>
    <t>2. Smyslový záhon</t>
  </si>
  <si>
    <t>Stachys byzantina 'Silky Fleece</t>
  </si>
  <si>
    <t>Scabiosa japonica var. alpina</t>
  </si>
  <si>
    <t>Dianthus plumarius</t>
  </si>
  <si>
    <t>Festuca gautieri 'Teddybär'</t>
  </si>
  <si>
    <t>Sedum album 'Coral Carpet'</t>
  </si>
  <si>
    <t>Veronica teucrium 'Königsblau'</t>
  </si>
  <si>
    <t>Veronica incana</t>
  </si>
  <si>
    <t>Salvia officinalis "Tricolor"</t>
  </si>
  <si>
    <t>Nepeta x faassenii 'Auslese'</t>
  </si>
  <si>
    <t>Sempervivum montanum</t>
  </si>
  <si>
    <t>Smyslový záhon</t>
  </si>
  <si>
    <t>3. Vyvýšený záhon - bylinkový</t>
  </si>
  <si>
    <t xml:space="preserve"> Allium schoenoprasum</t>
  </si>
  <si>
    <t>4. Založení trvalkového záhonu</t>
  </si>
  <si>
    <t>Santolina chamaecyparissus 'Yellow Buttons'</t>
  </si>
  <si>
    <t>Syringa meyeri "Pabilin"</t>
  </si>
  <si>
    <t>Calamagrostis brachytricha</t>
  </si>
  <si>
    <t>Phlomis russeliana</t>
  </si>
  <si>
    <t>Hemerocallis citrina 'Baroni'</t>
  </si>
  <si>
    <t>Založení trvalkového záhonu</t>
  </si>
  <si>
    <t>5. Výsadba popínavek</t>
  </si>
  <si>
    <t xml:space="preserve">Výsadba dřevin s balem, v rovině   </t>
  </si>
  <si>
    <t>Akebia quinata</t>
  </si>
  <si>
    <t>Výsadba popínavek</t>
  </si>
  <si>
    <t>6. Výsadba stromů</t>
  </si>
  <si>
    <t>184 10-2113.R00  </t>
  </si>
  <si>
    <t xml:space="preserve">Výsadba dřevin s balem D do 40 cm, v rovině   </t>
  </si>
  <si>
    <t>184 20-2111.R00</t>
  </si>
  <si>
    <t>Ukotvení dřeviny kůly D do 10 cm, dl. do 2 m</t>
  </si>
  <si>
    <t>Acer tataricum sub. Ginnala</t>
  </si>
  <si>
    <t>Výsadba stromů</t>
  </si>
  <si>
    <t>7. Výsadba skupin dřevin</t>
  </si>
  <si>
    <t>Rostlinný materiál:</t>
  </si>
  <si>
    <t>Sorbaria sorbifolia ´Sem´</t>
  </si>
  <si>
    <t xml:space="preserve">Syringa vulgaris </t>
  </si>
  <si>
    <t>Cornus alba "Elegantissima"</t>
  </si>
  <si>
    <t>Spiraea cinerea Grefsheim</t>
  </si>
  <si>
    <t>Aruncus aethusifolius 'Horatio'</t>
  </si>
  <si>
    <t>Výsadba skupin dřevin</t>
  </si>
  <si>
    <t>8. Výsadba soliterních keřů</t>
  </si>
  <si>
    <t>183 10-1121.R00  </t>
  </si>
  <si>
    <t xml:space="preserve">Hloubení jamek bez výměny půdy do 1 m3, svah 1:5   </t>
  </si>
  <si>
    <t>9. Přenosné nádoby</t>
  </si>
  <si>
    <t>Plastový květináč venkovní  pr.50 cm</t>
  </si>
  <si>
    <t>10. Kompostér</t>
  </si>
  <si>
    <t>11. Nádrž na dešťovou vodu</t>
  </si>
  <si>
    <t>12. Zahradní houpačka</t>
  </si>
  <si>
    <t>Dřevěná houpačka</t>
  </si>
  <si>
    <t>Dlaždice betonová (pod nohy)</t>
  </si>
  <si>
    <t>Zahradní houpačka</t>
  </si>
  <si>
    <t>NOVÉ MĚSTO NA MORAVĚ DENNÍ AKTIVITY</t>
  </si>
  <si>
    <t>1. Založení trvalkového záhonu</t>
  </si>
  <si>
    <t>183 40-3132</t>
  </si>
  <si>
    <t>183 40-3153</t>
  </si>
  <si>
    <t>183 11-1211</t>
  </si>
  <si>
    <t>183 21-1322</t>
  </si>
  <si>
    <t>184 91-1161</t>
  </si>
  <si>
    <t>185 80-4311.R00</t>
  </si>
  <si>
    <t>Calamagrostis acutiflora 'Waldenbuch'</t>
  </si>
  <si>
    <t>Hemerocallis 'Anzac'</t>
  </si>
  <si>
    <t>Bergenia 'Pink Dragonfly'</t>
  </si>
  <si>
    <t>Brunnera macrophylla 'Mr. Morse</t>
  </si>
  <si>
    <t>Epimedium x warleyense 'Orange Königin'</t>
  </si>
  <si>
    <t>Hosta sieboldiana 'Blue Cadet'</t>
  </si>
  <si>
    <t>2. Výsadba cibulovin</t>
  </si>
  <si>
    <t xml:space="preserve">183 11-1111 </t>
  </si>
  <si>
    <t xml:space="preserve">Hloubení jamek pro vysazování cibulovin bez výměny půdy do 0,002 m3 </t>
  </si>
  <si>
    <t xml:space="preserve">Výsadba cibulí do připravené půdy </t>
  </si>
  <si>
    <t>Crocus mix</t>
  </si>
  <si>
    <t>Výsadba cibulovin</t>
  </si>
  <si>
    <t>3. Výsadba stromů</t>
  </si>
  <si>
    <t>Picea omorika</t>
  </si>
  <si>
    <t>Sorbus intermedia - Jeřáb prostřední</t>
  </si>
  <si>
    <t>184 81-6111.R00  </t>
  </si>
  <si>
    <t>Pevné hnojivo (Osmocote)</t>
  </si>
  <si>
    <t>Spiraea nipponica 'June Bride'</t>
  </si>
  <si>
    <t>Pinnus mugo 'Hesse'</t>
  </si>
  <si>
    <t>5. Výsadba popínavých rostlin</t>
  </si>
  <si>
    <t>Výsadba popínavých rostlin</t>
  </si>
  <si>
    <t>6. Pergola s lavičkami</t>
  </si>
  <si>
    <t>Rohová pergola stojky 9x9cm s rovnou střechou bez krytiny a rozměrem 420x420x215 cm</t>
  </si>
  <si>
    <t xml:space="preserve">Oceolová samofixační obruba 20x200cm  </t>
  </si>
  <si>
    <t>Pergola s lavičkami</t>
  </si>
  <si>
    <t>Transformace Domova Kamélie Křižanov II. - Žďár nad Sázavou</t>
  </si>
  <si>
    <t>ŽĎÁR NAD SÁZAVOU 1</t>
  </si>
  <si>
    <t>Geranium x cantabrigiense</t>
  </si>
  <si>
    <t>Rosa VK 'Helenka'</t>
  </si>
  <si>
    <t xml:space="preserve">Salvia nemorosa " Caradona " </t>
  </si>
  <si>
    <t>Kavyl péřovitý</t>
  </si>
  <si>
    <t>Rosa ´Carpet of Gold´</t>
  </si>
  <si>
    <t>2. Založení "Motýlího" záhonu</t>
  </si>
  <si>
    <t xml:space="preserve"> Založení "Motýlího" záhonu</t>
  </si>
  <si>
    <t>3. Smyslový záhon</t>
  </si>
  <si>
    <t>4. Bylinkový záhon</t>
  </si>
  <si>
    <t>Bylinkový záhon</t>
  </si>
  <si>
    <t xml:space="preserve">Hloubení jamek bez výměny půdy do 1 m3, svah 1:1   </t>
  </si>
  <si>
    <t>Abies koreana</t>
  </si>
  <si>
    <t>Hnojivo</t>
  </si>
  <si>
    <t>Prunus x cistena</t>
  </si>
  <si>
    <t>Weigela praecot Bouquet Rose</t>
  </si>
  <si>
    <t>Pinus mugo var. Pumilio</t>
  </si>
  <si>
    <t>Spiraea vanhouttei</t>
  </si>
  <si>
    <t>Physocarpus opulifolius 'RED BARON'</t>
  </si>
  <si>
    <t>8. Přenosné nádoby</t>
  </si>
  <si>
    <t>9. Mlatová cestička</t>
  </si>
  <si>
    <t>Mlatová cestička</t>
  </si>
  <si>
    <t>ŽĎÁR NAD SÁZAVOU 2</t>
  </si>
  <si>
    <t>Hakonechloa macra 'Albostriata'</t>
  </si>
  <si>
    <t>Geranium phaeum</t>
  </si>
  <si>
    <t>Lavandula off</t>
  </si>
  <si>
    <t>2. Založení smíšeného záhonu ("Motýlí záhon")</t>
  </si>
  <si>
    <t>množ.</t>
  </si>
  <si>
    <t>cena</t>
  </si>
  <si>
    <t>Corylus avellana ´Contorta´</t>
  </si>
  <si>
    <t>Spiraea japonica ''Anthony Waterer''</t>
  </si>
  <si>
    <t xml:space="preserve">Miscanthus sinensis ´Gracillimus´ </t>
  </si>
  <si>
    <t>Miscanthus Yakushima Dwarf' ́</t>
  </si>
  <si>
    <t xml:space="preserve">Výsadba rostliny s balem, se zalitím, při průměru balu do 200mm v rovině, s aplikací půdního kondicioneru v množství 1,5 kg/m3 výsadb. substrátu </t>
  </si>
  <si>
    <t>Hnojení umělým hnojivem k rostlině (tabletové pomalu rozpustné hnojivo 1 tableta/dřevinu, do hloubky 0,3 m) se zalitím, Silvamix Forte 30</t>
  </si>
  <si>
    <t>Materiál:</t>
  </si>
  <si>
    <t xml:space="preserve">Ribes </t>
  </si>
  <si>
    <t>Vitis 'VANESSA', ´Kristal´</t>
  </si>
  <si>
    <t>9. Výsadba ovocných stromů</t>
  </si>
  <si>
    <t>Ukotvení dřeviny třemi a více kůly, s ochranou proti poškození v místě vzepření, (příloha č. 8) při průměru kůlů do 10 cm</t>
  </si>
  <si>
    <t>Sorbus ´Nero´</t>
  </si>
  <si>
    <t>Jabloň Katia , Piros</t>
  </si>
  <si>
    <t>Hrušeň odrůda Alfa</t>
  </si>
  <si>
    <t>Gabrovská švestka</t>
  </si>
  <si>
    <t>Třešeň (Granát, Horka)</t>
  </si>
  <si>
    <t>Výsadba ovocných stromů</t>
  </si>
  <si>
    <t>10. Výsadba popínavek</t>
  </si>
  <si>
    <t xml:space="preserve">11. Pergola </t>
  </si>
  <si>
    <t>Průchozí pergola s dvěma truhlíky, jednoduchými mřížemi a rozměry 349 x 96 x 215 cm</t>
  </si>
  <si>
    <t xml:space="preserve">Pergola </t>
  </si>
  <si>
    <t>12. Mlatový povrch</t>
  </si>
  <si>
    <t>13. Zahradní sprcha</t>
  </si>
  <si>
    <t>14. Vyvýšený záhon - bylinkový</t>
  </si>
  <si>
    <t>15. Vyvýšený záhon - zeleninový, jahodový</t>
  </si>
  <si>
    <t>16. Skleník</t>
  </si>
  <si>
    <t>17. Sušák na prádlo</t>
  </si>
  <si>
    <t xml:space="preserve">Patka pro ocelový sloupek </t>
  </si>
  <si>
    <t>18. Přenosné nádoby</t>
  </si>
  <si>
    <t>19. Kompostér</t>
  </si>
  <si>
    <t>20. Nádrž na dešťovou vodu</t>
  </si>
  <si>
    <t>21. Zahradní houpačka</t>
  </si>
  <si>
    <t>Výsadba stromu s balem, v rovině, výšky do 200 cm, zahrnuje: vytyčení výsadeb, vykopání jamky, přesun hmot pro účely výsadby, výměna půdy, výsadba, kotvení, ochrana, zálivka, hnojení, materiál pro výsadbu (substrát, kotvení, ochrana kmene před korní spálou jutou nebo
rohoží, ochrana báze kmene proti posečení, drenáž, mulč, půdní kondicionér, hnojivo dlouhodobé) vč. výměny půdy 50 %</t>
  </si>
  <si>
    <t xml:space="preserve">Zvýšené záhony - velikost 2300x1200 x45mm, z hoblovaných modřínových prken 27mm - atyp., Provedení záhonů včetně nopové folie, pletiva proti hlodavcům. </t>
  </si>
  <si>
    <t xml:space="preserve">Kompostér - 100 x 100 cm V 60 cm tl. prken 24 mm - materiál modřín  </t>
  </si>
  <si>
    <t xml:space="preserve">Zvýšené záhony - velikost 2300x1200 x45mm, z hoblovaných modřínových prken 27mm - atyp., Provedení záhonů večtně nopové folie, pletiva proti hlodavcům. </t>
  </si>
  <si>
    <t xml:space="preserve">Thymus x citriodorus "Silver King" </t>
  </si>
  <si>
    <t xml:space="preserve">Fragaria vesca var. semperflorens "Rujana" </t>
  </si>
  <si>
    <t xml:space="preserve"> Achillea millefolium "Milly Rock Red"</t>
  </si>
  <si>
    <t xml:space="preserve">Stipa tenuissima ´Pony Tails´ </t>
  </si>
  <si>
    <t>Zvýšené záhony - velikost 2300x1200 x45mm, z hoblovaných modřínových prken 27mm - atyp., Provedení záhonů včetně nopové folie, pletiva proti hlodavcům</t>
  </si>
  <si>
    <t xml:space="preserve">Achillea filipendulina "Cloth of Gold" </t>
  </si>
  <si>
    <t>Phlox paniculata "Düsterlohe"</t>
  </si>
  <si>
    <t>Plastový květináč venkovní pr. 49 cm</t>
  </si>
  <si>
    <t xml:space="preserve">Kompostér - 100 x 100 cm V 60 cm tl. prken 24 mm - materiál modřín </t>
  </si>
  <si>
    <t xml:space="preserve">Caryopteris x clandonensis "Dark Knight" </t>
  </si>
  <si>
    <t xml:space="preserve">Salvia nemorosa "Caradona" </t>
  </si>
  <si>
    <t xml:space="preserve">Venkovní sušák na prádlo. Z  ocelového profilu 40/40/3,0mm, zabetonování, 2,2 x  1,5m + 9 háčků. Výška 2,2m včetně části do země
</t>
  </si>
  <si>
    <t>Chodník z dlažby betonové, podklad štěrkodrť. Odkopávka s přemístěním výkopku v příčných profilech, s naložením na dopravní prostředek a odvozem do 1 km, s uložením výkopku na skládku a úpravou pláně. Podklad ze štěrkodrti s rozprostřením, vlhčením a zhutněním tl. 15 cm. Dodávka a položení dlažby do lože z těženého kameniva, s vyplněním spár, s dvojím beraněním a se smetením přebytečného materiálu na krajnici. Osazení a dodávka záhonových obrubníků do lože s opěrou z prostého betonu tl. 8 - 10 cm se zalitím a zatřením spár maltou. Skladba: podklad ze štěrkodrť 15 cm lože z kameniva 3 cm dlažba betonová 4, 5, 6 cm celkem 22, 23, 24 cm, dlažba HBB 30 x 30 x 3,3 cm</t>
  </si>
  <si>
    <t>Monarda "Cambridge Scarlet"</t>
  </si>
  <si>
    <t>Achillea millefolium "Milly Rock Red"</t>
  </si>
  <si>
    <t>Založení záhonu pro výsadbu rostlin v zemině tř. 1.</t>
  </si>
  <si>
    <t xml:space="preserve">Hnojení sazenic průmysl. hnojivy do 0,25 kg k 1 saz.   </t>
  </si>
  <si>
    <t>Řádek</t>
  </si>
  <si>
    <t>Položka</t>
  </si>
  <si>
    <t xml:space="preserve"> Nabídková cena Kč bez DPH </t>
  </si>
  <si>
    <t>SOUHRNNÁ CENOVÁ REKAPITULACE - sadové úpravy</t>
  </si>
  <si>
    <t>Doplnit!</t>
  </si>
  <si>
    <t>Nabídková cena celkem bez DPH</t>
  </si>
  <si>
    <t>DPH celkem (21% z celkové nabídkové ceny)</t>
  </si>
  <si>
    <t xml:space="preserve">Nabídková cena celkem včetně DPH </t>
  </si>
  <si>
    <t xml:space="preserve">1. Transformace domova Kamélie Křižanov II - Nové Město na Moravě 1 </t>
  </si>
  <si>
    <t xml:space="preserve">2. Transformace domova Kamélie Křižanov II - Nové Město na Moravě 2 </t>
  </si>
  <si>
    <t xml:space="preserve">3. Transformace domova Kamélie Křižanov II - Nové Město na Moravě DENNÍ AKTIVITY </t>
  </si>
  <si>
    <t>4. Transformace domova Kamélie Křižanov II - Žďár nad Sázavou 1</t>
  </si>
  <si>
    <t>4. Transformace domova Kamélie Křižanov II - Žďár nad Sázavou 2</t>
  </si>
  <si>
    <t xml:space="preserve">Venkovní sušák na prádlo. Z  ocelového profilu 40/40/3,0mm, zabetonování, 2,2 x  1,5m + 9 háčků.
Výška 2,2m včetně části do země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</si>
</sst>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Kč&quot;"/>
  </numFmts>
  <fonts count="19">
    <font>
      <sz val="11"/>
      <color theme="1"/>
      <name val="Calibri"/>
      <family val="2"/>
      <charset val="238"/>
      <scheme val="minor"/>
    </font>
    <font>
      <b/>
      <sz val="16"/>
      <color theme="1"/>
      <name val="ISOCPEUR"/>
      <family val="2"/>
      <charset val="238"/>
    </font>
    <font>
      <sz val="11"/>
      <color theme="1"/>
      <name val="ISOCPEUR"/>
      <family val="2"/>
      <charset val="238"/>
    </font>
    <font>
      <sz val="12"/>
      <color theme="1"/>
      <name val="ISOCPEUR"/>
      <family val="2"/>
      <charset val="238"/>
    </font>
    <font>
      <b/>
      <sz val="14"/>
      <color rgb="FF000000"/>
      <name val="ISOCPEUR"/>
      <family val="2"/>
      <charset val="238"/>
    </font>
    <font>
      <b/>
      <sz val="12"/>
      <color theme="1"/>
      <name val="ISOCPEUR"/>
      <family val="2"/>
      <charset val="238"/>
    </font>
    <font>
      <b/>
      <sz val="11"/>
      <color theme="1"/>
      <name val="ISOCPEUR"/>
      <family val="2"/>
      <charset val="238"/>
    </font>
    <font>
      <sz val="11"/>
      <name val="ISOCPEUR"/>
      <family val="2"/>
      <charset val="238"/>
    </font>
    <font>
      <sz val="11"/>
      <color rgb="FF000000"/>
      <name val="ISOCPEUR"/>
      <family val="2"/>
      <charset val="238"/>
    </font>
    <font>
      <i/>
      <sz val="11"/>
      <color theme="1"/>
      <name val="ISOCPEUR"/>
      <family val="2"/>
      <charset val="238"/>
    </font>
    <font>
      <i/>
      <sz val="11"/>
      <name val="ISOCPEUR"/>
      <family val="2"/>
      <charset val="238"/>
    </font>
    <font>
      <sz val="10"/>
      <color rgb="FF000000"/>
      <name val="ISOCPEUR"/>
      <family val="2"/>
      <charset val="238"/>
    </font>
    <font>
      <sz val="8"/>
      <color rgb="FF000000"/>
      <name val="ISOCPEUR"/>
      <family val="2"/>
      <charset val="238"/>
    </font>
    <font>
      <b/>
      <i/>
      <sz val="11"/>
      <color theme="1"/>
      <name val="ISOCPEUR"/>
      <family val="2"/>
      <charset val="238"/>
    </font>
    <font>
      <i/>
      <sz val="12"/>
      <color theme="1"/>
      <name val="ISOCPEUR"/>
      <family val="2"/>
      <charset val="238"/>
    </font>
    <font>
      <sz val="9"/>
      <color rgb="FF000000"/>
      <name val="ISOCPEUR"/>
      <family val="2"/>
      <charset val="238"/>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98">
    <xf numFmtId="0" fontId="0" fillId="0" borderId="0" xfId="0"/>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3" fillId="0" borderId="0" xfId="0" applyFont="1" applyAlignment="1">
      <alignment horizontal="center"/>
    </xf>
    <xf numFmtId="0" fontId="5" fillId="0" borderId="0" xfId="0" applyFont="1" applyAlignment="1">
      <alignment horizontal="left"/>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6" fillId="0" borderId="4" xfId="0" applyFont="1" applyBorder="1" applyAlignment="1">
      <alignment horizontal="left" vertical="center"/>
    </xf>
    <xf numFmtId="0" fontId="6" fillId="0" borderId="5"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2" fillId="0" borderId="5" xfId="0" applyFont="1" applyBorder="1" applyAlignment="1">
      <alignment horizontal="center"/>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2" fillId="0" borderId="5" xfId="0" applyFont="1" applyBorder="1" applyAlignment="1">
      <alignment wrapText="1"/>
    </xf>
    <xf numFmtId="0" fontId="7" fillId="0" borderId="5" xfId="0" applyFont="1" applyBorder="1" applyAlignment="1">
      <alignment horizontal="center"/>
    </xf>
    <xf numFmtId="0" fontId="9" fillId="0" borderId="5" xfId="0" applyFont="1" applyBorder="1"/>
    <xf numFmtId="0" fontId="6" fillId="0" borderId="7" xfId="0" applyFont="1" applyBorder="1" applyAlignment="1">
      <alignment horizontal="left"/>
    </xf>
    <xf numFmtId="0" fontId="6" fillId="0" borderId="8" xfId="0" applyFont="1" applyBorder="1"/>
    <xf numFmtId="0" fontId="6" fillId="0" borderId="8" xfId="0" applyFont="1" applyBorder="1" applyAlignment="1">
      <alignment horizontal="center"/>
    </xf>
    <xf numFmtId="0" fontId="6" fillId="0" borderId="0" xfId="0" applyFont="1"/>
    <xf numFmtId="0" fontId="6" fillId="0" borderId="0" xfId="0" applyFont="1" applyAlignment="1">
      <alignment horizontal="center"/>
    </xf>
    <xf numFmtId="1" fontId="6" fillId="0" borderId="0" xfId="0" applyNumberFormat="1" applyFont="1" applyAlignment="1">
      <alignment horizontal="right"/>
    </xf>
    <xf numFmtId="0" fontId="6" fillId="0" borderId="0" xfId="0" applyFont="1" applyAlignment="1">
      <alignment horizontal="right"/>
    </xf>
    <xf numFmtId="0" fontId="2" fillId="0" borderId="7" xfId="0" applyFont="1" applyBorder="1" applyAlignment="1">
      <alignment horizontal="left"/>
    </xf>
    <xf numFmtId="0" fontId="6" fillId="0" borderId="0" xfId="0" applyFont="1" applyAlignment="1">
      <alignment horizontal="left"/>
    </xf>
    <xf numFmtId="0" fontId="6" fillId="0" borderId="1" xfId="0" applyFont="1" applyBorder="1" applyAlignment="1">
      <alignment horizontal="left" vertical="center"/>
    </xf>
    <xf numFmtId="0" fontId="6" fillId="0" borderId="2"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2" fillId="0" borderId="8" xfId="0" applyFont="1" applyBorder="1" applyAlignment="1">
      <alignment horizontal="center"/>
    </xf>
    <xf numFmtId="0" fontId="10" fillId="0" borderId="5" xfId="0" applyFont="1" applyBorder="1"/>
    <xf numFmtId="0" fontId="2" fillId="0" borderId="4"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1" fontId="2" fillId="0" borderId="0" xfId="0" applyNumberFormat="1" applyFont="1" applyAlignment="1">
      <alignment horizontal="right"/>
    </xf>
    <xf numFmtId="0" fontId="13" fillId="0" borderId="0" xfId="0" applyFont="1"/>
    <xf numFmtId="0" fontId="9" fillId="0" borderId="5" xfId="0" applyFont="1" applyBorder="1" applyAlignment="1">
      <alignment horizontal="left"/>
    </xf>
    <xf numFmtId="0" fontId="2" fillId="0" borderId="5" xfId="0" applyFont="1" applyBorder="1" applyAlignment="1">
      <alignment horizontal="left" vertical="top" wrapText="1"/>
    </xf>
    <xf numFmtId="0" fontId="6" fillId="0" borderId="12" xfId="0" applyFont="1" applyBorder="1"/>
    <xf numFmtId="0" fontId="1" fillId="0" borderId="0" xfId="0" applyFont="1" applyAlignment="1">
      <alignment horizontal="center" vertical="top"/>
    </xf>
    <xf numFmtId="0" fontId="1" fillId="0" borderId="0" xfId="0" applyFont="1" applyAlignment="1">
      <alignment horizontal="center" vertical="center"/>
    </xf>
    <xf numFmtId="0" fontId="4" fillId="0" borderId="0" xfId="0" applyFont="1" applyAlignment="1">
      <alignment horizontal="left" vertical="top"/>
    </xf>
    <xf numFmtId="0" fontId="3" fillId="0" borderId="0" xfId="0" applyFont="1" applyAlignment="1">
      <alignment horizontal="center" vertical="center"/>
    </xf>
    <xf numFmtId="0" fontId="5"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center" vertical="center"/>
    </xf>
    <xf numFmtId="0" fontId="6" fillId="0" borderId="1" xfId="0" applyFont="1" applyBorder="1" applyAlignment="1">
      <alignment horizontal="left"/>
    </xf>
    <xf numFmtId="0" fontId="2" fillId="0" borderId="2" xfId="0" applyFont="1" applyBorder="1" applyAlignment="1">
      <alignment vertical="top"/>
    </xf>
    <xf numFmtId="0" fontId="2" fillId="0" borderId="2"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right"/>
    </xf>
    <xf numFmtId="0" fontId="6" fillId="0" borderId="5" xfId="0" applyFont="1" applyBorder="1" applyAlignment="1">
      <alignment vertical="top"/>
    </xf>
    <xf numFmtId="0" fontId="6" fillId="0" borderId="5" xfId="0" applyFont="1" applyBorder="1" applyAlignment="1">
      <alignment horizontal="center" vertical="center"/>
    </xf>
    <xf numFmtId="0" fontId="2" fillId="0" borderId="5" xfId="0" applyFont="1" applyBorder="1" applyAlignment="1">
      <alignment vertical="top"/>
    </xf>
    <xf numFmtId="0" fontId="2" fillId="0" borderId="5" xfId="0" applyFont="1" applyBorder="1" applyAlignment="1">
      <alignment horizontal="center" vertical="center"/>
    </xf>
    <xf numFmtId="0" fontId="9" fillId="0" borderId="5" xfId="0" applyFont="1" applyBorder="1" applyAlignment="1">
      <alignment vertical="top"/>
    </xf>
    <xf numFmtId="0" fontId="6" fillId="0" borderId="8" xfId="0" applyFont="1" applyBorder="1" applyAlignment="1">
      <alignment vertical="top"/>
    </xf>
    <xf numFmtId="0" fontId="6" fillId="0" borderId="8" xfId="0" applyFont="1" applyBorder="1" applyAlignment="1">
      <alignment horizontal="center" vertical="center"/>
    </xf>
    <xf numFmtId="1" fontId="2" fillId="0" borderId="0" xfId="0" applyNumberFormat="1" applyFont="1"/>
    <xf numFmtId="1" fontId="2" fillId="0" borderId="3" xfId="0" applyNumberFormat="1" applyFont="1" applyBorder="1"/>
    <xf numFmtId="0" fontId="2" fillId="0" borderId="5" xfId="0" applyFont="1" applyBorder="1" applyAlignment="1">
      <alignment vertical="top" wrapText="1"/>
    </xf>
    <xf numFmtId="0" fontId="2" fillId="0" borderId="8" xfId="0" applyFont="1" applyBorder="1" applyAlignment="1">
      <alignment horizontal="center" vertical="center"/>
    </xf>
    <xf numFmtId="0" fontId="6" fillId="0" borderId="0" xfId="0" applyFont="1" applyAlignment="1">
      <alignment vertical="top"/>
    </xf>
    <xf numFmtId="1" fontId="6" fillId="0" borderId="0" xfId="0" applyNumberFormat="1" applyFont="1"/>
    <xf numFmtId="1" fontId="2" fillId="0" borderId="3" xfId="0" applyNumberFormat="1" applyFont="1" applyBorder="1" applyAlignment="1">
      <alignment horizontal="right"/>
    </xf>
    <xf numFmtId="0" fontId="6" fillId="0" borderId="2" xfId="0" applyFont="1" applyBorder="1" applyAlignment="1">
      <alignment vertical="top"/>
    </xf>
    <xf numFmtId="0" fontId="7" fillId="0" borderId="5" xfId="0" applyFont="1" applyBorder="1" applyAlignment="1">
      <alignment horizontal="center" vertical="center"/>
    </xf>
    <xf numFmtId="0" fontId="6" fillId="0" borderId="0" xfId="0" applyFont="1" applyAlignment="1">
      <alignment horizontal="center" vertical="center"/>
    </xf>
    <xf numFmtId="0" fontId="2" fillId="0" borderId="2" xfId="0" applyFont="1" applyBorder="1"/>
    <xf numFmtId="0" fontId="8" fillId="0" borderId="5" xfId="0" applyFont="1" applyBorder="1" applyAlignment="1">
      <alignment vertical="top" wrapText="1"/>
    </xf>
    <xf numFmtId="0" fontId="2" fillId="0" borderId="5" xfId="0" applyFont="1" applyBorder="1" applyAlignment="1">
      <alignment horizontal="left" vertical="top"/>
    </xf>
    <xf numFmtId="1" fontId="6" fillId="0" borderId="3" xfId="0" applyNumberFormat="1" applyFont="1" applyBorder="1"/>
    <xf numFmtId="0" fontId="6" fillId="0" borderId="12" xfId="0" applyFont="1" applyBorder="1" applyAlignment="1">
      <alignment vertical="top"/>
    </xf>
    <xf numFmtId="0" fontId="0" fillId="0" borderId="0" xfId="0" applyAlignment="1">
      <alignment vertical="top"/>
    </xf>
    <xf numFmtId="0" fontId="3" fillId="0" borderId="0" xfId="0" applyFont="1"/>
    <xf numFmtId="0" fontId="6" fillId="0" borderId="4"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6" fillId="0" borderId="7" xfId="0" applyFont="1" applyBorder="1" applyAlignment="1">
      <alignment horizontal="center" vertical="center"/>
    </xf>
    <xf numFmtId="0" fontId="0" fillId="0" borderId="0" xfId="0" applyFont="1"/>
    <xf numFmtId="0" fontId="6" fillId="0" borderId="1" xfId="0" applyFont="1" applyBorder="1"/>
    <xf numFmtId="0" fontId="2" fillId="0" borderId="7" xfId="0" applyFont="1" applyBorder="1"/>
    <xf numFmtId="0" fontId="6" fillId="0" borderId="0" xfId="0" applyFont="1" applyBorder="1" applyAlignment="1">
      <alignment horizontal="right"/>
    </xf>
    <xf numFmtId="1" fontId="2" fillId="0" borderId="0" xfId="0" applyNumberFormat="1" applyFont="1" applyBorder="1"/>
    <xf numFmtId="0" fontId="6" fillId="0" borderId="14" xfId="0" applyFont="1" applyBorder="1"/>
    <xf numFmtId="0" fontId="0" fillId="0" borderId="0" xfId="0" applyFont="1" applyAlignment="1">
      <alignment horizontal="center"/>
    </xf>
    <xf numFmtId="0" fontId="6" fillId="0" borderId="2" xfId="0" applyFont="1" applyBorder="1" applyAlignment="1">
      <alignment horizontal="left"/>
    </xf>
    <xf numFmtId="0" fontId="3" fillId="0" borderId="2" xfId="0" applyFont="1" applyBorder="1" applyAlignment="1">
      <alignment horizontal="center" vertical="center"/>
    </xf>
    <xf numFmtId="0" fontId="3" fillId="0" borderId="3" xfId="0" applyFont="1" applyBorder="1"/>
    <xf numFmtId="0" fontId="15" fillId="0" borderId="5" xfId="0" applyFont="1" applyBorder="1" applyAlignment="1">
      <alignment horizontal="center" vertical="center" wrapText="1"/>
    </xf>
    <xf numFmtId="1" fontId="2" fillId="0" borderId="5" xfId="0" applyNumberFormat="1" applyFont="1" applyBorder="1" applyAlignment="1">
      <alignment horizontal="center" vertical="center"/>
    </xf>
    <xf numFmtId="0" fontId="9" fillId="0" borderId="5" xfId="0" applyFont="1" applyBorder="1" applyAlignment="1">
      <alignment horizontal="center" vertical="center"/>
    </xf>
    <xf numFmtId="0" fontId="2" fillId="0" borderId="5"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xf>
    <xf numFmtId="0" fontId="6" fillId="0" borderId="0" xfId="0" applyFont="1" applyBorder="1"/>
    <xf numFmtId="0" fontId="2" fillId="0" borderId="0" xfId="0" applyFont="1" applyBorder="1" applyAlignment="1">
      <alignment horizontal="center" vertical="center"/>
    </xf>
    <xf numFmtId="0" fontId="12" fillId="0" borderId="0" xfId="0" applyFont="1" applyAlignment="1">
      <alignment horizontal="right" wrapText="1"/>
    </xf>
    <xf numFmtId="0" fontId="6" fillId="0" borderId="3" xfId="0" applyFont="1" applyBorder="1" applyAlignment="1">
      <alignment horizontal="right"/>
    </xf>
    <xf numFmtId="0" fontId="2" fillId="0" borderId="3" xfId="0" applyFont="1" applyBorder="1"/>
    <xf numFmtId="0" fontId="2" fillId="0" borderId="0" xfId="0" applyFont="1" applyBorder="1"/>
    <xf numFmtId="0" fontId="13" fillId="0" borderId="0" xfId="0" applyFont="1" applyBorder="1"/>
    <xf numFmtId="0" fontId="2" fillId="0" borderId="5" xfId="0" applyFont="1" applyBorder="1" applyAlignment="1">
      <alignment vertical="center" wrapText="1"/>
    </xf>
    <xf numFmtId="1" fontId="6" fillId="0" borderId="0" xfId="0" applyNumberFormat="1" applyFont="1" applyBorder="1" applyAlignment="1">
      <alignment horizontal="right"/>
    </xf>
    <xf numFmtId="0" fontId="1" fillId="0" borderId="0" xfId="0" applyFont="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6" fillId="0" borderId="5" xfId="0" applyFont="1" applyBorder="1" applyAlignment="1">
      <alignment vertical="top" wrapText="1"/>
    </xf>
    <xf numFmtId="0" fontId="9" fillId="0" borderId="5" xfId="0" applyFont="1" applyBorder="1" applyAlignment="1">
      <alignment vertical="top" wrapText="1"/>
    </xf>
    <xf numFmtId="0" fontId="6" fillId="0" borderId="8" xfId="0" applyFont="1" applyBorder="1" applyAlignment="1">
      <alignment vertical="top" wrapText="1"/>
    </xf>
    <xf numFmtId="0" fontId="6" fillId="0" borderId="0" xfId="0" applyFont="1" applyAlignment="1">
      <alignment vertical="top" wrapText="1"/>
    </xf>
    <xf numFmtId="0" fontId="2" fillId="0" borderId="2" xfId="0" applyFont="1" applyBorder="1" applyAlignment="1">
      <alignment vertical="top" wrapText="1"/>
    </xf>
    <xf numFmtId="0" fontId="10" fillId="0" borderId="5" xfId="0" applyFont="1" applyBorder="1" applyAlignment="1">
      <alignment vertical="top" wrapText="1"/>
    </xf>
    <xf numFmtId="0" fontId="6" fillId="0" borderId="2" xfId="0" applyFont="1" applyBorder="1" applyAlignment="1">
      <alignment vertical="top" wrapText="1"/>
    </xf>
    <xf numFmtId="0" fontId="13" fillId="0" borderId="8" xfId="0" applyFont="1" applyBorder="1" applyAlignment="1">
      <alignment vertical="top" wrapText="1"/>
    </xf>
    <xf numFmtId="0" fontId="0" fillId="0" borderId="0" xfId="0" applyAlignment="1">
      <alignment vertical="top" wrapText="1"/>
    </xf>
    <xf numFmtId="0" fontId="6" fillId="0" borderId="12" xfId="0" applyFont="1" applyBorder="1" applyAlignment="1">
      <alignment vertical="top" wrapText="1"/>
    </xf>
    <xf numFmtId="0" fontId="1"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righ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6" fillId="0" borderId="2"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9" fillId="0" borderId="5" xfId="0" applyFont="1" applyBorder="1" applyAlignment="1">
      <alignment wrapText="1"/>
    </xf>
    <xf numFmtId="0" fontId="10" fillId="0" borderId="5" xfId="0" applyFont="1" applyBorder="1" applyAlignment="1">
      <alignment wrapText="1"/>
    </xf>
    <xf numFmtId="0" fontId="3" fillId="0" borderId="0" xfId="0" applyFont="1" applyAlignment="1">
      <alignment horizontal="left"/>
    </xf>
    <xf numFmtId="0" fontId="6" fillId="0" borderId="5" xfId="0" applyFont="1" applyBorder="1" applyAlignment="1">
      <alignment horizontal="left"/>
    </xf>
    <xf numFmtId="0" fontId="6" fillId="0" borderId="8" xfId="0" applyFont="1" applyBorder="1" applyAlignment="1">
      <alignment horizontal="left"/>
    </xf>
    <xf numFmtId="0" fontId="6" fillId="0" borderId="10" xfId="0" applyFont="1" applyBorder="1" applyAlignment="1">
      <alignment horizontal="left"/>
    </xf>
    <xf numFmtId="0" fontId="11" fillId="0" borderId="0" xfId="0" applyFont="1" applyAlignment="1">
      <alignment horizontal="left"/>
    </xf>
    <xf numFmtId="0" fontId="0" fillId="0" borderId="0" xfId="0" applyAlignment="1">
      <alignment horizontal="left"/>
    </xf>
    <xf numFmtId="0" fontId="2" fillId="0" borderId="2" xfId="0" applyFont="1" applyBorder="1" applyAlignment="1">
      <alignment horizontal="left"/>
    </xf>
    <xf numFmtId="0" fontId="14" fillId="0" borderId="5" xfId="0" applyFont="1" applyBorder="1" applyAlignment="1">
      <alignment wrapText="1"/>
    </xf>
    <xf numFmtId="0" fontId="6" fillId="0" borderId="0" xfId="0" applyFont="1" applyBorder="1" applyAlignment="1">
      <alignment horizontal="left"/>
    </xf>
    <xf numFmtId="0" fontId="0" fillId="0" borderId="0" xfId="0" applyFont="1" applyAlignment="1">
      <alignment horizontal="left"/>
    </xf>
    <xf numFmtId="2" fontId="2" fillId="0" borderId="5" xfId="0" applyNumberFormat="1" applyFont="1" applyBorder="1" applyAlignment="1">
      <alignment horizontal="center"/>
    </xf>
    <xf numFmtId="0" fontId="2" fillId="2" borderId="5" xfId="0" applyFont="1" applyFill="1" applyBorder="1" applyAlignment="1">
      <alignment horizontal="center" vertical="center"/>
    </xf>
    <xf numFmtId="1" fontId="2" fillId="2" borderId="6" xfId="0" applyNumberFormat="1" applyFont="1" applyFill="1" applyBorder="1" applyAlignment="1">
      <alignment horizontal="right"/>
    </xf>
    <xf numFmtId="0" fontId="7" fillId="2" borderId="5" xfId="0" applyFont="1" applyFill="1" applyBorder="1" applyAlignment="1">
      <alignment horizontal="center" vertical="center"/>
    </xf>
    <xf numFmtId="1" fontId="6" fillId="3" borderId="9" xfId="0" applyNumberFormat="1" applyFont="1" applyFill="1" applyBorder="1" applyAlignment="1">
      <alignment horizontal="right"/>
    </xf>
    <xf numFmtId="0" fontId="9" fillId="2" borderId="5" xfId="0" applyFont="1" applyFill="1" applyBorder="1" applyAlignment="1">
      <alignment horizontal="center" vertical="center"/>
    </xf>
    <xf numFmtId="1" fontId="9" fillId="2" borderId="6" xfId="0" applyNumberFormat="1" applyFont="1" applyFill="1" applyBorder="1" applyAlignment="1">
      <alignment horizontal="right"/>
    </xf>
    <xf numFmtId="0" fontId="8" fillId="2" borderId="5" xfId="0" applyFont="1" applyFill="1" applyBorder="1" applyAlignment="1">
      <alignment horizontal="center" vertical="center" wrapText="1"/>
    </xf>
    <xf numFmtId="0" fontId="6" fillId="0" borderId="8" xfId="0" applyFont="1" applyFill="1" applyBorder="1" applyAlignment="1">
      <alignment horizontal="center" vertical="center"/>
    </xf>
    <xf numFmtId="0" fontId="2" fillId="0" borderId="8" xfId="0" applyFont="1" applyFill="1" applyBorder="1" applyAlignment="1">
      <alignment horizontal="center" vertical="center"/>
    </xf>
    <xf numFmtId="1" fontId="2" fillId="2" borderId="6" xfId="0" applyNumberFormat="1" applyFont="1" applyFill="1" applyBorder="1"/>
    <xf numFmtId="1" fontId="6" fillId="3" borderId="9" xfId="0" applyNumberFormat="1" applyFont="1" applyFill="1" applyBorder="1"/>
    <xf numFmtId="1" fontId="2" fillId="2" borderId="6" xfId="0" applyNumberFormat="1" applyFont="1" applyFill="1" applyBorder="1" applyAlignment="1">
      <alignment horizontal="right" vertical="center"/>
    </xf>
    <xf numFmtId="0" fontId="2" fillId="2" borderId="5" xfId="0" applyFont="1" applyFill="1" applyBorder="1" applyAlignment="1">
      <alignment horizontal="center"/>
    </xf>
    <xf numFmtId="0" fontId="2" fillId="2" borderId="6" xfId="0" applyFont="1" applyFill="1" applyBorder="1" applyAlignment="1">
      <alignment horizontal="right"/>
    </xf>
    <xf numFmtId="0" fontId="6" fillId="3" borderId="9" xfId="0" applyFont="1" applyFill="1" applyBorder="1" applyAlignment="1">
      <alignment horizontal="right"/>
    </xf>
    <xf numFmtId="0" fontId="7" fillId="2" borderId="5" xfId="0" applyFont="1" applyFill="1" applyBorder="1" applyAlignment="1">
      <alignment horizontal="center"/>
    </xf>
    <xf numFmtId="164" fontId="7" fillId="2" borderId="5" xfId="0" applyNumberFormat="1" applyFont="1" applyFill="1" applyBorder="1" applyAlignment="1">
      <alignment horizontal="center"/>
    </xf>
    <xf numFmtId="164" fontId="2" fillId="2" borderId="5"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5" xfId="0" applyBorder="1"/>
    <xf numFmtId="0" fontId="16" fillId="0" borderId="5" xfId="0" applyFont="1" applyBorder="1"/>
    <xf numFmtId="0" fontId="0" fillId="0" borderId="15" xfId="0" applyBorder="1"/>
    <xf numFmtId="0" fontId="0" fillId="0" borderId="5" xfId="0" applyBorder="1" applyAlignment="1">
      <alignment horizontal="center"/>
    </xf>
    <xf numFmtId="0" fontId="0" fillId="4" borderId="16" xfId="0" applyFill="1" applyBorder="1"/>
    <xf numFmtId="0" fontId="0" fillId="2" borderId="17" xfId="0" applyFill="1" applyBorder="1"/>
    <xf numFmtId="0" fontId="0" fillId="5" borderId="0" xfId="0" applyFill="1"/>
    <xf numFmtId="0" fontId="0" fillId="0" borderId="14" xfId="0" applyBorder="1"/>
    <xf numFmtId="0" fontId="0" fillId="0" borderId="16" xfId="0" applyBorder="1" applyAlignment="1">
      <alignment horizontal="center"/>
    </xf>
    <xf numFmtId="0" fontId="17" fillId="6" borderId="17" xfId="0" applyFont="1" applyFill="1" applyBorder="1"/>
    <xf numFmtId="0" fontId="18" fillId="7" borderId="17" xfId="0" applyFont="1" applyFill="1" applyBorder="1"/>
    <xf numFmtId="0" fontId="0" fillId="0" borderId="18" xfId="0" applyBorder="1"/>
    <xf numFmtId="0" fontId="0" fillId="0" borderId="19" xfId="0" applyBorder="1"/>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1" xfId="0" applyFont="1" applyBorder="1" applyAlignment="1">
      <alignment horizontal="right"/>
    </xf>
    <xf numFmtId="0" fontId="6" fillId="0" borderId="12" xfId="0" applyFont="1" applyBorder="1" applyAlignment="1">
      <alignment horizontal="right"/>
    </xf>
    <xf numFmtId="165" fontId="6" fillId="3" borderId="12" xfId="0" applyNumberFormat="1" applyFont="1" applyFill="1" applyBorder="1" applyAlignment="1">
      <alignment horizontal="right"/>
    </xf>
    <xf numFmtId="165" fontId="6" fillId="3" borderId="13" xfId="0" applyNumberFormat="1" applyFont="1" applyFill="1" applyBorder="1" applyAlignment="1">
      <alignment horizontal="righ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C6" sqref="C6"/>
    </sheetView>
  </sheetViews>
  <sheetFormatPr defaultRowHeight="14.5"/>
  <cols>
    <col min="2" max="2" width="72.453125" customWidth="1"/>
    <col min="3" max="3" width="14.6328125" customWidth="1"/>
  </cols>
  <sheetData>
    <row r="1" spans="1:4" ht="29">
      <c r="A1" s="173" t="s">
        <v>387</v>
      </c>
      <c r="B1" s="173" t="s">
        <v>388</v>
      </c>
      <c r="C1" s="174" t="s">
        <v>389</v>
      </c>
    </row>
    <row r="2" spans="1:4" ht="15" thickBot="1">
      <c r="A2" s="175"/>
      <c r="B2" s="176" t="s">
        <v>390</v>
      </c>
      <c r="C2" s="177"/>
    </row>
    <row r="3" spans="1:4" ht="15" thickBot="1">
      <c r="A3" s="178">
        <v>1</v>
      </c>
      <c r="B3" s="179" t="s">
        <v>395</v>
      </c>
      <c r="C3" s="180">
        <v>0</v>
      </c>
      <c r="D3" s="181" t="s">
        <v>391</v>
      </c>
    </row>
    <row r="4" spans="1:4" ht="15" thickBot="1">
      <c r="A4" s="178"/>
      <c r="B4" s="175"/>
      <c r="C4" s="182"/>
    </row>
    <row r="5" spans="1:4" ht="15" thickBot="1">
      <c r="A5" s="178">
        <v>2</v>
      </c>
      <c r="B5" s="179" t="s">
        <v>396</v>
      </c>
      <c r="C5" s="180">
        <v>0</v>
      </c>
      <c r="D5" s="181" t="s">
        <v>391</v>
      </c>
    </row>
    <row r="6" spans="1:4" ht="15" thickBot="1">
      <c r="A6" s="178"/>
      <c r="B6" s="175"/>
      <c r="C6" s="182"/>
    </row>
    <row r="7" spans="1:4" ht="15" thickBot="1">
      <c r="A7" s="178">
        <v>3</v>
      </c>
      <c r="B7" s="179" t="s">
        <v>397</v>
      </c>
      <c r="C7" s="180">
        <v>0</v>
      </c>
      <c r="D7" s="181" t="s">
        <v>391</v>
      </c>
    </row>
    <row r="8" spans="1:4" ht="15" thickBot="1">
      <c r="A8" s="178"/>
      <c r="B8" s="175"/>
      <c r="C8" s="182"/>
    </row>
    <row r="9" spans="1:4" ht="15" thickBot="1">
      <c r="A9" s="178">
        <v>4</v>
      </c>
      <c r="B9" s="179" t="s">
        <v>398</v>
      </c>
      <c r="C9" s="180">
        <v>0</v>
      </c>
      <c r="D9" s="181" t="s">
        <v>391</v>
      </c>
    </row>
    <row r="10" spans="1:4" ht="15" thickBot="1">
      <c r="A10" s="178"/>
      <c r="B10" s="175"/>
      <c r="C10" s="182"/>
    </row>
    <row r="11" spans="1:4" ht="15" thickBot="1">
      <c r="A11" s="178">
        <v>5</v>
      </c>
      <c r="B11" s="179" t="s">
        <v>399</v>
      </c>
      <c r="C11" s="180">
        <v>0</v>
      </c>
      <c r="D11" s="181" t="s">
        <v>391</v>
      </c>
    </row>
    <row r="12" spans="1:4" ht="15" thickBot="1">
      <c r="A12" s="178"/>
      <c r="B12" s="177"/>
      <c r="C12" s="182"/>
    </row>
    <row r="13" spans="1:4" ht="16" thickBot="1">
      <c r="A13" s="183">
        <v>6</v>
      </c>
      <c r="B13" s="184" t="s">
        <v>392</v>
      </c>
      <c r="C13" s="185">
        <f>C3+C5+C7+C9+C11</f>
        <v>0</v>
      </c>
    </row>
    <row r="14" spans="1:4" ht="15" thickBot="1">
      <c r="A14" s="183"/>
      <c r="B14" s="186"/>
      <c r="C14" s="187"/>
    </row>
    <row r="15" spans="1:4" ht="16" thickBot="1">
      <c r="A15" s="183">
        <v>7</v>
      </c>
      <c r="B15" s="184" t="s">
        <v>393</v>
      </c>
      <c r="C15" s="185">
        <f>C13*0.21</f>
        <v>0</v>
      </c>
    </row>
    <row r="16" spans="1:4" ht="15" thickBot="1">
      <c r="A16" s="183"/>
      <c r="B16" s="186"/>
      <c r="C16" s="187"/>
    </row>
    <row r="17" spans="1:3" ht="16" thickBot="1">
      <c r="A17" s="183">
        <v>8</v>
      </c>
      <c r="B17" s="184" t="s">
        <v>394</v>
      </c>
      <c r="C17" s="185">
        <f>C13+C15</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5"/>
  <sheetViews>
    <sheetView topLeftCell="A182" zoomScaleNormal="100" workbookViewId="0">
      <selection activeCell="D221" sqref="D221"/>
    </sheetView>
  </sheetViews>
  <sheetFormatPr defaultRowHeight="14.5"/>
  <cols>
    <col min="1" max="1" width="5.81640625" customWidth="1"/>
    <col min="2" max="2" width="18" style="149" customWidth="1"/>
    <col min="3" max="3" width="46.81640625" customWidth="1"/>
    <col min="6" max="6" width="10.26953125" customWidth="1"/>
    <col min="7" max="7" width="12.7265625" customWidth="1"/>
  </cols>
  <sheetData>
    <row r="2" spans="1:7" ht="20">
      <c r="A2" s="1"/>
      <c r="B2" s="1"/>
      <c r="C2" s="3"/>
      <c r="D2" s="3"/>
      <c r="E2" s="3"/>
      <c r="F2" s="3"/>
      <c r="G2" s="2"/>
    </row>
    <row r="3" spans="1:7" ht="18">
      <c r="A3" s="4"/>
      <c r="B3" s="144" t="s">
        <v>0</v>
      </c>
      <c r="C3" s="6" t="s">
        <v>1</v>
      </c>
      <c r="D3" s="7"/>
      <c r="E3" s="7"/>
      <c r="F3" s="7"/>
      <c r="G3" s="5"/>
    </row>
    <row r="4" spans="1:7" ht="15.5">
      <c r="A4" s="4"/>
      <c r="B4" s="144" t="s">
        <v>2</v>
      </c>
      <c r="C4" s="8" t="s">
        <v>3</v>
      </c>
      <c r="D4" s="7"/>
      <c r="E4" s="7"/>
      <c r="F4" s="7"/>
      <c r="G4" s="5"/>
    </row>
    <row r="5" spans="1:7" ht="15.5">
      <c r="A5" s="4"/>
      <c r="B5" s="144" t="s">
        <v>4</v>
      </c>
      <c r="C5" s="8" t="s">
        <v>5</v>
      </c>
      <c r="D5" s="7"/>
      <c r="E5" s="7"/>
      <c r="F5" s="7"/>
      <c r="G5" s="5"/>
    </row>
    <row r="6" spans="1:7">
      <c r="A6" s="4"/>
      <c r="B6" s="4"/>
      <c r="C6" s="10"/>
      <c r="D6" s="11"/>
      <c r="E6" s="11"/>
      <c r="F6" s="11"/>
      <c r="G6" s="9"/>
    </row>
    <row r="7" spans="1:7" ht="15" thickBot="1">
      <c r="A7" s="4"/>
      <c r="B7" s="4"/>
      <c r="C7" s="10"/>
      <c r="D7" s="11"/>
      <c r="E7" s="11"/>
      <c r="F7" s="11"/>
      <c r="G7" s="9"/>
    </row>
    <row r="8" spans="1:7">
      <c r="A8" s="188" t="s">
        <v>6</v>
      </c>
      <c r="B8" s="189"/>
      <c r="C8" s="189"/>
      <c r="D8" s="189"/>
      <c r="E8" s="189"/>
      <c r="F8" s="189"/>
      <c r="G8" s="190"/>
    </row>
    <row r="9" spans="1:7">
      <c r="A9" s="12" t="s">
        <v>7</v>
      </c>
      <c r="B9" s="145" t="s">
        <v>8</v>
      </c>
      <c r="C9" s="13" t="s">
        <v>9</v>
      </c>
      <c r="D9" s="14" t="s">
        <v>10</v>
      </c>
      <c r="E9" s="14" t="s">
        <v>11</v>
      </c>
      <c r="F9" s="14" t="s">
        <v>12</v>
      </c>
      <c r="G9" s="15" t="s">
        <v>13</v>
      </c>
    </row>
    <row r="10" spans="1:7" ht="15.5" customHeight="1">
      <c r="A10" s="16">
        <v>1</v>
      </c>
      <c r="B10" s="17" t="s">
        <v>14</v>
      </c>
      <c r="C10" s="23" t="s">
        <v>15</v>
      </c>
      <c r="D10" s="19" t="s">
        <v>16</v>
      </c>
      <c r="E10" s="19">
        <v>21.9</v>
      </c>
      <c r="F10" s="172"/>
      <c r="G10" s="156">
        <f t="shared" ref="G10:G17" si="0">E10*F10</f>
        <v>0</v>
      </c>
    </row>
    <row r="11" spans="1:7">
      <c r="A11" s="16">
        <v>2</v>
      </c>
      <c r="B11" s="17" t="s">
        <v>17</v>
      </c>
      <c r="C11" s="23" t="s">
        <v>18</v>
      </c>
      <c r="D11" s="19" t="s">
        <v>16</v>
      </c>
      <c r="E11" s="19">
        <v>21.9</v>
      </c>
      <c r="F11" s="171"/>
      <c r="G11" s="156">
        <f t="shared" si="0"/>
        <v>0</v>
      </c>
    </row>
    <row r="12" spans="1:7">
      <c r="A12" s="16">
        <v>3</v>
      </c>
      <c r="B12" s="17" t="s">
        <v>19</v>
      </c>
      <c r="C12" s="23" t="s">
        <v>20</v>
      </c>
      <c r="D12" s="19" t="s">
        <v>16</v>
      </c>
      <c r="E12" s="19">
        <v>21.9</v>
      </c>
      <c r="F12" s="171"/>
      <c r="G12" s="156">
        <f t="shared" si="0"/>
        <v>0</v>
      </c>
    </row>
    <row r="13" spans="1:7" ht="28.5">
      <c r="A13" s="16">
        <v>4</v>
      </c>
      <c r="B13" s="17" t="s">
        <v>21</v>
      </c>
      <c r="C13" s="23" t="s">
        <v>22</v>
      </c>
      <c r="D13" s="19" t="s">
        <v>16</v>
      </c>
      <c r="E13" s="19">
        <v>21.9</v>
      </c>
      <c r="F13" s="171"/>
      <c r="G13" s="156">
        <f t="shared" si="0"/>
        <v>0</v>
      </c>
    </row>
    <row r="14" spans="1:7">
      <c r="A14" s="16">
        <v>5</v>
      </c>
      <c r="B14" s="20" t="s">
        <v>23</v>
      </c>
      <c r="C14" s="21" t="s">
        <v>24</v>
      </c>
      <c r="D14" s="22" t="s">
        <v>25</v>
      </c>
      <c r="E14" s="22">
        <v>0.42</v>
      </c>
      <c r="F14" s="171"/>
      <c r="G14" s="156">
        <f t="shared" si="0"/>
        <v>0</v>
      </c>
    </row>
    <row r="15" spans="1:7" ht="15" customHeight="1">
      <c r="A15" s="16">
        <v>6</v>
      </c>
      <c r="B15" s="17" t="s">
        <v>26</v>
      </c>
      <c r="C15" s="23" t="s">
        <v>27</v>
      </c>
      <c r="D15" s="19" t="s">
        <v>28</v>
      </c>
      <c r="E15" s="19">
        <v>77</v>
      </c>
      <c r="F15" s="172"/>
      <c r="G15" s="156">
        <f t="shared" si="0"/>
        <v>0</v>
      </c>
    </row>
    <row r="16" spans="1:7" ht="42" customHeight="1">
      <c r="A16" s="16">
        <v>7</v>
      </c>
      <c r="B16" s="17" t="s">
        <v>29</v>
      </c>
      <c r="C16" s="71" t="s">
        <v>30</v>
      </c>
      <c r="D16" s="19" t="s">
        <v>31</v>
      </c>
      <c r="E16" s="19">
        <v>21.9</v>
      </c>
      <c r="F16" s="172"/>
      <c r="G16" s="156">
        <f t="shared" si="0"/>
        <v>0</v>
      </c>
    </row>
    <row r="17" spans="1:7">
      <c r="A17" s="16">
        <v>8</v>
      </c>
      <c r="B17" s="17" t="s">
        <v>23</v>
      </c>
      <c r="C17" s="18" t="s">
        <v>32</v>
      </c>
      <c r="D17" s="19" t="s">
        <v>33</v>
      </c>
      <c r="E17" s="24">
        <v>0.53</v>
      </c>
      <c r="F17" s="172"/>
      <c r="G17" s="156">
        <f t="shared" si="0"/>
        <v>0</v>
      </c>
    </row>
    <row r="18" spans="1:7">
      <c r="A18" s="16"/>
      <c r="B18" s="17" t="s">
        <v>34</v>
      </c>
      <c r="C18" s="18"/>
      <c r="D18" s="19"/>
      <c r="E18" s="19"/>
      <c r="F18" s="172"/>
      <c r="G18" s="156"/>
    </row>
    <row r="19" spans="1:7">
      <c r="A19" s="16">
        <v>9</v>
      </c>
      <c r="B19" s="17"/>
      <c r="C19" s="142" t="s">
        <v>35</v>
      </c>
      <c r="D19" s="19" t="s">
        <v>36</v>
      </c>
      <c r="E19" s="19">
        <v>5</v>
      </c>
      <c r="F19" s="172"/>
      <c r="G19" s="156">
        <f t="shared" ref="G19:G29" si="1">E19*F19</f>
        <v>0</v>
      </c>
    </row>
    <row r="20" spans="1:7">
      <c r="A20" s="16">
        <v>10</v>
      </c>
      <c r="B20" s="17"/>
      <c r="C20" s="142" t="s">
        <v>37</v>
      </c>
      <c r="D20" s="19" t="s">
        <v>36</v>
      </c>
      <c r="E20" s="19">
        <v>7</v>
      </c>
      <c r="F20" s="172"/>
      <c r="G20" s="156">
        <f t="shared" si="1"/>
        <v>0</v>
      </c>
    </row>
    <row r="21" spans="1:7">
      <c r="A21" s="16">
        <v>11</v>
      </c>
      <c r="B21" s="17"/>
      <c r="C21" s="142" t="s">
        <v>38</v>
      </c>
      <c r="D21" s="19" t="s">
        <v>36</v>
      </c>
      <c r="E21" s="19">
        <v>9</v>
      </c>
      <c r="F21" s="172"/>
      <c r="G21" s="156">
        <f t="shared" si="1"/>
        <v>0</v>
      </c>
    </row>
    <row r="22" spans="1:7">
      <c r="A22" s="16">
        <v>12</v>
      </c>
      <c r="B22" s="17"/>
      <c r="C22" s="142" t="s">
        <v>39</v>
      </c>
      <c r="D22" s="19" t="s">
        <v>36</v>
      </c>
      <c r="E22" s="19">
        <v>5</v>
      </c>
      <c r="F22" s="172"/>
      <c r="G22" s="156">
        <f t="shared" si="1"/>
        <v>0</v>
      </c>
    </row>
    <row r="23" spans="1:7">
      <c r="A23" s="16">
        <v>13</v>
      </c>
      <c r="B23" s="17"/>
      <c r="C23" s="142" t="s">
        <v>40</v>
      </c>
      <c r="D23" s="19" t="s">
        <v>36</v>
      </c>
      <c r="E23" s="19">
        <v>10</v>
      </c>
      <c r="F23" s="172"/>
      <c r="G23" s="156">
        <f t="shared" si="1"/>
        <v>0</v>
      </c>
    </row>
    <row r="24" spans="1:7">
      <c r="A24" s="16">
        <v>14</v>
      </c>
      <c r="B24" s="17"/>
      <c r="C24" s="142" t="s">
        <v>41</v>
      </c>
      <c r="D24" s="19" t="s">
        <v>36</v>
      </c>
      <c r="E24" s="19">
        <v>5</v>
      </c>
      <c r="F24" s="172"/>
      <c r="G24" s="156">
        <f t="shared" si="1"/>
        <v>0</v>
      </c>
    </row>
    <row r="25" spans="1:7">
      <c r="A25" s="16">
        <v>15</v>
      </c>
      <c r="B25" s="17"/>
      <c r="C25" s="142" t="s">
        <v>42</v>
      </c>
      <c r="D25" s="19" t="s">
        <v>36</v>
      </c>
      <c r="E25" s="19">
        <v>2</v>
      </c>
      <c r="F25" s="172"/>
      <c r="G25" s="156">
        <f t="shared" si="1"/>
        <v>0</v>
      </c>
    </row>
    <row r="26" spans="1:7">
      <c r="A26" s="16">
        <v>16</v>
      </c>
      <c r="B26" s="17"/>
      <c r="C26" s="142" t="s">
        <v>43</v>
      </c>
      <c r="D26" s="19" t="s">
        <v>36</v>
      </c>
      <c r="E26" s="19">
        <v>7</v>
      </c>
      <c r="F26" s="172"/>
      <c r="G26" s="156">
        <f t="shared" si="1"/>
        <v>0</v>
      </c>
    </row>
    <row r="27" spans="1:7">
      <c r="A27" s="16">
        <v>17</v>
      </c>
      <c r="B27" s="17"/>
      <c r="C27" s="142" t="s">
        <v>44</v>
      </c>
      <c r="D27" s="19" t="s">
        <v>36</v>
      </c>
      <c r="E27" s="19">
        <v>7</v>
      </c>
      <c r="F27" s="172"/>
      <c r="G27" s="156">
        <f t="shared" si="1"/>
        <v>0</v>
      </c>
    </row>
    <row r="28" spans="1:7">
      <c r="A28" s="16">
        <v>18</v>
      </c>
      <c r="B28" s="17"/>
      <c r="C28" s="142" t="s">
        <v>45</v>
      </c>
      <c r="D28" s="19" t="s">
        <v>36</v>
      </c>
      <c r="E28" s="19">
        <v>5</v>
      </c>
      <c r="F28" s="172"/>
      <c r="G28" s="156">
        <f t="shared" si="1"/>
        <v>0</v>
      </c>
    </row>
    <row r="29" spans="1:7">
      <c r="A29" s="16">
        <v>19</v>
      </c>
      <c r="B29" s="17"/>
      <c r="C29" s="142" t="s">
        <v>46</v>
      </c>
      <c r="D29" s="19" t="s">
        <v>36</v>
      </c>
      <c r="E29" s="19">
        <v>15</v>
      </c>
      <c r="F29" s="172"/>
      <c r="G29" s="156">
        <f t="shared" si="1"/>
        <v>0</v>
      </c>
    </row>
    <row r="30" spans="1:7" ht="15" thickBot="1">
      <c r="A30" s="26"/>
      <c r="B30" s="146" t="s">
        <v>47</v>
      </c>
      <c r="C30" s="27" t="s">
        <v>6</v>
      </c>
      <c r="D30" s="28"/>
      <c r="E30" s="28"/>
      <c r="F30" s="28"/>
      <c r="G30" s="158">
        <f>SUM(G10:G29)</f>
        <v>0</v>
      </c>
    </row>
    <row r="31" spans="1:7">
      <c r="A31" s="4"/>
      <c r="B31" s="4"/>
      <c r="C31" s="29"/>
      <c r="D31" s="30"/>
      <c r="E31" s="30"/>
      <c r="F31" s="30"/>
      <c r="G31" s="31"/>
    </row>
    <row r="32" spans="1:7">
      <c r="A32" s="4"/>
      <c r="B32" s="4"/>
      <c r="C32" s="29"/>
      <c r="D32" s="30"/>
      <c r="E32" s="30"/>
      <c r="F32" s="30"/>
      <c r="G32" s="31"/>
    </row>
    <row r="33" spans="1:7" ht="15" thickBot="1">
      <c r="A33" s="4"/>
      <c r="B33" s="4"/>
      <c r="C33" s="29"/>
      <c r="D33" s="30"/>
      <c r="E33" s="30"/>
      <c r="F33" s="30"/>
      <c r="G33" s="32"/>
    </row>
    <row r="34" spans="1:7">
      <c r="A34" s="188" t="s">
        <v>48</v>
      </c>
      <c r="B34" s="189"/>
      <c r="C34" s="189"/>
      <c r="D34" s="189"/>
      <c r="E34" s="189"/>
      <c r="F34" s="189"/>
      <c r="G34" s="190"/>
    </row>
    <row r="35" spans="1:7">
      <c r="A35" s="12" t="s">
        <v>7</v>
      </c>
      <c r="B35" s="145" t="s">
        <v>8</v>
      </c>
      <c r="C35" s="13" t="s">
        <v>9</v>
      </c>
      <c r="D35" s="14" t="s">
        <v>10</v>
      </c>
      <c r="E35" s="14" t="s">
        <v>11</v>
      </c>
      <c r="F35" s="14" t="s">
        <v>12</v>
      </c>
      <c r="G35" s="15" t="s">
        <v>13</v>
      </c>
    </row>
    <row r="36" spans="1:7">
      <c r="A36" s="16">
        <v>20</v>
      </c>
      <c r="B36" s="17" t="s">
        <v>14</v>
      </c>
      <c r="C36" s="23" t="s">
        <v>15</v>
      </c>
      <c r="D36" s="19" t="s">
        <v>16</v>
      </c>
      <c r="E36" s="19">
        <v>7</v>
      </c>
      <c r="F36" s="167"/>
      <c r="G36" s="156">
        <f t="shared" ref="G36:G44" si="2">E36*F36</f>
        <v>0</v>
      </c>
    </row>
    <row r="37" spans="1:7">
      <c r="A37" s="16">
        <v>21</v>
      </c>
      <c r="B37" s="17" t="s">
        <v>17</v>
      </c>
      <c r="C37" s="23" t="s">
        <v>18</v>
      </c>
      <c r="D37" s="19" t="s">
        <v>16</v>
      </c>
      <c r="E37" s="19">
        <v>7</v>
      </c>
      <c r="F37" s="170"/>
      <c r="G37" s="156">
        <f t="shared" si="2"/>
        <v>0</v>
      </c>
    </row>
    <row r="38" spans="1:7">
      <c r="A38" s="16">
        <v>22</v>
      </c>
      <c r="B38" s="17" t="s">
        <v>19</v>
      </c>
      <c r="C38" s="23" t="s">
        <v>20</v>
      </c>
      <c r="D38" s="19" t="s">
        <v>16</v>
      </c>
      <c r="E38" s="19">
        <v>7</v>
      </c>
      <c r="F38" s="170"/>
      <c r="G38" s="156">
        <f t="shared" si="2"/>
        <v>0</v>
      </c>
    </row>
    <row r="39" spans="1:7" ht="28.5">
      <c r="A39" s="16">
        <v>23</v>
      </c>
      <c r="B39" s="17" t="s">
        <v>21</v>
      </c>
      <c r="C39" s="23" t="s">
        <v>22</v>
      </c>
      <c r="D39" s="19" t="s">
        <v>16</v>
      </c>
      <c r="E39" s="19">
        <v>7</v>
      </c>
      <c r="F39" s="170"/>
      <c r="G39" s="156">
        <f t="shared" si="2"/>
        <v>0</v>
      </c>
    </row>
    <row r="40" spans="1:7">
      <c r="A40" s="16">
        <v>24</v>
      </c>
      <c r="B40" s="20" t="s">
        <v>23</v>
      </c>
      <c r="C40" s="21" t="s">
        <v>24</v>
      </c>
      <c r="D40" s="22" t="s">
        <v>25</v>
      </c>
      <c r="E40" s="22">
        <v>0.4</v>
      </c>
      <c r="F40" s="170"/>
      <c r="G40" s="156">
        <f t="shared" si="2"/>
        <v>0</v>
      </c>
    </row>
    <row r="41" spans="1:7" ht="20" customHeight="1">
      <c r="A41" s="16">
        <v>25</v>
      </c>
      <c r="B41" s="17" t="s">
        <v>26</v>
      </c>
      <c r="C41" s="23" t="s">
        <v>27</v>
      </c>
      <c r="D41" s="19" t="s">
        <v>28</v>
      </c>
      <c r="E41" s="19">
        <f>SUM(E46:E60)</f>
        <v>60</v>
      </c>
      <c r="F41" s="167"/>
      <c r="G41" s="156">
        <f t="shared" si="2"/>
        <v>0</v>
      </c>
    </row>
    <row r="42" spans="1:7">
      <c r="A42" s="16">
        <v>26</v>
      </c>
      <c r="B42" s="17" t="s">
        <v>49</v>
      </c>
      <c r="C42" s="23" t="s">
        <v>50</v>
      </c>
      <c r="D42" s="19" t="s">
        <v>28</v>
      </c>
      <c r="E42" s="19">
        <v>29</v>
      </c>
      <c r="F42" s="167"/>
      <c r="G42" s="156">
        <f t="shared" si="2"/>
        <v>0</v>
      </c>
    </row>
    <row r="43" spans="1:7" ht="28.5">
      <c r="A43" s="16">
        <v>27</v>
      </c>
      <c r="B43" s="17" t="s">
        <v>51</v>
      </c>
      <c r="C43" s="23" t="s">
        <v>52</v>
      </c>
      <c r="D43" s="19" t="s">
        <v>16</v>
      </c>
      <c r="E43" s="19">
        <v>7</v>
      </c>
      <c r="F43" s="167"/>
      <c r="G43" s="156">
        <f t="shared" si="2"/>
        <v>0</v>
      </c>
    </row>
    <row r="44" spans="1:7" ht="16" customHeight="1">
      <c r="A44" s="16">
        <v>28</v>
      </c>
      <c r="B44" s="17" t="s">
        <v>53</v>
      </c>
      <c r="C44" s="23" t="s">
        <v>54</v>
      </c>
      <c r="D44" s="19" t="s">
        <v>33</v>
      </c>
      <c r="E44" s="19">
        <v>0.5</v>
      </c>
      <c r="F44" s="167"/>
      <c r="G44" s="156">
        <f t="shared" si="2"/>
        <v>0</v>
      </c>
    </row>
    <row r="45" spans="1:7">
      <c r="A45" s="16"/>
      <c r="B45" s="17" t="s">
        <v>34</v>
      </c>
      <c r="C45" s="18"/>
      <c r="D45" s="19"/>
      <c r="E45" s="19"/>
      <c r="F45" s="167"/>
      <c r="G45" s="156"/>
    </row>
    <row r="46" spans="1:7">
      <c r="A46" s="16">
        <v>29</v>
      </c>
      <c r="B46" s="17"/>
      <c r="C46" s="142" t="s">
        <v>55</v>
      </c>
      <c r="D46" s="19" t="s">
        <v>36</v>
      </c>
      <c r="E46" s="19">
        <v>1</v>
      </c>
      <c r="F46" s="167"/>
      <c r="G46" s="156">
        <f t="shared" ref="G46:G62" si="3">E46*F46</f>
        <v>0</v>
      </c>
    </row>
    <row r="47" spans="1:7">
      <c r="A47" s="16">
        <v>30</v>
      </c>
      <c r="B47" s="17"/>
      <c r="C47" s="142" t="s">
        <v>56</v>
      </c>
      <c r="D47" s="19" t="s">
        <v>36</v>
      </c>
      <c r="E47" s="19">
        <v>1</v>
      </c>
      <c r="F47" s="167"/>
      <c r="G47" s="156">
        <f t="shared" si="3"/>
        <v>0</v>
      </c>
    </row>
    <row r="48" spans="1:7">
      <c r="A48" s="16">
        <v>31</v>
      </c>
      <c r="B48" s="17"/>
      <c r="C48" s="142" t="s">
        <v>57</v>
      </c>
      <c r="D48" s="19" t="s">
        <v>36</v>
      </c>
      <c r="E48" s="19">
        <v>1</v>
      </c>
      <c r="F48" s="167"/>
      <c r="G48" s="156">
        <f t="shared" si="3"/>
        <v>0</v>
      </c>
    </row>
    <row r="49" spans="1:7">
      <c r="A49" s="16">
        <v>32</v>
      </c>
      <c r="B49" s="17"/>
      <c r="C49" s="142" t="s">
        <v>58</v>
      </c>
      <c r="D49" s="19" t="s">
        <v>36</v>
      </c>
      <c r="E49" s="19">
        <v>4</v>
      </c>
      <c r="F49" s="167"/>
      <c r="G49" s="156">
        <f t="shared" si="3"/>
        <v>0</v>
      </c>
    </row>
    <row r="50" spans="1:7">
      <c r="A50" s="16">
        <v>33</v>
      </c>
      <c r="B50" s="17"/>
      <c r="C50" s="142" t="s">
        <v>59</v>
      </c>
      <c r="D50" s="19" t="s">
        <v>36</v>
      </c>
      <c r="E50" s="19">
        <v>10</v>
      </c>
      <c r="F50" s="167"/>
      <c r="G50" s="156">
        <f t="shared" si="3"/>
        <v>0</v>
      </c>
    </row>
    <row r="51" spans="1:7">
      <c r="A51" s="16">
        <v>34</v>
      </c>
      <c r="B51" s="17"/>
      <c r="C51" s="142" t="s">
        <v>60</v>
      </c>
      <c r="D51" s="19" t="s">
        <v>36</v>
      </c>
      <c r="E51" s="19">
        <v>6</v>
      </c>
      <c r="F51" s="167"/>
      <c r="G51" s="156">
        <f t="shared" si="3"/>
        <v>0</v>
      </c>
    </row>
    <row r="52" spans="1:7">
      <c r="A52" s="16">
        <v>35</v>
      </c>
      <c r="B52" s="17"/>
      <c r="C52" s="142" t="s">
        <v>61</v>
      </c>
      <c r="D52" s="19" t="s">
        <v>36</v>
      </c>
      <c r="E52" s="19">
        <v>3</v>
      </c>
      <c r="F52" s="167"/>
      <c r="G52" s="156">
        <f t="shared" si="3"/>
        <v>0</v>
      </c>
    </row>
    <row r="53" spans="1:7">
      <c r="A53" s="16">
        <v>36</v>
      </c>
      <c r="B53" s="17"/>
      <c r="C53" s="142" t="s">
        <v>62</v>
      </c>
      <c r="D53" s="19" t="s">
        <v>36</v>
      </c>
      <c r="E53" s="19">
        <v>3</v>
      </c>
      <c r="F53" s="167"/>
      <c r="G53" s="156">
        <f t="shared" si="3"/>
        <v>0</v>
      </c>
    </row>
    <row r="54" spans="1:7">
      <c r="A54" s="16">
        <v>37</v>
      </c>
      <c r="B54" s="17"/>
      <c r="C54" s="142" t="s">
        <v>63</v>
      </c>
      <c r="D54" s="19" t="s">
        <v>36</v>
      </c>
      <c r="E54" s="19">
        <v>4</v>
      </c>
      <c r="F54" s="167"/>
      <c r="G54" s="156">
        <f t="shared" si="3"/>
        <v>0</v>
      </c>
    </row>
    <row r="55" spans="1:7">
      <c r="A55" s="16">
        <v>38</v>
      </c>
      <c r="B55" s="17"/>
      <c r="C55" s="142" t="s">
        <v>64</v>
      </c>
      <c r="D55" s="19" t="s">
        <v>36</v>
      </c>
      <c r="E55" s="19">
        <v>6</v>
      </c>
      <c r="F55" s="167"/>
      <c r="G55" s="156">
        <f t="shared" si="3"/>
        <v>0</v>
      </c>
    </row>
    <row r="56" spans="1:7">
      <c r="A56" s="16">
        <v>39</v>
      </c>
      <c r="B56" s="17"/>
      <c r="C56" s="142" t="s">
        <v>65</v>
      </c>
      <c r="D56" s="19" t="s">
        <v>36</v>
      </c>
      <c r="E56" s="19">
        <v>2</v>
      </c>
      <c r="F56" s="167"/>
      <c r="G56" s="156">
        <f t="shared" si="3"/>
        <v>0</v>
      </c>
    </row>
    <row r="57" spans="1:7">
      <c r="A57" s="16">
        <v>40</v>
      </c>
      <c r="B57" s="17"/>
      <c r="C57" s="142" t="s">
        <v>66</v>
      </c>
      <c r="D57" s="19" t="s">
        <v>36</v>
      </c>
      <c r="E57" s="19">
        <v>7</v>
      </c>
      <c r="F57" s="167"/>
      <c r="G57" s="156">
        <f t="shared" si="3"/>
        <v>0</v>
      </c>
    </row>
    <row r="58" spans="1:7">
      <c r="A58" s="16">
        <v>41</v>
      </c>
      <c r="B58" s="17"/>
      <c r="C58" s="142" t="s">
        <v>67</v>
      </c>
      <c r="D58" s="19" t="s">
        <v>36</v>
      </c>
      <c r="E58" s="19">
        <v>3</v>
      </c>
      <c r="F58" s="167"/>
      <c r="G58" s="156">
        <f t="shared" si="3"/>
        <v>0</v>
      </c>
    </row>
    <row r="59" spans="1:7" ht="15.5" customHeight="1">
      <c r="A59" s="16">
        <v>42</v>
      </c>
      <c r="B59" s="17"/>
      <c r="C59" s="142" t="s">
        <v>68</v>
      </c>
      <c r="D59" s="19" t="s">
        <v>36</v>
      </c>
      <c r="E59" s="19">
        <v>7</v>
      </c>
      <c r="F59" s="167"/>
      <c r="G59" s="156">
        <f t="shared" si="3"/>
        <v>0</v>
      </c>
    </row>
    <row r="60" spans="1:7" ht="19" customHeight="1">
      <c r="A60" s="16">
        <v>43</v>
      </c>
      <c r="B60" s="17"/>
      <c r="C60" s="142" t="s">
        <v>69</v>
      </c>
      <c r="D60" s="19" t="s">
        <v>36</v>
      </c>
      <c r="E60" s="19">
        <v>2</v>
      </c>
      <c r="F60" s="167"/>
      <c r="G60" s="156">
        <f t="shared" si="3"/>
        <v>0</v>
      </c>
    </row>
    <row r="61" spans="1:7">
      <c r="A61" s="16">
        <v>44</v>
      </c>
      <c r="B61" s="17"/>
      <c r="C61" s="142" t="s">
        <v>70</v>
      </c>
      <c r="D61" s="19" t="s">
        <v>36</v>
      </c>
      <c r="E61" s="19">
        <v>9</v>
      </c>
      <c r="F61" s="167"/>
      <c r="G61" s="156">
        <f t="shared" si="3"/>
        <v>0</v>
      </c>
    </row>
    <row r="62" spans="1:7">
      <c r="A62" s="16">
        <v>45</v>
      </c>
      <c r="B62" s="17"/>
      <c r="C62" s="142" t="s">
        <v>71</v>
      </c>
      <c r="D62" s="19" t="s">
        <v>36</v>
      </c>
      <c r="E62" s="19">
        <v>20</v>
      </c>
      <c r="F62" s="167"/>
      <c r="G62" s="156">
        <f t="shared" si="3"/>
        <v>0</v>
      </c>
    </row>
    <row r="63" spans="1:7" ht="15" thickBot="1">
      <c r="A63" s="33"/>
      <c r="B63" s="146" t="s">
        <v>47</v>
      </c>
      <c r="C63" s="27" t="s">
        <v>48</v>
      </c>
      <c r="D63" s="28"/>
      <c r="E63" s="28"/>
      <c r="F63" s="28"/>
      <c r="G63" s="158">
        <f>SUM(G36:G62)</f>
        <v>0</v>
      </c>
    </row>
    <row r="64" spans="1:7">
      <c r="A64" s="4"/>
      <c r="B64" s="147"/>
      <c r="C64" s="10"/>
      <c r="D64" s="11"/>
      <c r="E64" s="11"/>
      <c r="F64" s="11"/>
      <c r="G64" s="32"/>
    </row>
    <row r="65" spans="1:7">
      <c r="A65" s="4"/>
      <c r="B65" s="34"/>
      <c r="C65" s="10"/>
      <c r="D65" s="11"/>
      <c r="E65" s="11"/>
      <c r="F65" s="11"/>
      <c r="G65" s="32"/>
    </row>
    <row r="66" spans="1:7" ht="15" thickBot="1">
      <c r="A66" s="34" t="s">
        <v>72</v>
      </c>
      <c r="B66" s="34"/>
      <c r="C66" s="10"/>
      <c r="D66" s="11"/>
      <c r="E66" s="11"/>
      <c r="F66" s="11"/>
      <c r="G66" s="9"/>
    </row>
    <row r="67" spans="1:7">
      <c r="A67" s="35" t="s">
        <v>7</v>
      </c>
      <c r="B67" s="99" t="s">
        <v>8</v>
      </c>
      <c r="C67" s="36" t="s">
        <v>9</v>
      </c>
      <c r="D67" s="37" t="s">
        <v>10</v>
      </c>
      <c r="E67" s="37" t="s">
        <v>11</v>
      </c>
      <c r="F67" s="37" t="s">
        <v>12</v>
      </c>
      <c r="G67" s="38" t="s">
        <v>13</v>
      </c>
    </row>
    <row r="68" spans="1:7" ht="164.5" customHeight="1">
      <c r="A68" s="16">
        <v>46</v>
      </c>
      <c r="B68" s="17" t="s">
        <v>73</v>
      </c>
      <c r="C68" s="23" t="s">
        <v>74</v>
      </c>
      <c r="D68" s="19" t="s">
        <v>28</v>
      </c>
      <c r="E68" s="19">
        <v>2</v>
      </c>
      <c r="F68" s="167"/>
      <c r="G68" s="168">
        <f>E68*F68</f>
        <v>0</v>
      </c>
    </row>
    <row r="69" spans="1:7">
      <c r="A69" s="16"/>
      <c r="B69" s="17" t="s">
        <v>34</v>
      </c>
      <c r="C69" s="18"/>
      <c r="D69" s="19"/>
      <c r="E69" s="19"/>
      <c r="F69" s="167"/>
      <c r="G69" s="168"/>
    </row>
    <row r="70" spans="1:7">
      <c r="A70" s="16">
        <v>48</v>
      </c>
      <c r="B70" s="17"/>
      <c r="C70" s="25" t="s">
        <v>75</v>
      </c>
      <c r="D70" s="19" t="s">
        <v>28</v>
      </c>
      <c r="E70" s="19">
        <v>1</v>
      </c>
      <c r="F70" s="167"/>
      <c r="G70" s="168">
        <f t="shared" ref="G70:G71" si="4">E70*F70</f>
        <v>0</v>
      </c>
    </row>
    <row r="71" spans="1:7">
      <c r="A71" s="16">
        <v>49</v>
      </c>
      <c r="B71" s="17"/>
      <c r="C71" s="25" t="s">
        <v>76</v>
      </c>
      <c r="D71" s="19" t="s">
        <v>28</v>
      </c>
      <c r="E71" s="19">
        <v>1</v>
      </c>
      <c r="F71" s="167"/>
      <c r="G71" s="168">
        <f t="shared" si="4"/>
        <v>0</v>
      </c>
    </row>
    <row r="72" spans="1:7" ht="15" thickBot="1">
      <c r="A72" s="33"/>
      <c r="B72" s="146" t="s">
        <v>47</v>
      </c>
      <c r="C72" s="27" t="s">
        <v>77</v>
      </c>
      <c r="D72" s="39"/>
      <c r="E72" s="39"/>
      <c r="F72" s="39"/>
      <c r="G72" s="169">
        <f>SUM(G68:G71)</f>
        <v>0</v>
      </c>
    </row>
    <row r="73" spans="1:7">
      <c r="A73" s="4"/>
      <c r="B73" s="4"/>
      <c r="C73" s="10"/>
      <c r="D73" s="11"/>
      <c r="E73" s="11"/>
      <c r="F73" s="11"/>
      <c r="G73" s="9"/>
    </row>
    <row r="74" spans="1:7" ht="15" thickBot="1">
      <c r="A74" s="34" t="s">
        <v>78</v>
      </c>
      <c r="B74" s="4"/>
      <c r="C74" s="10"/>
      <c r="D74" s="11"/>
      <c r="E74" s="11"/>
      <c r="F74" s="11"/>
      <c r="G74" s="9"/>
    </row>
    <row r="75" spans="1:7">
      <c r="A75" s="35" t="s">
        <v>7</v>
      </c>
      <c r="B75" s="99" t="s">
        <v>8</v>
      </c>
      <c r="C75" s="36" t="s">
        <v>9</v>
      </c>
      <c r="D75" s="37" t="s">
        <v>10</v>
      </c>
      <c r="E75" s="37" t="s">
        <v>11</v>
      </c>
      <c r="F75" s="37" t="s">
        <v>12</v>
      </c>
      <c r="G75" s="38" t="s">
        <v>13</v>
      </c>
    </row>
    <row r="76" spans="1:7" ht="28.5">
      <c r="A76" s="16">
        <v>50</v>
      </c>
      <c r="B76" s="17">
        <v>1831052</v>
      </c>
      <c r="C76" s="23" t="s">
        <v>79</v>
      </c>
      <c r="D76" s="19" t="s">
        <v>36</v>
      </c>
      <c r="E76" s="19">
        <v>16</v>
      </c>
      <c r="F76" s="167"/>
      <c r="G76" s="156">
        <f>E76*F76</f>
        <v>0</v>
      </c>
    </row>
    <row r="77" spans="1:7" ht="21.5" customHeight="1">
      <c r="A77" s="16">
        <v>51</v>
      </c>
      <c r="B77" s="17" t="s">
        <v>80</v>
      </c>
      <c r="C77" s="23" t="s">
        <v>81</v>
      </c>
      <c r="D77" s="19" t="s">
        <v>36</v>
      </c>
      <c r="E77" s="19">
        <v>16</v>
      </c>
      <c r="F77" s="167"/>
      <c r="G77" s="156">
        <f t="shared" ref="G77:G91" si="5">E77*F77</f>
        <v>0</v>
      </c>
    </row>
    <row r="78" spans="1:7" ht="48.5" customHeight="1">
      <c r="A78" s="16">
        <v>52</v>
      </c>
      <c r="B78" s="17" t="s">
        <v>82</v>
      </c>
      <c r="C78" s="23" t="s">
        <v>83</v>
      </c>
      <c r="D78" s="19" t="s">
        <v>36</v>
      </c>
      <c r="E78" s="19">
        <v>16</v>
      </c>
      <c r="F78" s="167"/>
      <c r="G78" s="156">
        <f t="shared" si="5"/>
        <v>0</v>
      </c>
    </row>
    <row r="79" spans="1:7" ht="49" customHeight="1">
      <c r="A79" s="16">
        <v>53</v>
      </c>
      <c r="B79" s="17" t="s">
        <v>29</v>
      </c>
      <c r="C79" s="23" t="s">
        <v>30</v>
      </c>
      <c r="D79" s="19" t="s">
        <v>31</v>
      </c>
      <c r="E79" s="19">
        <v>3.1</v>
      </c>
      <c r="F79" s="167"/>
      <c r="G79" s="156">
        <f t="shared" si="5"/>
        <v>0</v>
      </c>
    </row>
    <row r="80" spans="1:7">
      <c r="A80" s="16">
        <v>54</v>
      </c>
      <c r="B80" s="17"/>
      <c r="C80" s="23" t="s">
        <v>84</v>
      </c>
      <c r="D80" s="19" t="s">
        <v>85</v>
      </c>
      <c r="E80" s="19">
        <v>0.45</v>
      </c>
      <c r="F80" s="167"/>
      <c r="G80" s="156">
        <f t="shared" si="5"/>
        <v>0</v>
      </c>
    </row>
    <row r="81" spans="1:7" ht="28.5">
      <c r="A81" s="16">
        <v>55</v>
      </c>
      <c r="B81" s="17"/>
      <c r="C81" s="23" t="s">
        <v>86</v>
      </c>
      <c r="D81" s="19" t="s">
        <v>36</v>
      </c>
      <c r="E81" s="19">
        <v>32</v>
      </c>
      <c r="F81" s="167"/>
      <c r="G81" s="156">
        <f t="shared" si="5"/>
        <v>0</v>
      </c>
    </row>
    <row r="82" spans="1:7">
      <c r="A82" s="16">
        <v>56</v>
      </c>
      <c r="B82" s="17"/>
      <c r="C82" s="23" t="s">
        <v>32</v>
      </c>
      <c r="D82" s="19" t="s">
        <v>85</v>
      </c>
      <c r="E82" s="19">
        <v>0.31</v>
      </c>
      <c r="F82" s="167"/>
      <c r="G82" s="156">
        <f t="shared" si="5"/>
        <v>0</v>
      </c>
    </row>
    <row r="83" spans="1:7">
      <c r="A83" s="16"/>
      <c r="B83" s="17" t="s">
        <v>34</v>
      </c>
      <c r="C83" s="23"/>
      <c r="D83" s="19"/>
      <c r="E83" s="19"/>
      <c r="F83" s="167"/>
      <c r="G83" s="156"/>
    </row>
    <row r="84" spans="1:7">
      <c r="A84" s="16">
        <v>57</v>
      </c>
      <c r="B84" s="17"/>
      <c r="C84" s="142" t="s">
        <v>87</v>
      </c>
      <c r="D84" s="19" t="s">
        <v>36</v>
      </c>
      <c r="E84" s="19">
        <v>3</v>
      </c>
      <c r="F84" s="167"/>
      <c r="G84" s="156">
        <f t="shared" si="5"/>
        <v>0</v>
      </c>
    </row>
    <row r="85" spans="1:7">
      <c r="A85" s="16">
        <v>58</v>
      </c>
      <c r="B85" s="17"/>
      <c r="C85" s="142" t="s">
        <v>88</v>
      </c>
      <c r="D85" s="19" t="s">
        <v>36</v>
      </c>
      <c r="E85" s="19">
        <v>1</v>
      </c>
      <c r="F85" s="167"/>
      <c r="G85" s="156">
        <f t="shared" si="5"/>
        <v>0</v>
      </c>
    </row>
    <row r="86" spans="1:7">
      <c r="A86" s="16">
        <v>59</v>
      </c>
      <c r="B86" s="17"/>
      <c r="C86" s="142" t="s">
        <v>89</v>
      </c>
      <c r="D86" s="19" t="s">
        <v>36</v>
      </c>
      <c r="E86" s="19">
        <v>1</v>
      </c>
      <c r="F86" s="167"/>
      <c r="G86" s="156">
        <f t="shared" si="5"/>
        <v>0</v>
      </c>
    </row>
    <row r="87" spans="1:7">
      <c r="A87" s="16">
        <v>60</v>
      </c>
      <c r="B87" s="17"/>
      <c r="C87" s="142" t="s">
        <v>90</v>
      </c>
      <c r="D87" s="19" t="s">
        <v>36</v>
      </c>
      <c r="E87" s="19">
        <v>3</v>
      </c>
      <c r="F87" s="167"/>
      <c r="G87" s="156">
        <f t="shared" si="5"/>
        <v>0</v>
      </c>
    </row>
    <row r="88" spans="1:7">
      <c r="A88" s="16">
        <v>61</v>
      </c>
      <c r="B88" s="17"/>
      <c r="C88" s="142" t="s">
        <v>91</v>
      </c>
      <c r="D88" s="19" t="s">
        <v>36</v>
      </c>
      <c r="E88" s="19">
        <v>2</v>
      </c>
      <c r="F88" s="167"/>
      <c r="G88" s="156">
        <f t="shared" si="5"/>
        <v>0</v>
      </c>
    </row>
    <row r="89" spans="1:7">
      <c r="A89" s="16">
        <v>62</v>
      </c>
      <c r="B89" s="17"/>
      <c r="C89" s="142" t="s">
        <v>92</v>
      </c>
      <c r="D89" s="19" t="s">
        <v>36</v>
      </c>
      <c r="E89" s="19">
        <v>3</v>
      </c>
      <c r="F89" s="167"/>
      <c r="G89" s="156">
        <f t="shared" si="5"/>
        <v>0</v>
      </c>
    </row>
    <row r="90" spans="1:7" ht="17.5" customHeight="1">
      <c r="A90" s="16">
        <v>63</v>
      </c>
      <c r="B90" s="17"/>
      <c r="C90" s="142" t="s">
        <v>93</v>
      </c>
      <c r="D90" s="19" t="s">
        <v>36</v>
      </c>
      <c r="E90" s="19">
        <v>2</v>
      </c>
      <c r="F90" s="167"/>
      <c r="G90" s="156">
        <f t="shared" si="5"/>
        <v>0</v>
      </c>
    </row>
    <row r="91" spans="1:7">
      <c r="A91" s="16">
        <v>64</v>
      </c>
      <c r="B91" s="17"/>
      <c r="C91" s="142" t="s">
        <v>94</v>
      </c>
      <c r="D91" s="19" t="s">
        <v>36</v>
      </c>
      <c r="E91" s="19">
        <v>1</v>
      </c>
      <c r="F91" s="167"/>
      <c r="G91" s="156">
        <f t="shared" si="5"/>
        <v>0</v>
      </c>
    </row>
    <row r="92" spans="1:7" ht="15" thickBot="1">
      <c r="A92" s="33"/>
      <c r="B92" s="146" t="s">
        <v>47</v>
      </c>
      <c r="C92" s="27" t="s">
        <v>95</v>
      </c>
      <c r="D92" s="39"/>
      <c r="E92" s="39"/>
      <c r="F92" s="39"/>
      <c r="G92" s="158">
        <f>SUM(G76:G91)</f>
        <v>0</v>
      </c>
    </row>
    <row r="93" spans="1:7">
      <c r="A93" s="4"/>
      <c r="B93" s="4"/>
      <c r="C93" s="10"/>
      <c r="D93" s="11"/>
      <c r="E93" s="11"/>
      <c r="F93" s="11"/>
      <c r="G93" s="9"/>
    </row>
    <row r="94" spans="1:7" ht="15" thickBot="1">
      <c r="A94" s="34" t="s">
        <v>96</v>
      </c>
      <c r="B94" s="34"/>
      <c r="C94" s="10"/>
      <c r="D94" s="11"/>
      <c r="E94" s="11"/>
      <c r="F94" s="11"/>
      <c r="G94" s="9"/>
    </row>
    <row r="95" spans="1:7">
      <c r="A95" s="35" t="s">
        <v>7</v>
      </c>
      <c r="B95" s="99" t="s">
        <v>8</v>
      </c>
      <c r="C95" s="36" t="s">
        <v>9</v>
      </c>
      <c r="D95" s="37" t="s">
        <v>10</v>
      </c>
      <c r="E95" s="37" t="s">
        <v>11</v>
      </c>
      <c r="F95" s="37" t="s">
        <v>12</v>
      </c>
      <c r="G95" s="38" t="s">
        <v>13</v>
      </c>
    </row>
    <row r="96" spans="1:7" ht="28">
      <c r="A96" s="16">
        <v>65</v>
      </c>
      <c r="B96" s="20" t="s">
        <v>97</v>
      </c>
      <c r="C96" s="21" t="s">
        <v>98</v>
      </c>
      <c r="D96" s="22" t="s">
        <v>28</v>
      </c>
      <c r="E96" s="22">
        <v>2</v>
      </c>
      <c r="F96" s="161"/>
      <c r="G96" s="156">
        <f>E96*F96</f>
        <v>0</v>
      </c>
    </row>
    <row r="97" spans="1:7" ht="48.5" customHeight="1">
      <c r="A97" s="16">
        <v>66</v>
      </c>
      <c r="B97" s="20" t="s">
        <v>99</v>
      </c>
      <c r="C97" s="21" t="s">
        <v>100</v>
      </c>
      <c r="D97" s="22" t="s">
        <v>28</v>
      </c>
      <c r="E97" s="22">
        <v>2</v>
      </c>
      <c r="F97" s="161"/>
      <c r="G97" s="156">
        <f t="shared" ref="G97:G103" si="6">E97*F97</f>
        <v>0</v>
      </c>
    </row>
    <row r="98" spans="1:7" ht="43" customHeight="1">
      <c r="A98" s="16">
        <v>67</v>
      </c>
      <c r="B98" s="17" t="s">
        <v>82</v>
      </c>
      <c r="C98" s="23" t="s">
        <v>83</v>
      </c>
      <c r="D98" s="19" t="s">
        <v>36</v>
      </c>
      <c r="E98" s="19">
        <v>2</v>
      </c>
      <c r="F98" s="167"/>
      <c r="G98" s="156">
        <f t="shared" si="6"/>
        <v>0</v>
      </c>
    </row>
    <row r="99" spans="1:7" ht="28.5">
      <c r="A99" s="16">
        <v>68</v>
      </c>
      <c r="B99" s="17"/>
      <c r="C99" s="23" t="s">
        <v>101</v>
      </c>
      <c r="D99" s="19" t="s">
        <v>36</v>
      </c>
      <c r="E99" s="19">
        <v>2</v>
      </c>
      <c r="F99" s="167"/>
      <c r="G99" s="156">
        <f t="shared" si="6"/>
        <v>0</v>
      </c>
    </row>
    <row r="100" spans="1:7">
      <c r="A100" s="16">
        <v>69</v>
      </c>
      <c r="B100" s="17"/>
      <c r="C100" s="23" t="s">
        <v>84</v>
      </c>
      <c r="D100" s="19" t="s">
        <v>85</v>
      </c>
      <c r="E100" s="19">
        <v>0.87</v>
      </c>
      <c r="F100" s="167"/>
      <c r="G100" s="156">
        <f t="shared" si="6"/>
        <v>0</v>
      </c>
    </row>
    <row r="101" spans="1:7">
      <c r="A101" s="16"/>
      <c r="B101" s="17" t="s">
        <v>34</v>
      </c>
      <c r="C101" s="23"/>
      <c r="D101" s="19"/>
      <c r="E101" s="19"/>
      <c r="F101" s="167"/>
      <c r="G101" s="156"/>
    </row>
    <row r="102" spans="1:7">
      <c r="A102" s="16">
        <v>70</v>
      </c>
      <c r="B102" s="17"/>
      <c r="C102" s="143" t="s">
        <v>102</v>
      </c>
      <c r="D102" s="19" t="s">
        <v>28</v>
      </c>
      <c r="E102" s="19">
        <v>1</v>
      </c>
      <c r="F102" s="167"/>
      <c r="G102" s="156">
        <f t="shared" si="6"/>
        <v>0</v>
      </c>
    </row>
    <row r="103" spans="1:7">
      <c r="A103" s="16">
        <v>71</v>
      </c>
      <c r="B103" s="17"/>
      <c r="C103" s="143" t="s">
        <v>103</v>
      </c>
      <c r="D103" s="19" t="s">
        <v>36</v>
      </c>
      <c r="E103" s="19">
        <v>1</v>
      </c>
      <c r="F103" s="167"/>
      <c r="G103" s="156">
        <f t="shared" si="6"/>
        <v>0</v>
      </c>
    </row>
    <row r="104" spans="1:7" ht="15" thickBot="1">
      <c r="A104" s="33"/>
      <c r="B104" s="146" t="s">
        <v>47</v>
      </c>
      <c r="C104" s="27" t="s">
        <v>104</v>
      </c>
      <c r="D104" s="39"/>
      <c r="E104" s="39"/>
      <c r="F104" s="39"/>
      <c r="G104" s="158">
        <f>SUM(G96:G103)</f>
        <v>0</v>
      </c>
    </row>
    <row r="105" spans="1:7">
      <c r="A105" s="4"/>
      <c r="B105" s="4"/>
      <c r="C105" s="10"/>
      <c r="D105" s="11"/>
      <c r="E105" s="11"/>
      <c r="F105" s="11"/>
      <c r="G105" s="9"/>
    </row>
    <row r="106" spans="1:7" ht="15" thickBot="1">
      <c r="A106" s="34" t="s">
        <v>105</v>
      </c>
      <c r="B106" s="4"/>
      <c r="C106" s="10"/>
      <c r="D106" s="11"/>
      <c r="E106" s="11"/>
      <c r="F106" s="11"/>
      <c r="G106" s="9"/>
    </row>
    <row r="107" spans="1:7">
      <c r="A107" s="35" t="s">
        <v>7</v>
      </c>
      <c r="B107" s="99" t="s">
        <v>8</v>
      </c>
      <c r="C107" s="36" t="s">
        <v>9</v>
      </c>
      <c r="D107" s="37" t="s">
        <v>10</v>
      </c>
      <c r="E107" s="37" t="s">
        <v>11</v>
      </c>
      <c r="F107" s="37" t="s">
        <v>12</v>
      </c>
      <c r="G107" s="38" t="s">
        <v>13</v>
      </c>
    </row>
    <row r="108" spans="1:7" ht="21" customHeight="1">
      <c r="A108" s="16">
        <v>72</v>
      </c>
      <c r="B108" s="17" t="s">
        <v>14</v>
      </c>
      <c r="C108" s="23" t="s">
        <v>15</v>
      </c>
      <c r="D108" s="19" t="s">
        <v>16</v>
      </c>
      <c r="E108" s="19">
        <v>2</v>
      </c>
      <c r="F108" s="167"/>
      <c r="G108" s="156">
        <f>E108*F108</f>
        <v>0</v>
      </c>
    </row>
    <row r="109" spans="1:7">
      <c r="A109" s="16">
        <v>73</v>
      </c>
      <c r="B109" s="17" t="s">
        <v>17</v>
      </c>
      <c r="C109" s="23" t="s">
        <v>18</v>
      </c>
      <c r="D109" s="19" t="s">
        <v>16</v>
      </c>
      <c r="E109" s="19">
        <v>2</v>
      </c>
      <c r="F109" s="170"/>
      <c r="G109" s="156">
        <f t="shared" ref="G109:G115" si="7">E109*F109</f>
        <v>0</v>
      </c>
    </row>
    <row r="110" spans="1:7">
      <c r="A110" s="16">
        <v>74</v>
      </c>
      <c r="B110" s="17" t="s">
        <v>19</v>
      </c>
      <c r="C110" s="23" t="s">
        <v>20</v>
      </c>
      <c r="D110" s="19" t="s">
        <v>16</v>
      </c>
      <c r="E110" s="19">
        <v>2</v>
      </c>
      <c r="F110" s="170"/>
      <c r="G110" s="156">
        <f t="shared" si="7"/>
        <v>0</v>
      </c>
    </row>
    <row r="111" spans="1:7" ht="28.5">
      <c r="A111" s="16">
        <v>75</v>
      </c>
      <c r="B111" s="17" t="s">
        <v>21</v>
      </c>
      <c r="C111" s="23" t="s">
        <v>22</v>
      </c>
      <c r="D111" s="19" t="s">
        <v>16</v>
      </c>
      <c r="E111" s="19">
        <v>2</v>
      </c>
      <c r="F111" s="170"/>
      <c r="G111" s="156">
        <f t="shared" si="7"/>
        <v>0</v>
      </c>
    </row>
    <row r="112" spans="1:7">
      <c r="A112" s="16">
        <v>76</v>
      </c>
      <c r="B112" s="20" t="s">
        <v>23</v>
      </c>
      <c r="C112" s="21" t="s">
        <v>24</v>
      </c>
      <c r="D112" s="22" t="s">
        <v>25</v>
      </c>
      <c r="E112" s="22">
        <v>0.2</v>
      </c>
      <c r="F112" s="170"/>
      <c r="G112" s="156">
        <f t="shared" si="7"/>
        <v>0</v>
      </c>
    </row>
    <row r="113" spans="1:7" ht="19" customHeight="1">
      <c r="A113" s="16">
        <v>77</v>
      </c>
      <c r="B113" s="17" t="s">
        <v>26</v>
      </c>
      <c r="C113" s="23" t="s">
        <v>27</v>
      </c>
      <c r="D113" s="19" t="s">
        <v>28</v>
      </c>
      <c r="E113" s="19">
        <v>3</v>
      </c>
      <c r="F113" s="167"/>
      <c r="G113" s="156">
        <f t="shared" si="7"/>
        <v>0</v>
      </c>
    </row>
    <row r="114" spans="1:7">
      <c r="A114" s="16"/>
      <c r="B114" s="16" t="s">
        <v>34</v>
      </c>
      <c r="C114" s="23"/>
      <c r="D114" s="19"/>
      <c r="E114" s="19"/>
      <c r="F114" s="167"/>
      <c r="G114" s="156"/>
    </row>
    <row r="115" spans="1:7">
      <c r="A115" s="16">
        <v>78</v>
      </c>
      <c r="B115" s="17"/>
      <c r="C115" s="142" t="s">
        <v>106</v>
      </c>
      <c r="D115" s="19" t="s">
        <v>36</v>
      </c>
      <c r="E115" s="19">
        <v>3</v>
      </c>
      <c r="F115" s="167"/>
      <c r="G115" s="156">
        <f t="shared" si="7"/>
        <v>0</v>
      </c>
    </row>
    <row r="116" spans="1:7" ht="15" thickBot="1">
      <c r="A116" s="33"/>
      <c r="B116" s="146" t="s">
        <v>47</v>
      </c>
      <c r="C116" s="27" t="s">
        <v>107</v>
      </c>
      <c r="D116" s="39"/>
      <c r="E116" s="39"/>
      <c r="F116" s="39"/>
      <c r="G116" s="158">
        <f>SUM(G108:G115)</f>
        <v>0</v>
      </c>
    </row>
    <row r="117" spans="1:7">
      <c r="A117" s="4"/>
      <c r="B117" s="34"/>
      <c r="C117" s="29"/>
      <c r="D117" s="11"/>
      <c r="E117" s="11"/>
      <c r="F117" s="11"/>
      <c r="G117" s="32"/>
    </row>
    <row r="118" spans="1:7" ht="15" thickBot="1">
      <c r="A118" s="34" t="s">
        <v>108</v>
      </c>
      <c r="B118" s="4"/>
      <c r="C118" s="10"/>
      <c r="D118" s="11"/>
      <c r="E118" s="11"/>
      <c r="F118" s="11"/>
      <c r="G118" s="9"/>
    </row>
    <row r="119" spans="1:7">
      <c r="A119" s="35" t="s">
        <v>7</v>
      </c>
      <c r="B119" s="99" t="s">
        <v>8</v>
      </c>
      <c r="C119" s="36" t="s">
        <v>9</v>
      </c>
      <c r="D119" s="37" t="s">
        <v>10</v>
      </c>
      <c r="E119" s="37" t="s">
        <v>11</v>
      </c>
      <c r="F119" s="37" t="s">
        <v>12</v>
      </c>
      <c r="G119" s="38" t="s">
        <v>13</v>
      </c>
    </row>
    <row r="120" spans="1:7" ht="34.5" customHeight="1">
      <c r="A120" s="16">
        <v>79</v>
      </c>
      <c r="B120" s="20" t="s">
        <v>109</v>
      </c>
      <c r="C120" s="21" t="s">
        <v>110</v>
      </c>
      <c r="D120" s="19" t="s">
        <v>36</v>
      </c>
      <c r="E120" s="19">
        <v>17</v>
      </c>
      <c r="F120" s="167"/>
      <c r="G120" s="168">
        <f>E120*F120</f>
        <v>0</v>
      </c>
    </row>
    <row r="121" spans="1:7" ht="31.5" customHeight="1">
      <c r="A121" s="16">
        <v>80</v>
      </c>
      <c r="B121" s="20" t="s">
        <v>111</v>
      </c>
      <c r="C121" s="21" t="s">
        <v>112</v>
      </c>
      <c r="D121" s="19" t="s">
        <v>36</v>
      </c>
      <c r="E121" s="19">
        <v>17</v>
      </c>
      <c r="F121" s="167"/>
      <c r="G121" s="156">
        <f t="shared" ref="G121:G131" si="8">E121*F121</f>
        <v>0</v>
      </c>
    </row>
    <row r="122" spans="1:7">
      <c r="A122" s="16">
        <v>81</v>
      </c>
      <c r="B122" s="20" t="s">
        <v>113</v>
      </c>
      <c r="C122" s="21" t="s">
        <v>114</v>
      </c>
      <c r="D122" s="22" t="s">
        <v>28</v>
      </c>
      <c r="E122" s="19">
        <v>17</v>
      </c>
      <c r="F122" s="161"/>
      <c r="G122" s="156">
        <f t="shared" si="8"/>
        <v>0</v>
      </c>
    </row>
    <row r="123" spans="1:7" ht="47" customHeight="1">
      <c r="A123" s="16">
        <v>82</v>
      </c>
      <c r="B123" s="17" t="s">
        <v>82</v>
      </c>
      <c r="C123" s="23" t="s">
        <v>83</v>
      </c>
      <c r="D123" s="19" t="s">
        <v>36</v>
      </c>
      <c r="E123" s="19">
        <v>17</v>
      </c>
      <c r="F123" s="167"/>
      <c r="G123" s="156">
        <f t="shared" si="8"/>
        <v>0</v>
      </c>
    </row>
    <row r="124" spans="1:7" ht="28.5">
      <c r="A124" s="16">
        <v>83</v>
      </c>
      <c r="B124" s="17"/>
      <c r="C124" s="23" t="s">
        <v>115</v>
      </c>
      <c r="D124" s="19" t="s">
        <v>36</v>
      </c>
      <c r="E124" s="19">
        <v>34</v>
      </c>
      <c r="F124" s="167"/>
      <c r="G124" s="156">
        <f t="shared" si="8"/>
        <v>0</v>
      </c>
    </row>
    <row r="125" spans="1:7">
      <c r="A125" s="16">
        <v>84</v>
      </c>
      <c r="B125" s="17"/>
      <c r="C125" s="18" t="s">
        <v>116</v>
      </c>
      <c r="D125" s="19" t="s">
        <v>36</v>
      </c>
      <c r="E125" s="19">
        <v>17</v>
      </c>
      <c r="F125" s="167"/>
      <c r="G125" s="156">
        <f t="shared" si="8"/>
        <v>0</v>
      </c>
    </row>
    <row r="126" spans="1:7" ht="36.5" customHeight="1">
      <c r="A126" s="16">
        <v>85</v>
      </c>
      <c r="B126" s="17"/>
      <c r="C126" s="21" t="s">
        <v>117</v>
      </c>
      <c r="D126" s="22" t="s">
        <v>25</v>
      </c>
      <c r="E126" s="22">
        <v>0.17</v>
      </c>
      <c r="F126" s="161"/>
      <c r="G126" s="156">
        <f t="shared" si="8"/>
        <v>0</v>
      </c>
    </row>
    <row r="127" spans="1:7">
      <c r="A127" s="16">
        <v>86</v>
      </c>
      <c r="B127" s="17" t="s">
        <v>34</v>
      </c>
      <c r="C127" s="25" t="s">
        <v>118</v>
      </c>
      <c r="D127" s="19" t="s">
        <v>36</v>
      </c>
      <c r="E127" s="19">
        <v>3</v>
      </c>
      <c r="F127" s="167"/>
      <c r="G127" s="156">
        <f t="shared" si="8"/>
        <v>0</v>
      </c>
    </row>
    <row r="128" spans="1:7">
      <c r="A128" s="16">
        <v>87</v>
      </c>
      <c r="B128" s="17"/>
      <c r="C128" s="25" t="s">
        <v>119</v>
      </c>
      <c r="D128" s="19" t="s">
        <v>36</v>
      </c>
      <c r="E128" s="19">
        <v>3</v>
      </c>
      <c r="F128" s="167"/>
      <c r="G128" s="156">
        <f t="shared" si="8"/>
        <v>0</v>
      </c>
    </row>
    <row r="129" spans="1:7">
      <c r="A129" s="16">
        <v>88</v>
      </c>
      <c r="B129" s="17"/>
      <c r="C129" s="25" t="s">
        <v>120</v>
      </c>
      <c r="D129" s="19" t="s">
        <v>36</v>
      </c>
      <c r="E129" s="19">
        <v>8</v>
      </c>
      <c r="F129" s="167"/>
      <c r="G129" s="156">
        <f t="shared" si="8"/>
        <v>0</v>
      </c>
    </row>
    <row r="130" spans="1:7">
      <c r="A130" s="16">
        <v>89</v>
      </c>
      <c r="B130" s="17"/>
      <c r="C130" s="25" t="s">
        <v>121</v>
      </c>
      <c r="D130" s="19" t="s">
        <v>36</v>
      </c>
      <c r="E130" s="19">
        <v>1</v>
      </c>
      <c r="F130" s="167"/>
      <c r="G130" s="156">
        <f t="shared" si="8"/>
        <v>0</v>
      </c>
    </row>
    <row r="131" spans="1:7">
      <c r="A131" s="16">
        <v>90</v>
      </c>
      <c r="B131" s="17"/>
      <c r="C131" s="25" t="s">
        <v>122</v>
      </c>
      <c r="D131" s="19" t="s">
        <v>36</v>
      </c>
      <c r="E131" s="19">
        <v>2</v>
      </c>
      <c r="F131" s="167"/>
      <c r="G131" s="156">
        <f t="shared" si="8"/>
        <v>0</v>
      </c>
    </row>
    <row r="132" spans="1:7" ht="15" thickBot="1">
      <c r="A132" s="33"/>
      <c r="B132" s="146" t="s">
        <v>47</v>
      </c>
      <c r="C132" s="27" t="s">
        <v>123</v>
      </c>
      <c r="D132" s="39"/>
      <c r="E132" s="39"/>
      <c r="F132" s="39"/>
      <c r="G132" s="158">
        <f>SUM(G120:G131)</f>
        <v>0</v>
      </c>
    </row>
    <row r="133" spans="1:7">
      <c r="A133" s="4"/>
      <c r="B133" s="148"/>
      <c r="C133" s="42"/>
      <c r="D133" s="43"/>
      <c r="E133" s="43"/>
      <c r="F133" s="11"/>
      <c r="G133" s="44"/>
    </row>
    <row r="134" spans="1:7" ht="15" thickBot="1">
      <c r="A134" s="34" t="s">
        <v>124</v>
      </c>
      <c r="B134" s="4"/>
      <c r="C134" s="10"/>
      <c r="D134" s="11"/>
      <c r="E134" s="11"/>
      <c r="F134" s="11"/>
      <c r="G134" s="9"/>
    </row>
    <row r="135" spans="1:7">
      <c r="A135" s="35" t="s">
        <v>7</v>
      </c>
      <c r="B135" s="99" t="s">
        <v>8</v>
      </c>
      <c r="C135" s="36" t="s">
        <v>9</v>
      </c>
      <c r="D135" s="37" t="s">
        <v>10</v>
      </c>
      <c r="E135" s="37" t="s">
        <v>11</v>
      </c>
      <c r="F135" s="37" t="s">
        <v>12</v>
      </c>
      <c r="G135" s="38" t="s">
        <v>13</v>
      </c>
    </row>
    <row r="136" spans="1:7" ht="64.5" customHeight="1">
      <c r="A136" s="16">
        <v>91</v>
      </c>
      <c r="B136" s="20" t="s">
        <v>125</v>
      </c>
      <c r="C136" s="21" t="s">
        <v>126</v>
      </c>
      <c r="D136" s="19" t="s">
        <v>36</v>
      </c>
      <c r="E136" s="19">
        <v>0.65</v>
      </c>
      <c r="F136" s="167"/>
      <c r="G136" s="156">
        <f>E136*F136</f>
        <v>0</v>
      </c>
    </row>
    <row r="137" spans="1:7" ht="32.5" customHeight="1">
      <c r="A137" s="16">
        <v>92</v>
      </c>
      <c r="B137" s="20" t="s">
        <v>111</v>
      </c>
      <c r="C137" s="21" t="s">
        <v>112</v>
      </c>
      <c r="D137" s="19" t="s">
        <v>36</v>
      </c>
      <c r="E137" s="19">
        <v>3</v>
      </c>
      <c r="F137" s="167"/>
      <c r="G137" s="156">
        <f t="shared" ref="G137:G142" si="9">E137*F137</f>
        <v>0</v>
      </c>
    </row>
    <row r="138" spans="1:7">
      <c r="A138" s="16">
        <v>93</v>
      </c>
      <c r="B138" s="20" t="s">
        <v>113</v>
      </c>
      <c r="C138" s="21" t="s">
        <v>114</v>
      </c>
      <c r="D138" s="22" t="s">
        <v>28</v>
      </c>
      <c r="E138" s="19">
        <v>3</v>
      </c>
      <c r="F138" s="161"/>
      <c r="G138" s="156">
        <f t="shared" si="9"/>
        <v>0</v>
      </c>
    </row>
    <row r="139" spans="1:7" ht="48" customHeight="1">
      <c r="A139" s="16">
        <v>94</v>
      </c>
      <c r="B139" s="17" t="s">
        <v>82</v>
      </c>
      <c r="C139" s="23" t="s">
        <v>83</v>
      </c>
      <c r="D139" s="19" t="s">
        <v>36</v>
      </c>
      <c r="E139" s="19">
        <v>3</v>
      </c>
      <c r="F139" s="167"/>
      <c r="G139" s="156">
        <f t="shared" si="9"/>
        <v>0</v>
      </c>
    </row>
    <row r="140" spans="1:7" ht="28.5">
      <c r="A140" s="16">
        <v>95</v>
      </c>
      <c r="B140" s="17"/>
      <c r="C140" s="23" t="s">
        <v>101</v>
      </c>
      <c r="D140" s="19" t="s">
        <v>36</v>
      </c>
      <c r="E140" s="19">
        <v>3</v>
      </c>
      <c r="F140" s="167"/>
      <c r="G140" s="156">
        <f t="shared" si="9"/>
        <v>0</v>
      </c>
    </row>
    <row r="141" spans="1:7" ht="20.5" customHeight="1">
      <c r="A141" s="16">
        <v>96</v>
      </c>
      <c r="B141" s="17" t="s">
        <v>127</v>
      </c>
      <c r="C141" s="21" t="s">
        <v>128</v>
      </c>
      <c r="D141" s="19" t="s">
        <v>25</v>
      </c>
      <c r="E141" s="19">
        <v>0.65</v>
      </c>
      <c r="F141" s="167"/>
      <c r="G141" s="156">
        <f t="shared" si="9"/>
        <v>0</v>
      </c>
    </row>
    <row r="142" spans="1:7">
      <c r="A142" s="16">
        <v>97</v>
      </c>
      <c r="B142" s="17"/>
      <c r="C142" s="25" t="s">
        <v>129</v>
      </c>
      <c r="D142" s="19" t="s">
        <v>36</v>
      </c>
      <c r="E142" s="19">
        <v>3</v>
      </c>
      <c r="F142" s="167"/>
      <c r="G142" s="156">
        <f t="shared" si="9"/>
        <v>0</v>
      </c>
    </row>
    <row r="143" spans="1:7" ht="15" thickBot="1">
      <c r="A143" s="33"/>
      <c r="B143" s="146" t="s">
        <v>47</v>
      </c>
      <c r="C143" s="27" t="s">
        <v>130</v>
      </c>
      <c r="D143" s="39"/>
      <c r="E143" s="39"/>
      <c r="F143" s="39"/>
      <c r="G143" s="158">
        <f>SUM(G136:G142)</f>
        <v>0</v>
      </c>
    </row>
    <row r="144" spans="1:7">
      <c r="A144" s="4"/>
      <c r="B144" s="34"/>
      <c r="C144" s="29"/>
      <c r="D144" s="11"/>
      <c r="E144" s="11"/>
      <c r="F144" s="11"/>
      <c r="G144" s="31"/>
    </row>
    <row r="145" spans="1:7" ht="15" thickBot="1">
      <c r="A145" s="34" t="s">
        <v>131</v>
      </c>
      <c r="B145" s="4"/>
      <c r="C145" s="29"/>
      <c r="D145" s="11"/>
      <c r="E145" s="11"/>
      <c r="F145" s="11"/>
      <c r="G145" s="32"/>
    </row>
    <row r="146" spans="1:7">
      <c r="A146" s="35" t="s">
        <v>7</v>
      </c>
      <c r="B146" s="99" t="s">
        <v>8</v>
      </c>
      <c r="C146" s="36" t="s">
        <v>9</v>
      </c>
      <c r="D146" s="37" t="s">
        <v>10</v>
      </c>
      <c r="E146" s="37" t="s">
        <v>11</v>
      </c>
      <c r="F146" s="37" t="s">
        <v>12</v>
      </c>
      <c r="G146" s="38" t="s">
        <v>13</v>
      </c>
    </row>
    <row r="147" spans="1:7" ht="60.5" customHeight="1">
      <c r="A147" s="16">
        <v>98</v>
      </c>
      <c r="B147" s="17" t="s">
        <v>132</v>
      </c>
      <c r="C147" s="23" t="s">
        <v>133</v>
      </c>
      <c r="D147" s="19" t="s">
        <v>31</v>
      </c>
      <c r="E147" s="19">
        <v>4.0999999999999996</v>
      </c>
      <c r="F147" s="167"/>
      <c r="G147" s="156">
        <f>E147*F147</f>
        <v>0</v>
      </c>
    </row>
    <row r="148" spans="1:7">
      <c r="A148" s="16">
        <v>99</v>
      </c>
      <c r="B148" s="17" t="s">
        <v>17</v>
      </c>
      <c r="C148" s="18" t="s">
        <v>18</v>
      </c>
      <c r="D148" s="19" t="s">
        <v>16</v>
      </c>
      <c r="E148" s="19">
        <v>4.0999999999999996</v>
      </c>
      <c r="F148" s="170"/>
      <c r="G148" s="156">
        <f t="shared" ref="G148:G153" si="10">E148*F148</f>
        <v>0</v>
      </c>
    </row>
    <row r="149" spans="1:7">
      <c r="A149" s="16">
        <v>100</v>
      </c>
      <c r="B149" s="17" t="s">
        <v>19</v>
      </c>
      <c r="C149" s="18" t="s">
        <v>20</v>
      </c>
      <c r="D149" s="19" t="s">
        <v>16</v>
      </c>
      <c r="E149" s="19">
        <v>4.0999999999999996</v>
      </c>
      <c r="F149" s="170"/>
      <c r="G149" s="156">
        <f t="shared" si="10"/>
        <v>0</v>
      </c>
    </row>
    <row r="150" spans="1:7" ht="20.5" customHeight="1">
      <c r="A150" s="16">
        <v>101</v>
      </c>
      <c r="B150" s="17" t="s">
        <v>26</v>
      </c>
      <c r="C150" s="23" t="s">
        <v>27</v>
      </c>
      <c r="D150" s="19" t="s">
        <v>28</v>
      </c>
      <c r="E150" s="19">
        <v>8</v>
      </c>
      <c r="F150" s="167"/>
      <c r="G150" s="156">
        <f t="shared" si="10"/>
        <v>0</v>
      </c>
    </row>
    <row r="151" spans="1:7" ht="28.5">
      <c r="A151" s="16">
        <v>102</v>
      </c>
      <c r="B151" s="17" t="s">
        <v>21</v>
      </c>
      <c r="C151" s="23" t="s">
        <v>22</v>
      </c>
      <c r="D151" s="19" t="s">
        <v>16</v>
      </c>
      <c r="E151" s="19">
        <v>21.9</v>
      </c>
      <c r="F151" s="170"/>
      <c r="G151" s="156">
        <f t="shared" si="10"/>
        <v>0</v>
      </c>
    </row>
    <row r="152" spans="1:7">
      <c r="A152" s="16">
        <v>103</v>
      </c>
      <c r="B152" s="20" t="s">
        <v>23</v>
      </c>
      <c r="C152" s="21" t="s">
        <v>24</v>
      </c>
      <c r="D152" s="22" t="s">
        <v>25</v>
      </c>
      <c r="E152" s="24">
        <v>0.42</v>
      </c>
      <c r="F152" s="170"/>
      <c r="G152" s="156">
        <f t="shared" si="10"/>
        <v>0</v>
      </c>
    </row>
    <row r="153" spans="1:7">
      <c r="A153" s="16">
        <v>104</v>
      </c>
      <c r="B153" s="145"/>
      <c r="C153" s="25" t="s">
        <v>134</v>
      </c>
      <c r="D153" s="19" t="s">
        <v>36</v>
      </c>
      <c r="E153" s="19">
        <v>8</v>
      </c>
      <c r="F153" s="167"/>
      <c r="G153" s="156">
        <f t="shared" si="10"/>
        <v>0</v>
      </c>
    </row>
    <row r="154" spans="1:7" ht="15" thickBot="1">
      <c r="A154" s="33"/>
      <c r="B154" s="146" t="s">
        <v>47</v>
      </c>
      <c r="C154" s="27" t="s">
        <v>135</v>
      </c>
      <c r="D154" s="39"/>
      <c r="E154" s="39"/>
      <c r="F154" s="39"/>
      <c r="G154" s="158">
        <f>SUM(G147:G153)</f>
        <v>0</v>
      </c>
    </row>
    <row r="155" spans="1:7">
      <c r="A155" s="4"/>
      <c r="B155" s="34"/>
      <c r="C155" s="29"/>
      <c r="D155" s="11"/>
      <c r="E155" s="11"/>
      <c r="F155" s="11"/>
      <c r="G155" s="45"/>
    </row>
    <row r="156" spans="1:7" ht="15" thickBot="1">
      <c r="A156" s="34" t="s">
        <v>136</v>
      </c>
      <c r="B156" s="4"/>
      <c r="C156" s="10"/>
      <c r="D156" s="11"/>
      <c r="E156" s="11"/>
      <c r="F156" s="11"/>
      <c r="G156" s="9"/>
    </row>
    <row r="157" spans="1:7">
      <c r="A157" s="35" t="s">
        <v>7</v>
      </c>
      <c r="B157" s="99" t="s">
        <v>8</v>
      </c>
      <c r="C157" s="36" t="s">
        <v>9</v>
      </c>
      <c r="D157" s="37" t="s">
        <v>10</v>
      </c>
      <c r="E157" s="37" t="s">
        <v>11</v>
      </c>
      <c r="F157" s="37" t="s">
        <v>12</v>
      </c>
      <c r="G157" s="38" t="s">
        <v>13</v>
      </c>
    </row>
    <row r="158" spans="1:7" ht="28.5">
      <c r="A158" s="16">
        <v>105</v>
      </c>
      <c r="B158" s="17"/>
      <c r="C158" s="23" t="s">
        <v>137</v>
      </c>
      <c r="D158" s="19" t="s">
        <v>36</v>
      </c>
      <c r="E158" s="19">
        <v>1</v>
      </c>
      <c r="F158" s="167"/>
      <c r="G158" s="168">
        <f>E158*F158</f>
        <v>0</v>
      </c>
    </row>
    <row r="159" spans="1:7">
      <c r="A159" s="16">
        <v>106</v>
      </c>
      <c r="B159" s="17"/>
      <c r="C159" s="23" t="s">
        <v>138</v>
      </c>
      <c r="D159" s="19" t="s">
        <v>31</v>
      </c>
      <c r="E159" s="19">
        <v>2</v>
      </c>
      <c r="F159" s="167"/>
      <c r="G159" s="168">
        <f t="shared" ref="G159:G163" si="11">E159*F159</f>
        <v>0</v>
      </c>
    </row>
    <row r="160" spans="1:7" ht="15" customHeight="1">
      <c r="A160" s="16">
        <v>107</v>
      </c>
      <c r="B160" s="17" t="s">
        <v>139</v>
      </c>
      <c r="C160" s="23" t="s">
        <v>140</v>
      </c>
      <c r="D160" s="19" t="s">
        <v>36</v>
      </c>
      <c r="E160" s="19">
        <v>2</v>
      </c>
      <c r="F160" s="167"/>
      <c r="G160" s="168">
        <f t="shared" si="11"/>
        <v>0</v>
      </c>
    </row>
    <row r="161" spans="1:7">
      <c r="A161" s="16">
        <v>108</v>
      </c>
      <c r="B161" s="17" t="s">
        <v>141</v>
      </c>
      <c r="C161" s="23" t="s">
        <v>142</v>
      </c>
      <c r="D161" s="19" t="s">
        <v>36</v>
      </c>
      <c r="E161" s="19">
        <v>2</v>
      </c>
      <c r="F161" s="167"/>
      <c r="G161" s="168">
        <f t="shared" si="11"/>
        <v>0</v>
      </c>
    </row>
    <row r="162" spans="1:7" ht="20.5" customHeight="1">
      <c r="A162" s="16">
        <v>109</v>
      </c>
      <c r="B162" s="17" t="s">
        <v>143</v>
      </c>
      <c r="C162" s="23" t="s">
        <v>144</v>
      </c>
      <c r="D162" s="19" t="s">
        <v>31</v>
      </c>
      <c r="E162" s="19">
        <v>2</v>
      </c>
      <c r="F162" s="167"/>
      <c r="G162" s="168">
        <f t="shared" si="11"/>
        <v>0</v>
      </c>
    </row>
    <row r="163" spans="1:7">
      <c r="A163" s="16">
        <v>110</v>
      </c>
      <c r="B163" s="17"/>
      <c r="C163" s="18" t="s">
        <v>145</v>
      </c>
      <c r="D163" s="19" t="s">
        <v>36</v>
      </c>
      <c r="E163" s="19">
        <v>1</v>
      </c>
      <c r="F163" s="167"/>
      <c r="G163" s="168">
        <f t="shared" si="11"/>
        <v>0</v>
      </c>
    </row>
    <row r="164" spans="1:7">
      <c r="A164" s="16">
        <v>111</v>
      </c>
      <c r="B164" s="17"/>
      <c r="C164" s="18" t="s">
        <v>146</v>
      </c>
      <c r="D164" s="19" t="s">
        <v>36</v>
      </c>
      <c r="E164" s="19">
        <v>1</v>
      </c>
      <c r="F164" s="167"/>
      <c r="G164" s="168">
        <f>SUM(E164*F164)</f>
        <v>0</v>
      </c>
    </row>
    <row r="165" spans="1:7" ht="15" thickBot="1">
      <c r="A165" s="33"/>
      <c r="B165" s="146" t="s">
        <v>47</v>
      </c>
      <c r="C165" s="27" t="s">
        <v>147</v>
      </c>
      <c r="D165" s="39"/>
      <c r="E165" s="39"/>
      <c r="F165" s="39"/>
      <c r="G165" s="158">
        <f>SUM(G158:G164)</f>
        <v>0</v>
      </c>
    </row>
    <row r="166" spans="1:7">
      <c r="A166" s="4"/>
      <c r="B166" s="4"/>
      <c r="C166" s="10"/>
      <c r="D166" s="11"/>
      <c r="E166" s="11"/>
      <c r="F166" s="11"/>
      <c r="G166" s="9"/>
    </row>
    <row r="167" spans="1:7" ht="15" thickBot="1">
      <c r="A167" s="34" t="s">
        <v>148</v>
      </c>
      <c r="B167" s="4"/>
      <c r="C167" s="10"/>
      <c r="D167" s="11"/>
      <c r="E167" s="11"/>
      <c r="F167" s="11"/>
      <c r="G167" s="9"/>
    </row>
    <row r="168" spans="1:7">
      <c r="A168" s="35" t="s">
        <v>7</v>
      </c>
      <c r="B168" s="99" t="s">
        <v>8</v>
      </c>
      <c r="C168" s="36" t="s">
        <v>9</v>
      </c>
      <c r="D168" s="37" t="s">
        <v>10</v>
      </c>
      <c r="E168" s="37" t="s">
        <v>11</v>
      </c>
      <c r="F168" s="37" t="s">
        <v>12</v>
      </c>
      <c r="G168" s="38" t="s">
        <v>13</v>
      </c>
    </row>
    <row r="169" spans="1:7">
      <c r="A169" s="16">
        <v>112</v>
      </c>
      <c r="B169" s="17" t="s">
        <v>149</v>
      </c>
      <c r="C169" s="18" t="s">
        <v>150</v>
      </c>
      <c r="D169" s="19" t="s">
        <v>31</v>
      </c>
      <c r="E169" s="19">
        <v>45</v>
      </c>
      <c r="F169" s="167"/>
      <c r="G169" s="156">
        <f>E169*F169</f>
        <v>0</v>
      </c>
    </row>
    <row r="170" spans="1:7">
      <c r="A170" s="16">
        <v>113</v>
      </c>
      <c r="B170" s="17"/>
      <c r="C170" s="23" t="s">
        <v>151</v>
      </c>
      <c r="D170" s="19" t="s">
        <v>152</v>
      </c>
      <c r="E170" s="19">
        <v>24</v>
      </c>
      <c r="F170" s="170"/>
      <c r="G170" s="156">
        <f t="shared" ref="G170:G171" si="12">E170*F170</f>
        <v>0</v>
      </c>
    </row>
    <row r="171" spans="1:7">
      <c r="A171" s="16">
        <v>114</v>
      </c>
      <c r="B171" s="17"/>
      <c r="C171" s="18" t="s">
        <v>153</v>
      </c>
      <c r="D171" s="19" t="s">
        <v>36</v>
      </c>
      <c r="E171" s="19">
        <v>12</v>
      </c>
      <c r="F171" s="167"/>
      <c r="G171" s="156">
        <f t="shared" si="12"/>
        <v>0</v>
      </c>
    </row>
    <row r="172" spans="1:7" ht="15" thickBot="1">
      <c r="A172" s="33"/>
      <c r="B172" s="146" t="s">
        <v>47</v>
      </c>
      <c r="C172" s="27" t="s">
        <v>154</v>
      </c>
      <c r="D172" s="39"/>
      <c r="E172" s="39"/>
      <c r="F172" s="39"/>
      <c r="G172" s="158">
        <f>SUM(G169:G171)</f>
        <v>0</v>
      </c>
    </row>
    <row r="173" spans="1:7">
      <c r="A173" s="4"/>
      <c r="B173" s="34"/>
      <c r="C173" s="29"/>
      <c r="D173" s="11"/>
      <c r="E173" s="11"/>
      <c r="F173" s="11"/>
      <c r="G173" s="31"/>
    </row>
    <row r="174" spans="1:7" ht="15" thickBot="1">
      <c r="A174" s="34" t="s">
        <v>155</v>
      </c>
      <c r="B174" s="4"/>
      <c r="C174" s="10"/>
      <c r="D174" s="11"/>
      <c r="E174" s="11"/>
      <c r="F174" s="11"/>
      <c r="G174" s="9"/>
    </row>
    <row r="175" spans="1:7">
      <c r="A175" s="35" t="s">
        <v>7</v>
      </c>
      <c r="B175" s="99" t="s">
        <v>8</v>
      </c>
      <c r="C175" s="36" t="s">
        <v>9</v>
      </c>
      <c r="D175" s="37" t="s">
        <v>10</v>
      </c>
      <c r="E175" s="37" t="s">
        <v>11</v>
      </c>
      <c r="F175" s="37" t="s">
        <v>12</v>
      </c>
      <c r="G175" s="38" t="s">
        <v>13</v>
      </c>
    </row>
    <row r="176" spans="1:7" ht="212" customHeight="1">
      <c r="A176" s="16">
        <v>115</v>
      </c>
      <c r="B176" s="17" t="s">
        <v>156</v>
      </c>
      <c r="C176" s="23" t="s">
        <v>382</v>
      </c>
      <c r="D176" s="19" t="s">
        <v>31</v>
      </c>
      <c r="E176" s="19">
        <v>1</v>
      </c>
      <c r="F176" s="167"/>
      <c r="G176" s="168">
        <f>E176*F176</f>
        <v>0</v>
      </c>
    </row>
    <row r="177" spans="1:7">
      <c r="A177" s="16">
        <v>116</v>
      </c>
      <c r="B177" s="17"/>
      <c r="C177" s="18" t="s">
        <v>158</v>
      </c>
      <c r="D177" s="19" t="s">
        <v>152</v>
      </c>
      <c r="E177" s="19">
        <v>4</v>
      </c>
      <c r="F177" s="167"/>
      <c r="G177" s="168">
        <f t="shared" ref="G177:G180" si="13">E177*F177</f>
        <v>0</v>
      </c>
    </row>
    <row r="178" spans="1:7">
      <c r="A178" s="16">
        <v>117</v>
      </c>
      <c r="B178" s="17"/>
      <c r="C178" s="18" t="s">
        <v>159</v>
      </c>
      <c r="D178" s="19" t="s">
        <v>152</v>
      </c>
      <c r="E178" s="19">
        <v>5</v>
      </c>
      <c r="F178" s="167"/>
      <c r="G178" s="168">
        <f t="shared" si="13"/>
        <v>0</v>
      </c>
    </row>
    <row r="179" spans="1:7" ht="28.5">
      <c r="A179" s="16">
        <v>118</v>
      </c>
      <c r="B179" s="17"/>
      <c r="C179" s="23" t="s">
        <v>160</v>
      </c>
      <c r="D179" s="19" t="s">
        <v>161</v>
      </c>
      <c r="E179" s="19">
        <v>20</v>
      </c>
      <c r="F179" s="167"/>
      <c r="G179" s="168">
        <f t="shared" si="13"/>
        <v>0</v>
      </c>
    </row>
    <row r="180" spans="1:7">
      <c r="A180" s="16">
        <v>119</v>
      </c>
      <c r="B180" s="17"/>
      <c r="C180" s="18" t="s">
        <v>162</v>
      </c>
      <c r="D180" s="19" t="s">
        <v>36</v>
      </c>
      <c r="E180" s="19">
        <v>1</v>
      </c>
      <c r="F180" s="167"/>
      <c r="G180" s="168">
        <f t="shared" si="13"/>
        <v>0</v>
      </c>
    </row>
    <row r="181" spans="1:7" ht="15" thickBot="1">
      <c r="A181" s="33"/>
      <c r="B181" s="146" t="s">
        <v>47</v>
      </c>
      <c r="C181" s="27" t="s">
        <v>163</v>
      </c>
      <c r="D181" s="39"/>
      <c r="E181" s="39"/>
      <c r="F181" s="39"/>
      <c r="G181" s="169">
        <f>SUM(G176:G180)</f>
        <v>0</v>
      </c>
    </row>
    <row r="182" spans="1:7">
      <c r="A182" s="4"/>
      <c r="B182" s="34"/>
      <c r="C182" s="46"/>
      <c r="D182" s="11"/>
      <c r="E182" s="11"/>
      <c r="F182" s="11"/>
      <c r="G182" s="32"/>
    </row>
    <row r="183" spans="1:7" ht="15" thickBot="1">
      <c r="A183" s="34" t="s">
        <v>164</v>
      </c>
      <c r="B183" s="4"/>
      <c r="C183" s="10"/>
      <c r="D183" s="11"/>
      <c r="E183" s="11"/>
      <c r="F183" s="11"/>
      <c r="G183" s="9"/>
    </row>
    <row r="184" spans="1:7">
      <c r="A184" s="35" t="s">
        <v>7</v>
      </c>
      <c r="B184" s="99" t="s">
        <v>8</v>
      </c>
      <c r="C184" s="36" t="s">
        <v>9</v>
      </c>
      <c r="D184" s="37" t="s">
        <v>10</v>
      </c>
      <c r="E184" s="37" t="s">
        <v>11</v>
      </c>
      <c r="F184" s="37" t="s">
        <v>12</v>
      </c>
      <c r="G184" s="38" t="s">
        <v>13</v>
      </c>
    </row>
    <row r="185" spans="1:7">
      <c r="A185" s="16">
        <v>120</v>
      </c>
      <c r="B185" s="17"/>
      <c r="C185" s="23" t="s">
        <v>145</v>
      </c>
      <c r="D185" s="19" t="s">
        <v>28</v>
      </c>
      <c r="E185" s="19">
        <v>1</v>
      </c>
      <c r="F185" s="167"/>
      <c r="G185" s="156">
        <f>E185*F185</f>
        <v>0</v>
      </c>
    </row>
    <row r="186" spans="1:7" ht="18.5" customHeight="1">
      <c r="A186" s="16">
        <v>121</v>
      </c>
      <c r="B186" s="17" t="s">
        <v>26</v>
      </c>
      <c r="C186" s="23" t="s">
        <v>27</v>
      </c>
      <c r="D186" s="19" t="s">
        <v>28</v>
      </c>
      <c r="E186" s="19">
        <v>29</v>
      </c>
      <c r="F186" s="167"/>
      <c r="G186" s="156">
        <f t="shared" ref="G186:G202" si="14">E186*F186</f>
        <v>0</v>
      </c>
    </row>
    <row r="187" spans="1:7" ht="28.5">
      <c r="A187" s="16">
        <v>122</v>
      </c>
      <c r="B187" s="17" t="s">
        <v>51</v>
      </c>
      <c r="C187" s="23" t="s">
        <v>52</v>
      </c>
      <c r="D187" s="19" t="s">
        <v>16</v>
      </c>
      <c r="E187" s="19">
        <v>2.9</v>
      </c>
      <c r="F187" s="167"/>
      <c r="G187" s="156">
        <f t="shared" si="14"/>
        <v>0</v>
      </c>
    </row>
    <row r="188" spans="1:7">
      <c r="A188" s="16">
        <v>123</v>
      </c>
      <c r="B188" s="17" t="s">
        <v>165</v>
      </c>
      <c r="C188" s="23" t="s">
        <v>166</v>
      </c>
      <c r="D188" s="19" t="s">
        <v>25</v>
      </c>
      <c r="E188" s="19">
        <v>0.1</v>
      </c>
      <c r="F188" s="167"/>
      <c r="G188" s="156">
        <f t="shared" si="14"/>
        <v>0</v>
      </c>
    </row>
    <row r="189" spans="1:7" ht="19" customHeight="1">
      <c r="A189" s="16">
        <v>124</v>
      </c>
      <c r="B189" s="17" t="s">
        <v>53</v>
      </c>
      <c r="C189" s="23" t="s">
        <v>54</v>
      </c>
      <c r="D189" s="19" t="s">
        <v>33</v>
      </c>
      <c r="E189" s="19">
        <v>0.2</v>
      </c>
      <c r="F189" s="167"/>
      <c r="G189" s="156">
        <f t="shared" si="14"/>
        <v>0</v>
      </c>
    </row>
    <row r="190" spans="1:7" ht="56.5" customHeight="1">
      <c r="A190" s="16">
        <v>125</v>
      </c>
      <c r="B190" s="17"/>
      <c r="C190" s="23" t="s">
        <v>167</v>
      </c>
      <c r="D190" s="19" t="s">
        <v>28</v>
      </c>
      <c r="E190" s="19">
        <v>1</v>
      </c>
      <c r="F190" s="167"/>
      <c r="G190" s="156">
        <f t="shared" si="14"/>
        <v>0</v>
      </c>
    </row>
    <row r="191" spans="1:7">
      <c r="A191" s="16">
        <v>126</v>
      </c>
      <c r="B191" s="17"/>
      <c r="C191" s="18" t="s">
        <v>84</v>
      </c>
      <c r="D191" s="19" t="s">
        <v>85</v>
      </c>
      <c r="E191" s="19">
        <v>1.2</v>
      </c>
      <c r="F191" s="167"/>
      <c r="G191" s="156">
        <f t="shared" si="14"/>
        <v>0</v>
      </c>
    </row>
    <row r="192" spans="1:7">
      <c r="A192" s="16">
        <v>127</v>
      </c>
      <c r="B192" s="17"/>
      <c r="C192" s="25" t="s">
        <v>168</v>
      </c>
      <c r="D192" s="19" t="s">
        <v>28</v>
      </c>
      <c r="E192" s="19">
        <v>3</v>
      </c>
      <c r="F192" s="167"/>
      <c r="G192" s="156">
        <f t="shared" si="14"/>
        <v>0</v>
      </c>
    </row>
    <row r="193" spans="1:7" ht="20.5" customHeight="1">
      <c r="A193" s="16">
        <v>128</v>
      </c>
      <c r="B193" s="17"/>
      <c r="C193" s="142" t="s">
        <v>169</v>
      </c>
      <c r="D193" s="19" t="s">
        <v>28</v>
      </c>
      <c r="E193" s="19">
        <v>3</v>
      </c>
      <c r="F193" s="167"/>
      <c r="G193" s="156">
        <f t="shared" si="14"/>
        <v>0</v>
      </c>
    </row>
    <row r="194" spans="1:7">
      <c r="A194" s="16">
        <v>129</v>
      </c>
      <c r="B194" s="17"/>
      <c r="C194" s="25" t="s">
        <v>170</v>
      </c>
      <c r="D194" s="19" t="s">
        <v>28</v>
      </c>
      <c r="E194" s="19">
        <v>2</v>
      </c>
      <c r="F194" s="167"/>
      <c r="G194" s="156">
        <f t="shared" si="14"/>
        <v>0</v>
      </c>
    </row>
    <row r="195" spans="1:7">
      <c r="A195" s="16">
        <v>130</v>
      </c>
      <c r="B195" s="17"/>
      <c r="C195" s="25" t="s">
        <v>171</v>
      </c>
      <c r="D195" s="19" t="s">
        <v>28</v>
      </c>
      <c r="E195" s="19">
        <v>2</v>
      </c>
      <c r="F195" s="167"/>
      <c r="G195" s="156">
        <f t="shared" si="14"/>
        <v>0</v>
      </c>
    </row>
    <row r="196" spans="1:7">
      <c r="A196" s="16">
        <v>131</v>
      </c>
      <c r="B196" s="17"/>
      <c r="C196" s="25" t="s">
        <v>172</v>
      </c>
      <c r="D196" s="19" t="s">
        <v>28</v>
      </c>
      <c r="E196" s="19">
        <v>1</v>
      </c>
      <c r="F196" s="167"/>
      <c r="G196" s="156">
        <f t="shared" si="14"/>
        <v>0</v>
      </c>
    </row>
    <row r="197" spans="1:7">
      <c r="A197" s="16">
        <v>132</v>
      </c>
      <c r="B197" s="17"/>
      <c r="C197" s="47" t="s">
        <v>173</v>
      </c>
      <c r="D197" s="19" t="s">
        <v>28</v>
      </c>
      <c r="E197" s="19">
        <v>5</v>
      </c>
      <c r="F197" s="167"/>
      <c r="G197" s="156">
        <f t="shared" si="14"/>
        <v>0</v>
      </c>
    </row>
    <row r="198" spans="1:7">
      <c r="A198" s="16">
        <v>133</v>
      </c>
      <c r="B198" s="17"/>
      <c r="C198" s="25" t="s">
        <v>174</v>
      </c>
      <c r="D198" s="19" t="s">
        <v>28</v>
      </c>
      <c r="E198" s="19">
        <v>3</v>
      </c>
      <c r="F198" s="167"/>
      <c r="G198" s="156">
        <f t="shared" si="14"/>
        <v>0</v>
      </c>
    </row>
    <row r="199" spans="1:7">
      <c r="A199" s="16">
        <v>134</v>
      </c>
      <c r="B199" s="17"/>
      <c r="C199" s="25" t="s">
        <v>175</v>
      </c>
      <c r="D199" s="19" t="s">
        <v>28</v>
      </c>
      <c r="E199" s="19">
        <v>1</v>
      </c>
      <c r="F199" s="167"/>
      <c r="G199" s="156">
        <f t="shared" si="14"/>
        <v>0</v>
      </c>
    </row>
    <row r="200" spans="1:7">
      <c r="A200" s="16">
        <v>135</v>
      </c>
      <c r="B200" s="17"/>
      <c r="C200" s="25" t="s">
        <v>176</v>
      </c>
      <c r="D200" s="19" t="s">
        <v>28</v>
      </c>
      <c r="E200" s="19">
        <v>3</v>
      </c>
      <c r="F200" s="167"/>
      <c r="G200" s="156">
        <f t="shared" si="14"/>
        <v>0</v>
      </c>
    </row>
    <row r="201" spans="1:7">
      <c r="A201" s="16">
        <v>136</v>
      </c>
      <c r="B201" s="17"/>
      <c r="C201" s="25" t="s">
        <v>177</v>
      </c>
      <c r="D201" s="19" t="s">
        <v>28</v>
      </c>
      <c r="E201" s="19">
        <v>5</v>
      </c>
      <c r="F201" s="167"/>
      <c r="G201" s="156">
        <f t="shared" si="14"/>
        <v>0</v>
      </c>
    </row>
    <row r="202" spans="1:7">
      <c r="A202" s="16">
        <v>137</v>
      </c>
      <c r="B202" s="17"/>
      <c r="C202" s="25" t="s">
        <v>178</v>
      </c>
      <c r="D202" s="19" t="s">
        <v>28</v>
      </c>
      <c r="E202" s="19">
        <v>1</v>
      </c>
      <c r="F202" s="167"/>
      <c r="G202" s="156">
        <f t="shared" si="14"/>
        <v>0</v>
      </c>
    </row>
    <row r="203" spans="1:7" ht="15" thickBot="1">
      <c r="A203" s="33"/>
      <c r="B203" s="146" t="s">
        <v>47</v>
      </c>
      <c r="C203" s="27" t="s">
        <v>179</v>
      </c>
      <c r="D203" s="39"/>
      <c r="E203" s="39"/>
      <c r="F203" s="39"/>
      <c r="G203" s="158">
        <f>SUM(G185:G202)</f>
        <v>0</v>
      </c>
    </row>
    <row r="204" spans="1:7">
      <c r="A204" s="4"/>
      <c r="B204" s="4"/>
      <c r="C204" s="10"/>
      <c r="D204" s="11"/>
      <c r="E204" s="11"/>
      <c r="F204" s="11"/>
      <c r="G204" s="9"/>
    </row>
    <row r="205" spans="1:7" ht="15" thickBot="1">
      <c r="A205" s="34" t="s">
        <v>180</v>
      </c>
      <c r="B205" s="4"/>
      <c r="C205" s="10"/>
      <c r="D205" s="11"/>
      <c r="E205" s="11"/>
      <c r="F205" s="11"/>
      <c r="G205" s="9"/>
    </row>
    <row r="206" spans="1:7">
      <c r="A206" s="35" t="s">
        <v>7</v>
      </c>
      <c r="B206" s="99" t="s">
        <v>8</v>
      </c>
      <c r="C206" s="36" t="s">
        <v>9</v>
      </c>
      <c r="D206" s="37" t="s">
        <v>10</v>
      </c>
      <c r="E206" s="37" t="s">
        <v>11</v>
      </c>
      <c r="F206" s="37" t="s">
        <v>12</v>
      </c>
      <c r="G206" s="38" t="s">
        <v>13</v>
      </c>
    </row>
    <row r="207" spans="1:7">
      <c r="A207" s="16">
        <v>138</v>
      </c>
      <c r="B207" s="17"/>
      <c r="C207" s="23" t="s">
        <v>145</v>
      </c>
      <c r="D207" s="19" t="s">
        <v>28</v>
      </c>
      <c r="E207" s="19">
        <v>2</v>
      </c>
      <c r="F207" s="167"/>
      <c r="G207" s="156">
        <f>E207*F207</f>
        <v>0</v>
      </c>
    </row>
    <row r="208" spans="1:7" ht="15" customHeight="1">
      <c r="A208" s="16">
        <v>139</v>
      </c>
      <c r="B208" s="17" t="s">
        <v>26</v>
      </c>
      <c r="C208" s="23" t="s">
        <v>27</v>
      </c>
      <c r="D208" s="19" t="s">
        <v>28</v>
      </c>
      <c r="E208" s="19">
        <v>8</v>
      </c>
      <c r="F208" s="167"/>
      <c r="G208" s="156">
        <f t="shared" ref="G208:G212" si="15">E208*F208</f>
        <v>0</v>
      </c>
    </row>
    <row r="209" spans="1:7">
      <c r="A209" s="16">
        <v>140</v>
      </c>
      <c r="B209" s="17" t="s">
        <v>165</v>
      </c>
      <c r="C209" s="18" t="s">
        <v>166</v>
      </c>
      <c r="D209" s="19" t="s">
        <v>25</v>
      </c>
      <c r="E209" s="19">
        <v>0.1</v>
      </c>
      <c r="F209" s="167"/>
      <c r="G209" s="156">
        <f t="shared" si="15"/>
        <v>0</v>
      </c>
    </row>
    <row r="210" spans="1:7" ht="61.5" customHeight="1">
      <c r="A210" s="16">
        <v>141</v>
      </c>
      <c r="B210" s="17"/>
      <c r="C210" s="23" t="s">
        <v>367</v>
      </c>
      <c r="D210" s="19" t="s">
        <v>28</v>
      </c>
      <c r="E210" s="19">
        <v>2</v>
      </c>
      <c r="F210" s="167"/>
      <c r="G210" s="156">
        <f t="shared" si="15"/>
        <v>0</v>
      </c>
    </row>
    <row r="211" spans="1:7">
      <c r="A211" s="16">
        <v>142</v>
      </c>
      <c r="B211" s="17"/>
      <c r="C211" s="18" t="s">
        <v>84</v>
      </c>
      <c r="D211" s="19" t="s">
        <v>85</v>
      </c>
      <c r="E211" s="19">
        <v>2.4</v>
      </c>
      <c r="F211" s="167"/>
      <c r="G211" s="156">
        <f t="shared" si="15"/>
        <v>0</v>
      </c>
    </row>
    <row r="212" spans="1:7">
      <c r="A212" s="16">
        <v>143</v>
      </c>
      <c r="B212" s="17"/>
      <c r="C212" s="25" t="s">
        <v>134</v>
      </c>
      <c r="D212" s="19" t="s">
        <v>28</v>
      </c>
      <c r="E212" s="19">
        <v>8</v>
      </c>
      <c r="F212" s="167"/>
      <c r="G212" s="156">
        <f t="shared" si="15"/>
        <v>0</v>
      </c>
    </row>
    <row r="213" spans="1:7" ht="15" thickBot="1">
      <c r="A213" s="33"/>
      <c r="B213" s="146" t="s">
        <v>47</v>
      </c>
      <c r="C213" s="27" t="s">
        <v>181</v>
      </c>
      <c r="D213" s="28"/>
      <c r="E213" s="28"/>
      <c r="F213" s="28"/>
      <c r="G213" s="158">
        <f>SUM(G210:G211)</f>
        <v>0</v>
      </c>
    </row>
    <row r="214" spans="1:7">
      <c r="A214" s="4"/>
      <c r="B214" s="4"/>
      <c r="C214" s="10"/>
      <c r="D214" s="11"/>
      <c r="E214" s="11"/>
      <c r="F214" s="11"/>
      <c r="G214" s="9"/>
    </row>
    <row r="215" spans="1:7" ht="15" thickBot="1">
      <c r="A215" s="34" t="s">
        <v>182</v>
      </c>
      <c r="B215" s="4"/>
      <c r="C215" s="10"/>
      <c r="D215" s="11"/>
      <c r="E215" s="11"/>
      <c r="F215" s="11"/>
      <c r="G215" s="9"/>
    </row>
    <row r="216" spans="1:7">
      <c r="A216" s="35" t="s">
        <v>7</v>
      </c>
      <c r="B216" s="99" t="s">
        <v>8</v>
      </c>
      <c r="C216" s="36" t="s">
        <v>9</v>
      </c>
      <c r="D216" s="37" t="s">
        <v>10</v>
      </c>
      <c r="E216" s="37" t="s">
        <v>11</v>
      </c>
      <c r="F216" s="37" t="s">
        <v>12</v>
      </c>
      <c r="G216" s="38" t="s">
        <v>13</v>
      </c>
    </row>
    <row r="217" spans="1:7" ht="28.5">
      <c r="A217" s="16">
        <v>144</v>
      </c>
      <c r="B217" s="17"/>
      <c r="C217" s="23" t="s">
        <v>183</v>
      </c>
      <c r="D217" s="19" t="s">
        <v>36</v>
      </c>
      <c r="E217" s="19">
        <v>1</v>
      </c>
      <c r="F217" s="167"/>
      <c r="G217" s="168">
        <f>E217*F217</f>
        <v>0</v>
      </c>
    </row>
    <row r="218" spans="1:7">
      <c r="A218" s="16">
        <v>145</v>
      </c>
      <c r="B218" s="17"/>
      <c r="C218" s="18" t="s">
        <v>184</v>
      </c>
      <c r="D218" s="19" t="s">
        <v>36</v>
      </c>
      <c r="E218" s="19">
        <v>1</v>
      </c>
      <c r="F218" s="167"/>
      <c r="G218" s="168">
        <f t="shared" ref="G218:G219" si="16">E218*F218</f>
        <v>0</v>
      </c>
    </row>
    <row r="219" spans="1:7">
      <c r="A219" s="16">
        <v>146</v>
      </c>
      <c r="B219" s="17"/>
      <c r="C219" s="18" t="s">
        <v>84</v>
      </c>
      <c r="D219" s="19" t="s">
        <v>85</v>
      </c>
      <c r="E219" s="19">
        <v>4</v>
      </c>
      <c r="F219" s="167"/>
      <c r="G219" s="168">
        <f t="shared" si="16"/>
        <v>0</v>
      </c>
    </row>
    <row r="220" spans="1:7" ht="15" thickBot="1">
      <c r="A220" s="33"/>
      <c r="B220" s="146" t="s">
        <v>47</v>
      </c>
      <c r="C220" s="27" t="s">
        <v>185</v>
      </c>
      <c r="D220" s="39"/>
      <c r="E220" s="39"/>
      <c r="F220" s="39"/>
      <c r="G220" s="169">
        <f>SUM(G217:G219)</f>
        <v>0</v>
      </c>
    </row>
    <row r="221" spans="1:7">
      <c r="A221" s="4"/>
      <c r="B221" s="34"/>
      <c r="C221" s="29"/>
      <c r="D221" s="11"/>
      <c r="E221" s="11"/>
      <c r="F221" s="11"/>
      <c r="G221" s="32"/>
    </row>
    <row r="222" spans="1:7" ht="15" thickBot="1">
      <c r="A222" s="34" t="s">
        <v>186</v>
      </c>
      <c r="B222" s="4"/>
      <c r="C222" s="10"/>
      <c r="D222" s="11"/>
      <c r="E222" s="11"/>
      <c r="F222" s="11"/>
      <c r="G222" s="9"/>
    </row>
    <row r="223" spans="1:7">
      <c r="A223" s="35" t="s">
        <v>7</v>
      </c>
      <c r="B223" s="99" t="s">
        <v>8</v>
      </c>
      <c r="C223" s="36" t="s">
        <v>9</v>
      </c>
      <c r="D223" s="37" t="s">
        <v>10</v>
      </c>
      <c r="E223" s="37" t="s">
        <v>11</v>
      </c>
      <c r="F223" s="37" t="s">
        <v>12</v>
      </c>
      <c r="G223" s="38" t="s">
        <v>13</v>
      </c>
    </row>
    <row r="224" spans="1:7" ht="44.5" customHeight="1">
      <c r="A224" s="16">
        <v>147</v>
      </c>
      <c r="B224" s="17"/>
      <c r="C224" s="48" t="s">
        <v>400</v>
      </c>
      <c r="D224" s="19" t="s">
        <v>36</v>
      </c>
      <c r="E224" s="19">
        <v>2</v>
      </c>
      <c r="F224" s="167"/>
      <c r="G224" s="168">
        <f>E224*F224</f>
        <v>0</v>
      </c>
    </row>
    <row r="225" spans="1:7">
      <c r="A225" s="16">
        <v>148</v>
      </c>
      <c r="B225" s="17"/>
      <c r="C225" s="23" t="s">
        <v>184</v>
      </c>
      <c r="D225" s="19" t="s">
        <v>36</v>
      </c>
      <c r="E225" s="19">
        <v>1</v>
      </c>
      <c r="F225" s="167"/>
      <c r="G225" s="168">
        <f t="shared" ref="G225:G226" si="17">E225*F225</f>
        <v>0</v>
      </c>
    </row>
    <row r="226" spans="1:7">
      <c r="A226" s="16">
        <v>150</v>
      </c>
      <c r="B226" s="17"/>
      <c r="C226" s="18" t="s">
        <v>188</v>
      </c>
      <c r="D226" s="19" t="s">
        <v>36</v>
      </c>
      <c r="E226" s="19">
        <v>4</v>
      </c>
      <c r="F226" s="167"/>
      <c r="G226" s="168">
        <f t="shared" si="17"/>
        <v>0</v>
      </c>
    </row>
    <row r="227" spans="1:7" ht="15" thickBot="1">
      <c r="A227" s="33"/>
      <c r="B227" s="146" t="s">
        <v>47</v>
      </c>
      <c r="C227" s="27" t="s">
        <v>189</v>
      </c>
      <c r="D227" s="39"/>
      <c r="E227" s="39"/>
      <c r="F227" s="39"/>
      <c r="G227" s="169">
        <f>SUM(G224:G226)</f>
        <v>0</v>
      </c>
    </row>
    <row r="228" spans="1:7">
      <c r="A228" s="4"/>
      <c r="B228" s="34"/>
      <c r="C228" s="29"/>
      <c r="D228" s="11"/>
      <c r="E228" s="11"/>
      <c r="F228" s="11"/>
      <c r="G228" s="32"/>
    </row>
    <row r="229" spans="1:7" ht="15" thickBot="1">
      <c r="A229" s="34" t="s">
        <v>190</v>
      </c>
      <c r="B229" s="4"/>
      <c r="C229" s="29"/>
      <c r="D229" s="11"/>
      <c r="E229" s="11"/>
      <c r="F229" s="11"/>
      <c r="G229" s="9"/>
    </row>
    <row r="230" spans="1:7">
      <c r="A230" s="35" t="s">
        <v>7</v>
      </c>
      <c r="B230" s="99" t="s">
        <v>8</v>
      </c>
      <c r="C230" s="36" t="s">
        <v>9</v>
      </c>
      <c r="D230" s="37" t="s">
        <v>10</v>
      </c>
      <c r="E230" s="37" t="s">
        <v>11</v>
      </c>
      <c r="F230" s="37" t="s">
        <v>12</v>
      </c>
      <c r="G230" s="38" t="s">
        <v>13</v>
      </c>
    </row>
    <row r="231" spans="1:7" ht="44.5" customHeight="1">
      <c r="A231" s="16">
        <v>151</v>
      </c>
      <c r="B231" s="17" t="s">
        <v>191</v>
      </c>
      <c r="C231" s="23" t="s">
        <v>192</v>
      </c>
      <c r="D231" s="19" t="s">
        <v>36</v>
      </c>
      <c r="E231" s="19">
        <v>2</v>
      </c>
      <c r="F231" s="167"/>
      <c r="G231" s="156">
        <f>E231*F231</f>
        <v>0</v>
      </c>
    </row>
    <row r="232" spans="1:7" ht="19" customHeight="1">
      <c r="A232" s="16">
        <v>152</v>
      </c>
      <c r="B232" s="17" t="s">
        <v>193</v>
      </c>
      <c r="C232" s="23" t="s">
        <v>194</v>
      </c>
      <c r="D232" s="19" t="s">
        <v>36</v>
      </c>
      <c r="E232" s="19">
        <v>2</v>
      </c>
      <c r="F232" s="167"/>
      <c r="G232" s="156">
        <f t="shared" ref="G232:G235" si="18">E232*F232</f>
        <v>0</v>
      </c>
    </row>
    <row r="233" spans="1:7" ht="28.5">
      <c r="A233" s="16">
        <v>153</v>
      </c>
      <c r="B233" s="17"/>
      <c r="C233" s="23" t="s">
        <v>195</v>
      </c>
      <c r="D233" s="19" t="s">
        <v>36</v>
      </c>
      <c r="E233" s="19">
        <v>2</v>
      </c>
      <c r="F233" s="167"/>
      <c r="G233" s="156">
        <f t="shared" si="18"/>
        <v>0</v>
      </c>
    </row>
    <row r="234" spans="1:7">
      <c r="A234" s="16">
        <v>154</v>
      </c>
      <c r="B234" s="17" t="s">
        <v>165</v>
      </c>
      <c r="C234" s="18" t="s">
        <v>166</v>
      </c>
      <c r="D234" s="19" t="s">
        <v>25</v>
      </c>
      <c r="E234" s="19">
        <v>0.02</v>
      </c>
      <c r="F234" s="167"/>
      <c r="G234" s="156">
        <f t="shared" si="18"/>
        <v>0</v>
      </c>
    </row>
    <row r="235" spans="1:7">
      <c r="A235" s="16">
        <v>155</v>
      </c>
      <c r="B235" s="17"/>
      <c r="C235" s="25" t="s">
        <v>196</v>
      </c>
      <c r="D235" s="19" t="s">
        <v>36</v>
      </c>
      <c r="E235" s="19">
        <v>2</v>
      </c>
      <c r="F235" s="167"/>
      <c r="G235" s="156">
        <f t="shared" si="18"/>
        <v>0</v>
      </c>
    </row>
    <row r="236" spans="1:7" ht="15" thickBot="1">
      <c r="A236" s="33"/>
      <c r="B236" s="146" t="s">
        <v>47</v>
      </c>
      <c r="C236" s="27" t="s">
        <v>197</v>
      </c>
      <c r="D236" s="39"/>
      <c r="E236" s="39"/>
      <c r="F236" s="39"/>
      <c r="G236" s="158">
        <f>SUM(G231:G235)</f>
        <v>0</v>
      </c>
    </row>
    <row r="237" spans="1:7">
      <c r="A237" s="4"/>
      <c r="B237" s="34"/>
      <c r="C237" s="29"/>
      <c r="D237" s="11"/>
      <c r="E237" s="11"/>
      <c r="F237" s="11"/>
      <c r="G237" s="31"/>
    </row>
    <row r="238" spans="1:7" ht="15" thickBot="1">
      <c r="A238" s="34" t="s">
        <v>198</v>
      </c>
      <c r="B238" s="4"/>
      <c r="C238" s="10"/>
      <c r="D238" s="11"/>
      <c r="E238" s="11"/>
      <c r="F238" s="11"/>
      <c r="G238" s="9"/>
    </row>
    <row r="239" spans="1:7">
      <c r="A239" s="35" t="s">
        <v>7</v>
      </c>
      <c r="B239" s="99" t="s">
        <v>8</v>
      </c>
      <c r="C239" s="36" t="s">
        <v>9</v>
      </c>
      <c r="D239" s="37" t="s">
        <v>10</v>
      </c>
      <c r="E239" s="37" t="s">
        <v>11</v>
      </c>
      <c r="F239" s="37" t="s">
        <v>12</v>
      </c>
      <c r="G239" s="38" t="s">
        <v>13</v>
      </c>
    </row>
    <row r="240" spans="1:7" ht="30.5" customHeight="1">
      <c r="A240" s="16">
        <v>156</v>
      </c>
      <c r="B240" s="17"/>
      <c r="C240" s="23" t="s">
        <v>368</v>
      </c>
      <c r="D240" s="19" t="s">
        <v>36</v>
      </c>
      <c r="E240" s="19">
        <v>1</v>
      </c>
      <c r="F240" s="167"/>
      <c r="G240" s="168">
        <f>E240*F240</f>
        <v>0</v>
      </c>
    </row>
    <row r="241" spans="1:7">
      <c r="A241" s="16">
        <v>157</v>
      </c>
      <c r="B241" s="17"/>
      <c r="C241" s="18" t="s">
        <v>184</v>
      </c>
      <c r="D241" s="19" t="s">
        <v>36</v>
      </c>
      <c r="E241" s="19">
        <v>1</v>
      </c>
      <c r="F241" s="167"/>
      <c r="G241" s="168">
        <f>E241*F241</f>
        <v>0</v>
      </c>
    </row>
    <row r="242" spans="1:7" ht="15" thickBot="1">
      <c r="A242" s="33"/>
      <c r="B242" s="146" t="s">
        <v>47</v>
      </c>
      <c r="C242" s="27" t="s">
        <v>199</v>
      </c>
      <c r="D242" s="39"/>
      <c r="E242" s="39"/>
      <c r="F242" s="39"/>
      <c r="G242" s="169">
        <f>SUM(G240:G241)</f>
        <v>0</v>
      </c>
    </row>
    <row r="243" spans="1:7">
      <c r="A243" s="4"/>
      <c r="B243" s="34"/>
      <c r="C243" s="29"/>
      <c r="D243" s="11"/>
      <c r="E243" s="11"/>
      <c r="F243" s="11"/>
      <c r="G243" s="32"/>
    </row>
    <row r="244" spans="1:7" ht="15" thickBot="1">
      <c r="A244" s="34" t="s">
        <v>200</v>
      </c>
      <c r="B244" s="4"/>
      <c r="C244" s="10"/>
      <c r="D244" s="11"/>
      <c r="E244" s="11"/>
      <c r="F244" s="11"/>
      <c r="G244" s="32"/>
    </row>
    <row r="245" spans="1:7">
      <c r="A245" s="35" t="s">
        <v>7</v>
      </c>
      <c r="B245" s="99" t="s">
        <v>8</v>
      </c>
      <c r="C245" s="36" t="s">
        <v>9</v>
      </c>
      <c r="D245" s="37" t="s">
        <v>10</v>
      </c>
      <c r="E245" s="37" t="s">
        <v>11</v>
      </c>
      <c r="F245" s="37" t="s">
        <v>12</v>
      </c>
      <c r="G245" s="38" t="s">
        <v>13</v>
      </c>
    </row>
    <row r="246" spans="1:7">
      <c r="A246" s="16">
        <v>158</v>
      </c>
      <c r="B246" s="17"/>
      <c r="C246" s="17" t="s">
        <v>201</v>
      </c>
      <c r="D246" s="19" t="s">
        <v>36</v>
      </c>
      <c r="E246" s="19">
        <v>1</v>
      </c>
      <c r="F246" s="167"/>
      <c r="G246" s="168">
        <f>E246*F246</f>
        <v>0</v>
      </c>
    </row>
    <row r="247" spans="1:7">
      <c r="A247" s="16">
        <v>159</v>
      </c>
      <c r="B247" s="17"/>
      <c r="C247" s="18" t="s">
        <v>184</v>
      </c>
      <c r="D247" s="19" t="s">
        <v>36</v>
      </c>
      <c r="E247" s="19">
        <v>1</v>
      </c>
      <c r="F247" s="167"/>
      <c r="G247" s="168">
        <f t="shared" ref="G247:G252" si="19">E247*F247</f>
        <v>0</v>
      </c>
    </row>
    <row r="248" spans="1:7" ht="18.5" customHeight="1">
      <c r="A248" s="16">
        <v>160</v>
      </c>
      <c r="B248" s="17"/>
      <c r="C248" s="23" t="s">
        <v>202</v>
      </c>
      <c r="D248" s="19" t="s">
        <v>36</v>
      </c>
      <c r="E248" s="19">
        <v>1</v>
      </c>
      <c r="F248" s="167"/>
      <c r="G248" s="168">
        <f t="shared" si="19"/>
        <v>0</v>
      </c>
    </row>
    <row r="249" spans="1:7">
      <c r="A249" s="16">
        <v>161</v>
      </c>
      <c r="B249" s="17"/>
      <c r="C249" s="18" t="s">
        <v>203</v>
      </c>
      <c r="D249" s="19" t="s">
        <v>36</v>
      </c>
      <c r="E249" s="19">
        <v>4</v>
      </c>
      <c r="F249" s="167"/>
      <c r="G249" s="168">
        <f t="shared" si="19"/>
        <v>0</v>
      </c>
    </row>
    <row r="250" spans="1:7">
      <c r="A250" s="16">
        <v>162</v>
      </c>
      <c r="B250" s="17"/>
      <c r="C250" s="18" t="s">
        <v>204</v>
      </c>
      <c r="D250" s="19" t="s">
        <v>36</v>
      </c>
      <c r="E250" s="19">
        <v>4</v>
      </c>
      <c r="F250" s="167"/>
      <c r="G250" s="168">
        <f t="shared" si="19"/>
        <v>0</v>
      </c>
    </row>
    <row r="251" spans="1:7">
      <c r="A251" s="16">
        <v>163</v>
      </c>
      <c r="B251" s="17" t="s">
        <v>205</v>
      </c>
      <c r="C251" s="17" t="s">
        <v>206</v>
      </c>
      <c r="D251" s="19" t="s">
        <v>207</v>
      </c>
      <c r="E251" s="19">
        <v>0.1</v>
      </c>
      <c r="F251" s="167"/>
      <c r="G251" s="168">
        <f t="shared" si="19"/>
        <v>0</v>
      </c>
    </row>
    <row r="252" spans="1:7" ht="35" customHeight="1">
      <c r="A252" s="16">
        <v>164</v>
      </c>
      <c r="B252" s="17" t="s">
        <v>208</v>
      </c>
      <c r="C252" s="23" t="s">
        <v>209</v>
      </c>
      <c r="D252" s="19" t="s">
        <v>207</v>
      </c>
      <c r="E252" s="19">
        <v>1</v>
      </c>
      <c r="F252" s="167"/>
      <c r="G252" s="168">
        <f t="shared" si="19"/>
        <v>0</v>
      </c>
    </row>
    <row r="253" spans="1:7" ht="15" thickBot="1">
      <c r="A253" s="33"/>
      <c r="B253" s="146" t="s">
        <v>47</v>
      </c>
      <c r="C253" s="27" t="s">
        <v>210</v>
      </c>
      <c r="D253" s="39"/>
      <c r="E253" s="39"/>
      <c r="F253" s="39"/>
      <c r="G253" s="169">
        <f>SUM(G246:G252)</f>
        <v>0</v>
      </c>
    </row>
    <row r="254" spans="1:7" ht="15" thickBot="1">
      <c r="A254" s="4"/>
      <c r="B254" s="4"/>
      <c r="C254" s="10"/>
      <c r="D254" s="11"/>
      <c r="E254" s="11"/>
      <c r="F254" s="11"/>
      <c r="G254" s="32"/>
    </row>
    <row r="255" spans="1:7" ht="15" thickBot="1">
      <c r="A255" s="191" t="s">
        <v>47</v>
      </c>
      <c r="B255" s="192"/>
      <c r="C255" s="49" t="s">
        <v>211</v>
      </c>
      <c r="D255" s="193">
        <f>G253+G242+G236+G227+G220+G213+G203+G181+G172+G165+G154+G143+G132+G116+G104+G92+G72+G63+G30</f>
        <v>0</v>
      </c>
      <c r="E255" s="193"/>
      <c r="F255" s="193"/>
      <c r="G255" s="194"/>
    </row>
  </sheetData>
  <mergeCells count="4">
    <mergeCell ref="A8:G8"/>
    <mergeCell ref="A34:G34"/>
    <mergeCell ref="A255:B255"/>
    <mergeCell ref="D255:G25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9"/>
  <sheetViews>
    <sheetView topLeftCell="A179" zoomScaleNormal="100" workbookViewId="0">
      <selection activeCell="C188" sqref="C188"/>
    </sheetView>
  </sheetViews>
  <sheetFormatPr defaultRowHeight="14.5"/>
  <cols>
    <col min="1" max="1" width="5.453125" customWidth="1"/>
    <col min="2" max="2" width="18.453125" style="149" customWidth="1"/>
    <col min="3" max="3" width="39.26953125" customWidth="1"/>
    <col min="6" max="6" width="11.26953125" customWidth="1"/>
    <col min="7" max="7" width="12.453125" customWidth="1"/>
  </cols>
  <sheetData>
    <row r="2" spans="1:7" ht="20">
      <c r="A2" s="1"/>
      <c r="B2" s="1"/>
      <c r="C2" s="50"/>
      <c r="D2" s="3"/>
      <c r="E2" s="51"/>
      <c r="F2" s="51"/>
      <c r="G2" s="2"/>
    </row>
    <row r="3" spans="1:7" ht="18">
      <c r="A3" s="4"/>
      <c r="B3" s="144" t="s">
        <v>0</v>
      </c>
      <c r="C3" s="52" t="s">
        <v>1</v>
      </c>
      <c r="D3" s="7"/>
      <c r="E3" s="53"/>
      <c r="F3" s="53"/>
      <c r="G3" s="5"/>
    </row>
    <row r="4" spans="1:7" ht="15.5">
      <c r="A4" s="4"/>
      <c r="B4" s="144" t="s">
        <v>2</v>
      </c>
      <c r="C4" s="54" t="s">
        <v>212</v>
      </c>
      <c r="D4" s="7"/>
      <c r="E4" s="53"/>
      <c r="F4" s="53"/>
      <c r="G4" s="5"/>
    </row>
    <row r="5" spans="1:7" ht="15.5">
      <c r="A5" s="4"/>
      <c r="B5" s="144" t="s">
        <v>4</v>
      </c>
      <c r="C5" s="54" t="s">
        <v>5</v>
      </c>
      <c r="D5" s="7"/>
      <c r="E5" s="53"/>
      <c r="F5" s="53"/>
      <c r="G5" s="5"/>
    </row>
    <row r="6" spans="1:7">
      <c r="A6" s="4"/>
      <c r="B6" s="4" t="s">
        <v>213</v>
      </c>
      <c r="C6" s="55" t="s">
        <v>214</v>
      </c>
      <c r="D6" s="11"/>
      <c r="E6" s="56"/>
      <c r="F6" s="56"/>
      <c r="G6" s="9"/>
    </row>
    <row r="7" spans="1:7" ht="15" thickBot="1">
      <c r="A7" s="4"/>
      <c r="B7" s="4"/>
      <c r="C7" s="55"/>
      <c r="D7" s="11"/>
      <c r="E7" s="56"/>
      <c r="F7" s="56"/>
      <c r="G7" s="9"/>
    </row>
    <row r="8" spans="1:7">
      <c r="A8" s="57" t="s">
        <v>215</v>
      </c>
      <c r="B8" s="150"/>
      <c r="C8" s="58"/>
      <c r="D8" s="59"/>
      <c r="E8" s="60"/>
      <c r="F8" s="60"/>
      <c r="G8" s="61"/>
    </row>
    <row r="9" spans="1:7">
      <c r="A9" s="12" t="s">
        <v>7</v>
      </c>
      <c r="B9" s="145" t="s">
        <v>8</v>
      </c>
      <c r="C9" s="62" t="s">
        <v>9</v>
      </c>
      <c r="D9" s="14" t="s">
        <v>10</v>
      </c>
      <c r="E9" s="63" t="s">
        <v>11</v>
      </c>
      <c r="F9" s="63" t="s">
        <v>12</v>
      </c>
      <c r="G9" s="15" t="s">
        <v>13</v>
      </c>
    </row>
    <row r="10" spans="1:7" ht="28">
      <c r="A10" s="16">
        <v>1</v>
      </c>
      <c r="B10" s="17" t="s">
        <v>26</v>
      </c>
      <c r="C10" s="71" t="s">
        <v>27</v>
      </c>
      <c r="D10" s="19" t="s">
        <v>28</v>
      </c>
      <c r="E10" s="65">
        <v>74</v>
      </c>
      <c r="F10" s="155"/>
      <c r="G10" s="164">
        <f>E10*F10</f>
        <v>0</v>
      </c>
    </row>
    <row r="11" spans="1:7">
      <c r="A11" s="16">
        <v>2</v>
      </c>
      <c r="B11" s="17" t="s">
        <v>49</v>
      </c>
      <c r="C11" s="71" t="s">
        <v>50</v>
      </c>
      <c r="D11" s="19" t="s">
        <v>28</v>
      </c>
      <c r="E11" s="65">
        <v>39</v>
      </c>
      <c r="F11" s="155"/>
      <c r="G11" s="164">
        <f t="shared" ref="G11:G31" si="0">E11*F11</f>
        <v>0</v>
      </c>
    </row>
    <row r="12" spans="1:7" ht="28">
      <c r="A12" s="16">
        <v>3</v>
      </c>
      <c r="B12" s="17" t="s">
        <v>51</v>
      </c>
      <c r="C12" s="71" t="s">
        <v>52</v>
      </c>
      <c r="D12" s="19" t="s">
        <v>16</v>
      </c>
      <c r="E12" s="65">
        <v>7.7</v>
      </c>
      <c r="F12" s="155"/>
      <c r="G12" s="164">
        <f t="shared" si="0"/>
        <v>0</v>
      </c>
    </row>
    <row r="13" spans="1:7" ht="28">
      <c r="A13" s="16">
        <v>4</v>
      </c>
      <c r="B13" s="17" t="s">
        <v>53</v>
      </c>
      <c r="C13" s="71" t="s">
        <v>54</v>
      </c>
      <c r="D13" s="19" t="s">
        <v>33</v>
      </c>
      <c r="E13" s="65">
        <v>0.9</v>
      </c>
      <c r="F13" s="155"/>
      <c r="G13" s="164">
        <f t="shared" si="0"/>
        <v>0</v>
      </c>
    </row>
    <row r="14" spans="1:7">
      <c r="A14" s="16">
        <v>5</v>
      </c>
      <c r="B14" s="17" t="s">
        <v>34</v>
      </c>
      <c r="C14" s="123" t="s">
        <v>55</v>
      </c>
      <c r="D14" s="19" t="s">
        <v>28</v>
      </c>
      <c r="E14" s="65">
        <v>1</v>
      </c>
      <c r="F14" s="155"/>
      <c r="G14" s="164">
        <f t="shared" si="0"/>
        <v>0</v>
      </c>
    </row>
    <row r="15" spans="1:7">
      <c r="A15" s="16">
        <v>6</v>
      </c>
      <c r="B15" s="17"/>
      <c r="C15" s="123" t="s">
        <v>56</v>
      </c>
      <c r="D15" s="19" t="s">
        <v>28</v>
      </c>
      <c r="E15" s="65">
        <v>1</v>
      </c>
      <c r="F15" s="155"/>
      <c r="G15" s="164">
        <f t="shared" si="0"/>
        <v>0</v>
      </c>
    </row>
    <row r="16" spans="1:7">
      <c r="A16" s="16">
        <v>7</v>
      </c>
      <c r="B16" s="17"/>
      <c r="C16" s="123" t="s">
        <v>57</v>
      </c>
      <c r="D16" s="19" t="s">
        <v>28</v>
      </c>
      <c r="E16" s="65">
        <v>1</v>
      </c>
      <c r="F16" s="155"/>
      <c r="G16" s="164">
        <f t="shared" si="0"/>
        <v>0</v>
      </c>
    </row>
    <row r="17" spans="1:7">
      <c r="A17" s="16">
        <v>8</v>
      </c>
      <c r="B17" s="17"/>
      <c r="C17" s="123" t="s">
        <v>58</v>
      </c>
      <c r="D17" s="19" t="s">
        <v>28</v>
      </c>
      <c r="E17" s="65">
        <v>4</v>
      </c>
      <c r="F17" s="155"/>
      <c r="G17" s="164">
        <f t="shared" si="0"/>
        <v>0</v>
      </c>
    </row>
    <row r="18" spans="1:7">
      <c r="A18" s="16">
        <v>9</v>
      </c>
      <c r="B18" s="17"/>
      <c r="C18" s="123" t="s">
        <v>59</v>
      </c>
      <c r="D18" s="19" t="s">
        <v>28</v>
      </c>
      <c r="E18" s="65">
        <v>10</v>
      </c>
      <c r="F18" s="155"/>
      <c r="G18" s="164">
        <f t="shared" si="0"/>
        <v>0</v>
      </c>
    </row>
    <row r="19" spans="1:7">
      <c r="A19" s="16">
        <v>10</v>
      </c>
      <c r="B19" s="17"/>
      <c r="C19" s="123" t="s">
        <v>60</v>
      </c>
      <c r="D19" s="19" t="s">
        <v>28</v>
      </c>
      <c r="E19" s="65">
        <v>8</v>
      </c>
      <c r="F19" s="155"/>
      <c r="G19" s="164">
        <f t="shared" si="0"/>
        <v>0</v>
      </c>
    </row>
    <row r="20" spans="1:7">
      <c r="A20" s="16">
        <v>11</v>
      </c>
      <c r="B20" s="17"/>
      <c r="C20" s="123" t="s">
        <v>61</v>
      </c>
      <c r="D20" s="19" t="s">
        <v>28</v>
      </c>
      <c r="E20" s="65">
        <v>3</v>
      </c>
      <c r="F20" s="155"/>
      <c r="G20" s="164">
        <f t="shared" si="0"/>
        <v>0</v>
      </c>
    </row>
    <row r="21" spans="1:7">
      <c r="A21" s="16">
        <v>12</v>
      </c>
      <c r="B21" s="17"/>
      <c r="C21" s="123" t="s">
        <v>383</v>
      </c>
      <c r="D21" s="19" t="s">
        <v>28</v>
      </c>
      <c r="E21" s="65">
        <v>3</v>
      </c>
      <c r="F21" s="155"/>
      <c r="G21" s="164">
        <f t="shared" si="0"/>
        <v>0</v>
      </c>
    </row>
    <row r="22" spans="1:7">
      <c r="A22" s="16">
        <v>13</v>
      </c>
      <c r="B22" s="17"/>
      <c r="C22" s="123" t="s">
        <v>63</v>
      </c>
      <c r="D22" s="19" t="s">
        <v>28</v>
      </c>
      <c r="E22" s="65">
        <v>6</v>
      </c>
      <c r="F22" s="155"/>
      <c r="G22" s="164">
        <f t="shared" si="0"/>
        <v>0</v>
      </c>
    </row>
    <row r="23" spans="1:7">
      <c r="A23" s="16">
        <v>14</v>
      </c>
      <c r="B23" s="17"/>
      <c r="C23" s="123" t="s">
        <v>64</v>
      </c>
      <c r="D23" s="19" t="s">
        <v>28</v>
      </c>
      <c r="E23" s="65">
        <v>3</v>
      </c>
      <c r="F23" s="155"/>
      <c r="G23" s="164">
        <f t="shared" si="0"/>
        <v>0</v>
      </c>
    </row>
    <row r="24" spans="1:7">
      <c r="A24" s="16">
        <v>15</v>
      </c>
      <c r="B24" s="17"/>
      <c r="C24" s="123" t="s">
        <v>375</v>
      </c>
      <c r="D24" s="19" t="s">
        <v>28</v>
      </c>
      <c r="E24" s="65">
        <v>2</v>
      </c>
      <c r="F24" s="155"/>
      <c r="G24" s="164">
        <f t="shared" si="0"/>
        <v>0</v>
      </c>
    </row>
    <row r="25" spans="1:7">
      <c r="A25" s="16">
        <v>16</v>
      </c>
      <c r="B25" s="17"/>
      <c r="C25" s="123" t="s">
        <v>66</v>
      </c>
      <c r="D25" s="19" t="s">
        <v>28</v>
      </c>
      <c r="E25" s="65">
        <v>12</v>
      </c>
      <c r="F25" s="155"/>
      <c r="G25" s="164">
        <f t="shared" si="0"/>
        <v>0</v>
      </c>
    </row>
    <row r="26" spans="1:7">
      <c r="A26" s="16">
        <v>17</v>
      </c>
      <c r="B26" s="17"/>
      <c r="C26" s="123" t="s">
        <v>216</v>
      </c>
      <c r="D26" s="19" t="s">
        <v>28</v>
      </c>
      <c r="E26" s="65">
        <v>6</v>
      </c>
      <c r="F26" s="155"/>
      <c r="G26" s="164">
        <f t="shared" si="0"/>
        <v>0</v>
      </c>
    </row>
    <row r="27" spans="1:7">
      <c r="A27" s="16">
        <v>18</v>
      </c>
      <c r="B27" s="17"/>
      <c r="C27" s="123" t="s">
        <v>68</v>
      </c>
      <c r="D27" s="19" t="s">
        <v>28</v>
      </c>
      <c r="E27" s="65">
        <v>7</v>
      </c>
      <c r="F27" s="155"/>
      <c r="G27" s="164">
        <f t="shared" si="0"/>
        <v>0</v>
      </c>
    </row>
    <row r="28" spans="1:7">
      <c r="A28" s="16">
        <v>19</v>
      </c>
      <c r="B28" s="17"/>
      <c r="C28" s="123" t="s">
        <v>379</v>
      </c>
      <c r="D28" s="19" t="s">
        <v>28</v>
      </c>
      <c r="E28" s="65">
        <v>2</v>
      </c>
      <c r="F28" s="155"/>
      <c r="G28" s="164">
        <f t="shared" si="0"/>
        <v>0</v>
      </c>
    </row>
    <row r="29" spans="1:7" ht="21" customHeight="1">
      <c r="A29" s="16">
        <v>20</v>
      </c>
      <c r="B29" s="17"/>
      <c r="C29" s="123" t="s">
        <v>70</v>
      </c>
      <c r="D29" s="19" t="s">
        <v>28</v>
      </c>
      <c r="E29" s="65">
        <v>9</v>
      </c>
      <c r="F29" s="155"/>
      <c r="G29" s="164">
        <f t="shared" si="0"/>
        <v>0</v>
      </c>
    </row>
    <row r="30" spans="1:7">
      <c r="A30" s="16">
        <v>21</v>
      </c>
      <c r="B30" s="17"/>
      <c r="C30" s="123" t="s">
        <v>217</v>
      </c>
      <c r="D30" s="19" t="s">
        <v>28</v>
      </c>
      <c r="E30" s="65">
        <v>30</v>
      </c>
      <c r="F30" s="155"/>
      <c r="G30" s="164">
        <f t="shared" si="0"/>
        <v>0</v>
      </c>
    </row>
    <row r="31" spans="1:7">
      <c r="A31" s="16">
        <v>22</v>
      </c>
      <c r="B31" s="17"/>
      <c r="C31" s="66" t="s">
        <v>218</v>
      </c>
      <c r="D31" s="19" t="s">
        <v>28</v>
      </c>
      <c r="E31" s="65">
        <v>5</v>
      </c>
      <c r="F31" s="155"/>
      <c r="G31" s="164">
        <f t="shared" si="0"/>
        <v>0</v>
      </c>
    </row>
    <row r="32" spans="1:7" ht="15" thickBot="1">
      <c r="A32" s="33"/>
      <c r="B32" s="146" t="s">
        <v>47</v>
      </c>
      <c r="C32" s="67" t="s">
        <v>219</v>
      </c>
      <c r="D32" s="28"/>
      <c r="E32" s="68"/>
      <c r="F32" s="68"/>
      <c r="G32" s="165">
        <f>SUM(G10:G31)</f>
        <v>0</v>
      </c>
    </row>
    <row r="33" spans="1:7" ht="15" thickBot="1">
      <c r="A33" s="4"/>
      <c r="B33" s="4"/>
      <c r="C33" s="55"/>
      <c r="D33" s="11"/>
      <c r="E33" s="56"/>
      <c r="F33" s="56"/>
      <c r="G33" s="69"/>
    </row>
    <row r="34" spans="1:7">
      <c r="A34" s="57" t="s">
        <v>220</v>
      </c>
      <c r="B34" s="150"/>
      <c r="C34" s="58"/>
      <c r="D34" s="59"/>
      <c r="E34" s="60"/>
      <c r="F34" s="60"/>
      <c r="G34" s="70"/>
    </row>
    <row r="35" spans="1:7">
      <c r="A35" s="12" t="s">
        <v>7</v>
      </c>
      <c r="B35" s="145" t="s">
        <v>8</v>
      </c>
      <c r="C35" s="62" t="s">
        <v>9</v>
      </c>
      <c r="D35" s="14" t="s">
        <v>10</v>
      </c>
      <c r="E35" s="63" t="s">
        <v>11</v>
      </c>
      <c r="F35" s="63" t="s">
        <v>12</v>
      </c>
      <c r="G35" s="15" t="s">
        <v>13</v>
      </c>
    </row>
    <row r="36" spans="1:7">
      <c r="A36" s="16">
        <v>23</v>
      </c>
      <c r="B36" s="17"/>
      <c r="C36" s="71" t="s">
        <v>145</v>
      </c>
      <c r="D36" s="19" t="s">
        <v>28</v>
      </c>
      <c r="E36" s="65">
        <v>1</v>
      </c>
      <c r="F36" s="155"/>
      <c r="G36" s="164">
        <f>E36*F36</f>
        <v>0</v>
      </c>
    </row>
    <row r="37" spans="1:7" ht="28">
      <c r="A37" s="16">
        <v>24</v>
      </c>
      <c r="B37" s="17" t="s">
        <v>26</v>
      </c>
      <c r="C37" s="71" t="s">
        <v>27</v>
      </c>
      <c r="D37" s="19" t="s">
        <v>28</v>
      </c>
      <c r="E37" s="65">
        <v>29</v>
      </c>
      <c r="F37" s="155"/>
      <c r="G37" s="164">
        <f>SUM(E37*F37)</f>
        <v>0</v>
      </c>
    </row>
    <row r="38" spans="1:7" ht="28">
      <c r="A38" s="16">
        <v>25</v>
      </c>
      <c r="B38" s="17" t="s">
        <v>51</v>
      </c>
      <c r="C38" s="71" t="s">
        <v>52</v>
      </c>
      <c r="D38" s="19" t="s">
        <v>16</v>
      </c>
      <c r="E38" s="65">
        <v>2.9</v>
      </c>
      <c r="F38" s="155"/>
      <c r="G38" s="164">
        <f>SUM(E38*F38)</f>
        <v>0</v>
      </c>
    </row>
    <row r="39" spans="1:7">
      <c r="A39" s="16">
        <v>26</v>
      </c>
      <c r="B39" s="17" t="s">
        <v>165</v>
      </c>
      <c r="C39" s="71" t="s">
        <v>166</v>
      </c>
      <c r="D39" s="19" t="s">
        <v>25</v>
      </c>
      <c r="E39" s="65">
        <v>0.1</v>
      </c>
      <c r="F39" s="155"/>
      <c r="G39" s="164">
        <f>SUM(E39*F39)</f>
        <v>0</v>
      </c>
    </row>
    <row r="40" spans="1:7" ht="28">
      <c r="A40" s="16">
        <v>27</v>
      </c>
      <c r="B40" s="17" t="s">
        <v>53</v>
      </c>
      <c r="C40" s="71" t="s">
        <v>54</v>
      </c>
      <c r="D40" s="19" t="s">
        <v>33</v>
      </c>
      <c r="E40" s="65">
        <v>0.2</v>
      </c>
      <c r="F40" s="155"/>
      <c r="G40" s="164">
        <f>SUM(E40*F40)</f>
        <v>0</v>
      </c>
    </row>
    <row r="41" spans="1:7" ht="56">
      <c r="A41" s="16">
        <v>28</v>
      </c>
      <c r="B41" s="17"/>
      <c r="C41" s="71" t="s">
        <v>369</v>
      </c>
      <c r="D41" s="19" t="s">
        <v>28</v>
      </c>
      <c r="E41" s="65">
        <v>1</v>
      </c>
      <c r="F41" s="155"/>
      <c r="G41" s="164">
        <f>SUM(E41*F41)</f>
        <v>0</v>
      </c>
    </row>
    <row r="42" spans="1:7">
      <c r="A42" s="16">
        <v>29</v>
      </c>
      <c r="B42" s="17"/>
      <c r="C42" s="71" t="s">
        <v>84</v>
      </c>
      <c r="D42" s="19" t="s">
        <v>85</v>
      </c>
      <c r="E42" s="65">
        <v>1.2</v>
      </c>
      <c r="F42" s="155"/>
      <c r="G42" s="164">
        <f>E42*F42</f>
        <v>0</v>
      </c>
    </row>
    <row r="43" spans="1:7">
      <c r="A43" s="16">
        <v>30</v>
      </c>
      <c r="B43" s="17" t="s">
        <v>34</v>
      </c>
      <c r="C43" s="123" t="s">
        <v>221</v>
      </c>
      <c r="D43" s="19" t="s">
        <v>28</v>
      </c>
      <c r="E43" s="65">
        <v>1</v>
      </c>
      <c r="F43" s="155"/>
      <c r="G43" s="164">
        <f t="shared" ref="G43:G56" si="1">E43*F43</f>
        <v>0</v>
      </c>
    </row>
    <row r="44" spans="1:7">
      <c r="A44" s="16">
        <v>31</v>
      </c>
      <c r="B44" s="17"/>
      <c r="C44" s="123" t="s">
        <v>222</v>
      </c>
      <c r="D44" s="19" t="s">
        <v>28</v>
      </c>
      <c r="E44" s="65">
        <v>3</v>
      </c>
      <c r="F44" s="155"/>
      <c r="G44" s="164">
        <f t="shared" si="1"/>
        <v>0</v>
      </c>
    </row>
    <row r="45" spans="1:7">
      <c r="A45" s="16">
        <v>32</v>
      </c>
      <c r="B45" s="17"/>
      <c r="C45" s="123" t="s">
        <v>223</v>
      </c>
      <c r="D45" s="19" t="s">
        <v>28</v>
      </c>
      <c r="E45" s="65">
        <v>3</v>
      </c>
      <c r="F45" s="155"/>
      <c r="G45" s="164">
        <f t="shared" si="1"/>
        <v>0</v>
      </c>
    </row>
    <row r="46" spans="1:7" ht="14.5" customHeight="1">
      <c r="A46" s="16">
        <v>33</v>
      </c>
      <c r="B46" s="17"/>
      <c r="C46" s="123" t="s">
        <v>371</v>
      </c>
      <c r="D46" s="19" t="s">
        <v>28</v>
      </c>
      <c r="E46" s="65">
        <v>5</v>
      </c>
      <c r="F46" s="155"/>
      <c r="G46" s="164">
        <f t="shared" si="1"/>
        <v>0</v>
      </c>
    </row>
    <row r="47" spans="1:7">
      <c r="A47" s="16">
        <v>34</v>
      </c>
      <c r="B47" s="17"/>
      <c r="C47" s="123" t="s">
        <v>224</v>
      </c>
      <c r="D47" s="19" t="s">
        <v>28</v>
      </c>
      <c r="E47" s="65">
        <v>2</v>
      </c>
      <c r="F47" s="155"/>
      <c r="G47" s="164">
        <f t="shared" si="1"/>
        <v>0</v>
      </c>
    </row>
    <row r="48" spans="1:7">
      <c r="A48" s="16">
        <v>35</v>
      </c>
      <c r="B48" s="17"/>
      <c r="C48" s="123" t="s">
        <v>370</v>
      </c>
      <c r="D48" s="19" t="s">
        <v>28</v>
      </c>
      <c r="E48" s="65">
        <v>3</v>
      </c>
      <c r="F48" s="155"/>
      <c r="G48" s="164">
        <f t="shared" si="1"/>
        <v>0</v>
      </c>
    </row>
    <row r="49" spans="1:7">
      <c r="A49" s="16">
        <v>36</v>
      </c>
      <c r="B49" s="17"/>
      <c r="C49" s="123" t="s">
        <v>225</v>
      </c>
      <c r="D49" s="19" t="s">
        <v>28</v>
      </c>
      <c r="E49" s="65">
        <v>3</v>
      </c>
      <c r="F49" s="155"/>
      <c r="G49" s="164">
        <f t="shared" si="1"/>
        <v>0</v>
      </c>
    </row>
    <row r="50" spans="1:7">
      <c r="A50" s="16">
        <v>37</v>
      </c>
      <c r="B50" s="17"/>
      <c r="C50" s="123" t="s">
        <v>226</v>
      </c>
      <c r="D50" s="19" t="s">
        <v>28</v>
      </c>
      <c r="E50" s="65">
        <v>3</v>
      </c>
      <c r="F50" s="155"/>
      <c r="G50" s="164">
        <f t="shared" si="1"/>
        <v>0</v>
      </c>
    </row>
    <row r="51" spans="1:7">
      <c r="A51" s="16">
        <v>38</v>
      </c>
      <c r="B51" s="17"/>
      <c r="C51" s="123" t="s">
        <v>227</v>
      </c>
      <c r="D51" s="19" t="s">
        <v>28</v>
      </c>
      <c r="E51" s="65">
        <v>3</v>
      </c>
      <c r="F51" s="155"/>
      <c r="G51" s="164">
        <f t="shared" si="1"/>
        <v>0</v>
      </c>
    </row>
    <row r="52" spans="1:7">
      <c r="A52" s="16">
        <v>39</v>
      </c>
      <c r="B52" s="17"/>
      <c r="C52" s="123" t="s">
        <v>384</v>
      </c>
      <c r="D52" s="19" t="s">
        <v>28</v>
      </c>
      <c r="E52" s="65">
        <v>2</v>
      </c>
      <c r="F52" s="155"/>
      <c r="G52" s="164">
        <f t="shared" si="1"/>
        <v>0</v>
      </c>
    </row>
    <row r="53" spans="1:7">
      <c r="A53" s="16">
        <v>40</v>
      </c>
      <c r="B53" s="17"/>
      <c r="C53" s="123" t="s">
        <v>228</v>
      </c>
      <c r="D53" s="19" t="s">
        <v>28</v>
      </c>
      <c r="E53" s="65">
        <v>3</v>
      </c>
      <c r="F53" s="155"/>
      <c r="G53" s="164">
        <f t="shared" si="1"/>
        <v>0</v>
      </c>
    </row>
    <row r="54" spans="1:7">
      <c r="A54" s="16">
        <v>41</v>
      </c>
      <c r="B54" s="17"/>
      <c r="C54" s="123" t="s">
        <v>229</v>
      </c>
      <c r="D54" s="19" t="s">
        <v>28</v>
      </c>
      <c r="E54" s="65">
        <v>2</v>
      </c>
      <c r="F54" s="155"/>
      <c r="G54" s="164">
        <f t="shared" si="1"/>
        <v>0</v>
      </c>
    </row>
    <row r="55" spans="1:7">
      <c r="A55" s="16">
        <v>42</v>
      </c>
      <c r="B55" s="17"/>
      <c r="C55" s="123" t="s">
        <v>373</v>
      </c>
      <c r="D55" s="19" t="s">
        <v>28</v>
      </c>
      <c r="E55" s="65">
        <v>3</v>
      </c>
      <c r="F55" s="155"/>
      <c r="G55" s="164">
        <f t="shared" si="1"/>
        <v>0</v>
      </c>
    </row>
    <row r="56" spans="1:7">
      <c r="A56" s="16">
        <v>43</v>
      </c>
      <c r="B56" s="17"/>
      <c r="C56" s="123" t="s">
        <v>230</v>
      </c>
      <c r="D56" s="19" t="s">
        <v>28</v>
      </c>
      <c r="E56" s="65">
        <v>3</v>
      </c>
      <c r="F56" s="155"/>
      <c r="G56" s="164">
        <f t="shared" si="1"/>
        <v>0</v>
      </c>
    </row>
    <row r="57" spans="1:7" ht="15" thickBot="1">
      <c r="A57" s="33"/>
      <c r="B57" s="146" t="s">
        <v>47</v>
      </c>
      <c r="C57" s="67" t="s">
        <v>231</v>
      </c>
      <c r="D57" s="39"/>
      <c r="E57" s="72"/>
      <c r="F57" s="72"/>
      <c r="G57" s="165">
        <f>SUM(G40:G56)</f>
        <v>0</v>
      </c>
    </row>
    <row r="58" spans="1:7" ht="15" thickBot="1">
      <c r="A58" s="4"/>
      <c r="B58" s="4"/>
      <c r="C58" s="73"/>
      <c r="D58" s="11"/>
      <c r="E58" s="56"/>
      <c r="F58" s="56"/>
      <c r="G58" s="74"/>
    </row>
    <row r="59" spans="1:7">
      <c r="A59" s="57" t="s">
        <v>232</v>
      </c>
      <c r="B59" s="150"/>
      <c r="C59" s="58"/>
      <c r="D59" s="59"/>
      <c r="E59" s="60"/>
      <c r="F59" s="60"/>
      <c r="G59" s="75"/>
    </row>
    <row r="60" spans="1:7">
      <c r="A60" s="12" t="s">
        <v>7</v>
      </c>
      <c r="B60" s="145" t="s">
        <v>8</v>
      </c>
      <c r="C60" s="62" t="s">
        <v>9</v>
      </c>
      <c r="D60" s="14" t="s">
        <v>10</v>
      </c>
      <c r="E60" s="63" t="s">
        <v>11</v>
      </c>
      <c r="F60" s="63" t="s">
        <v>12</v>
      </c>
      <c r="G60" s="15" t="s">
        <v>13</v>
      </c>
    </row>
    <row r="61" spans="1:7">
      <c r="A61" s="16">
        <v>44</v>
      </c>
      <c r="B61" s="17"/>
      <c r="C61" s="71" t="s">
        <v>145</v>
      </c>
      <c r="D61" s="19" t="s">
        <v>28</v>
      </c>
      <c r="E61" s="65">
        <v>1</v>
      </c>
      <c r="F61" s="155"/>
      <c r="G61" s="156">
        <f>E61*F61</f>
        <v>0</v>
      </c>
    </row>
    <row r="62" spans="1:7" ht="28">
      <c r="A62" s="16">
        <v>45</v>
      </c>
      <c r="B62" s="17" t="s">
        <v>26</v>
      </c>
      <c r="C62" s="71" t="s">
        <v>27</v>
      </c>
      <c r="D62" s="19" t="s">
        <v>28</v>
      </c>
      <c r="E62" s="65">
        <v>29</v>
      </c>
      <c r="F62" s="155"/>
      <c r="G62" s="156">
        <f t="shared" ref="G62:G78" si="2">E62*F62</f>
        <v>0</v>
      </c>
    </row>
    <row r="63" spans="1:7" ht="28">
      <c r="A63" s="16">
        <v>46</v>
      </c>
      <c r="B63" s="17" t="s">
        <v>51</v>
      </c>
      <c r="C63" s="71" t="s">
        <v>52</v>
      </c>
      <c r="D63" s="19" t="s">
        <v>16</v>
      </c>
      <c r="E63" s="65">
        <v>2.9</v>
      </c>
      <c r="F63" s="155"/>
      <c r="G63" s="156">
        <f t="shared" si="2"/>
        <v>0</v>
      </c>
    </row>
    <row r="64" spans="1:7">
      <c r="A64" s="16">
        <v>47</v>
      </c>
      <c r="B64" s="17" t="s">
        <v>165</v>
      </c>
      <c r="C64" s="71" t="s">
        <v>166</v>
      </c>
      <c r="D64" s="19" t="s">
        <v>25</v>
      </c>
      <c r="E64" s="65">
        <v>0.1</v>
      </c>
      <c r="F64" s="155"/>
      <c r="G64" s="156">
        <f t="shared" si="2"/>
        <v>0</v>
      </c>
    </row>
    <row r="65" spans="1:7" ht="28">
      <c r="A65" s="16">
        <v>48</v>
      </c>
      <c r="B65" s="17" t="s">
        <v>53</v>
      </c>
      <c r="C65" s="71" t="s">
        <v>54</v>
      </c>
      <c r="D65" s="19" t="s">
        <v>33</v>
      </c>
      <c r="E65" s="65">
        <v>0.2</v>
      </c>
      <c r="F65" s="155"/>
      <c r="G65" s="156">
        <f t="shared" si="2"/>
        <v>0</v>
      </c>
    </row>
    <row r="66" spans="1:7" ht="56">
      <c r="A66" s="16">
        <v>49</v>
      </c>
      <c r="B66" s="17"/>
      <c r="C66" s="71" t="s">
        <v>374</v>
      </c>
      <c r="D66" s="19" t="s">
        <v>28</v>
      </c>
      <c r="E66" s="65">
        <v>1</v>
      </c>
      <c r="F66" s="155"/>
      <c r="G66" s="156">
        <f t="shared" si="2"/>
        <v>0</v>
      </c>
    </row>
    <row r="67" spans="1:7">
      <c r="A67" s="16">
        <v>50</v>
      </c>
      <c r="B67" s="17"/>
      <c r="C67" s="64" t="s">
        <v>84</v>
      </c>
      <c r="D67" s="19" t="s">
        <v>85</v>
      </c>
      <c r="E67" s="65">
        <v>1.2</v>
      </c>
      <c r="F67" s="155"/>
      <c r="G67" s="156">
        <f t="shared" si="2"/>
        <v>0</v>
      </c>
    </row>
    <row r="68" spans="1:7">
      <c r="A68" s="16">
        <v>51</v>
      </c>
      <c r="B68" s="17" t="s">
        <v>34</v>
      </c>
      <c r="C68" s="66" t="s">
        <v>168</v>
      </c>
      <c r="D68" s="19" t="s">
        <v>28</v>
      </c>
      <c r="E68" s="65">
        <v>3</v>
      </c>
      <c r="F68" s="155"/>
      <c r="G68" s="156">
        <f t="shared" si="2"/>
        <v>0</v>
      </c>
    </row>
    <row r="69" spans="1:7" ht="29">
      <c r="A69" s="16">
        <v>52</v>
      </c>
      <c r="B69" s="17"/>
      <c r="C69" s="123" t="s">
        <v>169</v>
      </c>
      <c r="D69" s="19" t="s">
        <v>28</v>
      </c>
      <c r="E69" s="65">
        <v>3</v>
      </c>
      <c r="F69" s="155"/>
      <c r="G69" s="156">
        <f t="shared" si="2"/>
        <v>0</v>
      </c>
    </row>
    <row r="70" spans="1:7">
      <c r="A70" s="16">
        <v>53</v>
      </c>
      <c r="B70" s="17"/>
      <c r="C70" s="66" t="s">
        <v>170</v>
      </c>
      <c r="D70" s="19" t="s">
        <v>28</v>
      </c>
      <c r="E70" s="65">
        <v>2</v>
      </c>
      <c r="F70" s="155"/>
      <c r="G70" s="156">
        <f t="shared" si="2"/>
        <v>0</v>
      </c>
    </row>
    <row r="71" spans="1:7">
      <c r="A71" s="16">
        <v>54</v>
      </c>
      <c r="B71" s="17"/>
      <c r="C71" s="66" t="s">
        <v>171</v>
      </c>
      <c r="D71" s="19" t="s">
        <v>28</v>
      </c>
      <c r="E71" s="65">
        <v>2</v>
      </c>
      <c r="F71" s="155"/>
      <c r="G71" s="156">
        <f t="shared" si="2"/>
        <v>0</v>
      </c>
    </row>
    <row r="72" spans="1:7">
      <c r="A72" s="16">
        <v>55</v>
      </c>
      <c r="B72" s="17"/>
      <c r="C72" s="66" t="s">
        <v>172</v>
      </c>
      <c r="D72" s="19" t="s">
        <v>28</v>
      </c>
      <c r="E72" s="65">
        <v>1</v>
      </c>
      <c r="F72" s="155"/>
      <c r="G72" s="156">
        <f t="shared" si="2"/>
        <v>0</v>
      </c>
    </row>
    <row r="73" spans="1:7">
      <c r="A73" s="16">
        <v>56</v>
      </c>
      <c r="B73" s="17"/>
      <c r="C73" s="66" t="s">
        <v>233</v>
      </c>
      <c r="D73" s="19" t="s">
        <v>28</v>
      </c>
      <c r="E73" s="65">
        <v>5</v>
      </c>
      <c r="F73" s="155"/>
      <c r="G73" s="156">
        <f t="shared" si="2"/>
        <v>0</v>
      </c>
    </row>
    <row r="74" spans="1:7">
      <c r="A74" s="16">
        <v>57</v>
      </c>
      <c r="B74" s="17"/>
      <c r="C74" s="66" t="s">
        <v>174</v>
      </c>
      <c r="D74" s="19" t="s">
        <v>28</v>
      </c>
      <c r="E74" s="65">
        <v>3</v>
      </c>
      <c r="F74" s="155"/>
      <c r="G74" s="156">
        <f t="shared" si="2"/>
        <v>0</v>
      </c>
    </row>
    <row r="75" spans="1:7">
      <c r="A75" s="16">
        <v>58</v>
      </c>
      <c r="B75" s="17"/>
      <c r="C75" s="66" t="s">
        <v>175</v>
      </c>
      <c r="D75" s="19" t="s">
        <v>28</v>
      </c>
      <c r="E75" s="65">
        <v>1</v>
      </c>
      <c r="F75" s="155"/>
      <c r="G75" s="156">
        <f t="shared" si="2"/>
        <v>0</v>
      </c>
    </row>
    <row r="76" spans="1:7">
      <c r="A76" s="16">
        <v>59</v>
      </c>
      <c r="B76" s="17"/>
      <c r="C76" s="66" t="s">
        <v>176</v>
      </c>
      <c r="D76" s="19" t="s">
        <v>28</v>
      </c>
      <c r="E76" s="65">
        <v>3</v>
      </c>
      <c r="F76" s="155"/>
      <c r="G76" s="156">
        <f t="shared" si="2"/>
        <v>0</v>
      </c>
    </row>
    <row r="77" spans="1:7">
      <c r="A77" s="16">
        <v>60</v>
      </c>
      <c r="B77" s="17"/>
      <c r="C77" s="66" t="s">
        <v>177</v>
      </c>
      <c r="D77" s="19" t="s">
        <v>28</v>
      </c>
      <c r="E77" s="65">
        <v>5</v>
      </c>
      <c r="F77" s="155"/>
      <c r="G77" s="156">
        <f t="shared" si="2"/>
        <v>0</v>
      </c>
    </row>
    <row r="78" spans="1:7">
      <c r="A78" s="16">
        <v>61</v>
      </c>
      <c r="B78" s="17"/>
      <c r="C78" s="66" t="s">
        <v>178</v>
      </c>
      <c r="D78" s="19" t="s">
        <v>28</v>
      </c>
      <c r="E78" s="65">
        <v>1</v>
      </c>
      <c r="F78" s="155"/>
      <c r="G78" s="156">
        <f t="shared" si="2"/>
        <v>0</v>
      </c>
    </row>
    <row r="79" spans="1:7" ht="15" thickBot="1">
      <c r="A79" s="33"/>
      <c r="B79" s="146" t="s">
        <v>47</v>
      </c>
      <c r="C79" s="67" t="s">
        <v>179</v>
      </c>
      <c r="D79" s="39"/>
      <c r="E79" s="72"/>
      <c r="F79" s="72"/>
      <c r="G79" s="158">
        <f>SUM(G61:G78)</f>
        <v>0</v>
      </c>
    </row>
    <row r="80" spans="1:7" ht="15" thickBot="1">
      <c r="A80" s="4"/>
      <c r="B80" s="4"/>
      <c r="C80" s="55"/>
      <c r="D80" s="11"/>
      <c r="E80" s="56"/>
      <c r="F80" s="56"/>
      <c r="G80" s="69"/>
    </row>
    <row r="81" spans="1:7">
      <c r="A81" s="57" t="s">
        <v>234</v>
      </c>
      <c r="B81" s="99"/>
      <c r="C81" s="76"/>
      <c r="D81" s="59"/>
      <c r="E81" s="60"/>
      <c r="F81" s="60"/>
      <c r="G81" s="70"/>
    </row>
    <row r="82" spans="1:7">
      <c r="A82" s="12" t="s">
        <v>7</v>
      </c>
      <c r="B82" s="145" t="s">
        <v>8</v>
      </c>
      <c r="C82" s="62" t="s">
        <v>9</v>
      </c>
      <c r="D82" s="14" t="s">
        <v>10</v>
      </c>
      <c r="E82" s="63" t="s">
        <v>11</v>
      </c>
      <c r="F82" s="63" t="s">
        <v>12</v>
      </c>
      <c r="G82" s="15" t="s">
        <v>13</v>
      </c>
    </row>
    <row r="83" spans="1:7" ht="28">
      <c r="A83" s="16">
        <v>62</v>
      </c>
      <c r="B83" s="17" t="s">
        <v>14</v>
      </c>
      <c r="C83" s="71" t="s">
        <v>385</v>
      </c>
      <c r="D83" s="19" t="s">
        <v>16</v>
      </c>
      <c r="E83" s="65">
        <v>20</v>
      </c>
      <c r="F83" s="155"/>
      <c r="G83" s="164">
        <f>E83*F83</f>
        <v>0</v>
      </c>
    </row>
    <row r="84" spans="1:7">
      <c r="A84" s="16">
        <v>63</v>
      </c>
      <c r="B84" s="17" t="s">
        <v>17</v>
      </c>
      <c r="C84" s="71" t="s">
        <v>18</v>
      </c>
      <c r="D84" s="19" t="s">
        <v>16</v>
      </c>
      <c r="E84" s="65">
        <v>20</v>
      </c>
      <c r="F84" s="157"/>
      <c r="G84" s="164">
        <f t="shared" ref="G84:G100" si="3">E84*F84</f>
        <v>0</v>
      </c>
    </row>
    <row r="85" spans="1:7">
      <c r="A85" s="16">
        <v>64</v>
      </c>
      <c r="B85" s="17" t="s">
        <v>19</v>
      </c>
      <c r="C85" s="71" t="s">
        <v>20</v>
      </c>
      <c r="D85" s="19" t="s">
        <v>16</v>
      </c>
      <c r="E85" s="65">
        <v>20</v>
      </c>
      <c r="F85" s="157"/>
      <c r="G85" s="164">
        <f t="shared" si="3"/>
        <v>0</v>
      </c>
    </row>
    <row r="86" spans="1:7" ht="28">
      <c r="A86" s="16">
        <v>65</v>
      </c>
      <c r="B86" s="17" t="s">
        <v>21</v>
      </c>
      <c r="C86" s="71" t="s">
        <v>22</v>
      </c>
      <c r="D86" s="19" t="s">
        <v>16</v>
      </c>
      <c r="E86" s="65">
        <v>20</v>
      </c>
      <c r="F86" s="157"/>
      <c r="G86" s="164">
        <f t="shared" si="3"/>
        <v>0</v>
      </c>
    </row>
    <row r="87" spans="1:7" ht="28">
      <c r="A87" s="16">
        <v>66</v>
      </c>
      <c r="B87" s="17" t="s">
        <v>26</v>
      </c>
      <c r="C87" s="71" t="s">
        <v>27</v>
      </c>
      <c r="D87" s="19" t="s">
        <v>28</v>
      </c>
      <c r="E87" s="65">
        <v>47</v>
      </c>
      <c r="F87" s="155"/>
      <c r="G87" s="164">
        <f t="shared" si="3"/>
        <v>0</v>
      </c>
    </row>
    <row r="88" spans="1:7" ht="28">
      <c r="A88" s="16">
        <v>67</v>
      </c>
      <c r="B88" s="17" t="s">
        <v>51</v>
      </c>
      <c r="C88" s="71" t="s">
        <v>52</v>
      </c>
      <c r="D88" s="19" t="s">
        <v>16</v>
      </c>
      <c r="E88" s="65">
        <v>20</v>
      </c>
      <c r="F88" s="155"/>
      <c r="G88" s="164">
        <f t="shared" si="3"/>
        <v>0</v>
      </c>
    </row>
    <row r="89" spans="1:7">
      <c r="A89" s="16">
        <v>68</v>
      </c>
      <c r="B89" s="17" t="s">
        <v>165</v>
      </c>
      <c r="C89" s="71" t="s">
        <v>166</v>
      </c>
      <c r="D89" s="19" t="s">
        <v>25</v>
      </c>
      <c r="E89" s="65">
        <v>2.8</v>
      </c>
      <c r="F89" s="155"/>
      <c r="G89" s="164">
        <f t="shared" si="3"/>
        <v>0</v>
      </c>
    </row>
    <row r="90" spans="1:7" ht="28">
      <c r="A90" s="16">
        <v>69</v>
      </c>
      <c r="B90" s="17" t="s">
        <v>53</v>
      </c>
      <c r="C90" s="71" t="s">
        <v>54</v>
      </c>
      <c r="D90" s="19" t="s">
        <v>33</v>
      </c>
      <c r="E90" s="65">
        <v>0.5</v>
      </c>
      <c r="F90" s="155"/>
      <c r="G90" s="164">
        <f t="shared" si="3"/>
        <v>0</v>
      </c>
    </row>
    <row r="91" spans="1:7">
      <c r="A91" s="16">
        <v>70</v>
      </c>
      <c r="B91" s="17" t="s">
        <v>34</v>
      </c>
      <c r="C91" s="66" t="s">
        <v>37</v>
      </c>
      <c r="D91" s="19"/>
      <c r="E91" s="65">
        <v>10</v>
      </c>
      <c r="F91" s="155"/>
      <c r="G91" s="164">
        <f t="shared" si="3"/>
        <v>0</v>
      </c>
    </row>
    <row r="92" spans="1:7">
      <c r="A92" s="16">
        <v>71</v>
      </c>
      <c r="B92" s="17"/>
      <c r="C92" s="66" t="s">
        <v>45</v>
      </c>
      <c r="D92" s="19"/>
      <c r="E92" s="65">
        <v>3</v>
      </c>
      <c r="F92" s="155"/>
      <c r="G92" s="164">
        <f t="shared" si="3"/>
        <v>0</v>
      </c>
    </row>
    <row r="93" spans="1:7">
      <c r="A93" s="16">
        <v>72</v>
      </c>
      <c r="B93" s="17"/>
      <c r="C93" s="66" t="s">
        <v>40</v>
      </c>
      <c r="D93" s="19"/>
      <c r="E93" s="65">
        <v>5</v>
      </c>
      <c r="F93" s="155"/>
      <c r="G93" s="164">
        <f t="shared" si="3"/>
        <v>0</v>
      </c>
    </row>
    <row r="94" spans="1:7">
      <c r="A94" s="16">
        <v>73</v>
      </c>
      <c r="B94" s="17"/>
      <c r="C94" s="66" t="s">
        <v>46</v>
      </c>
      <c r="D94" s="19"/>
      <c r="E94" s="65">
        <v>3</v>
      </c>
      <c r="F94" s="155"/>
      <c r="G94" s="164">
        <f t="shared" si="3"/>
        <v>0</v>
      </c>
    </row>
    <row r="95" spans="1:7" ht="29">
      <c r="A95" s="16">
        <v>74</v>
      </c>
      <c r="B95" s="17"/>
      <c r="C95" s="123" t="s">
        <v>235</v>
      </c>
      <c r="D95" s="19"/>
      <c r="E95" s="65">
        <v>5</v>
      </c>
      <c r="F95" s="155"/>
      <c r="G95" s="164">
        <f t="shared" si="3"/>
        <v>0</v>
      </c>
    </row>
    <row r="96" spans="1:7">
      <c r="A96" s="16">
        <v>75</v>
      </c>
      <c r="B96" s="17"/>
      <c r="C96" s="66" t="s">
        <v>229</v>
      </c>
      <c r="D96" s="19"/>
      <c r="E96" s="65">
        <v>6</v>
      </c>
      <c r="F96" s="155"/>
      <c r="G96" s="164">
        <f t="shared" si="3"/>
        <v>0</v>
      </c>
    </row>
    <row r="97" spans="1:7">
      <c r="A97" s="16">
        <v>76</v>
      </c>
      <c r="B97" s="17"/>
      <c r="C97" s="66" t="s">
        <v>236</v>
      </c>
      <c r="D97" s="19"/>
      <c r="E97" s="65">
        <v>4</v>
      </c>
      <c r="F97" s="155"/>
      <c r="G97" s="164">
        <f t="shared" si="3"/>
        <v>0</v>
      </c>
    </row>
    <row r="98" spans="1:7">
      <c r="A98" s="16">
        <v>77</v>
      </c>
      <c r="B98" s="17"/>
      <c r="C98" s="66" t="s">
        <v>237</v>
      </c>
      <c r="D98" s="19"/>
      <c r="E98" s="65">
        <v>7</v>
      </c>
      <c r="F98" s="155"/>
      <c r="G98" s="164">
        <f t="shared" si="3"/>
        <v>0</v>
      </c>
    </row>
    <row r="99" spans="1:7">
      <c r="A99" s="16">
        <v>78</v>
      </c>
      <c r="B99" s="17"/>
      <c r="C99" s="66" t="s">
        <v>238</v>
      </c>
      <c r="D99" s="19"/>
      <c r="E99" s="65">
        <v>1</v>
      </c>
      <c r="F99" s="155"/>
      <c r="G99" s="164">
        <f t="shared" si="3"/>
        <v>0</v>
      </c>
    </row>
    <row r="100" spans="1:7">
      <c r="A100" s="16">
        <v>79</v>
      </c>
      <c r="B100" s="17"/>
      <c r="C100" s="66" t="s">
        <v>239</v>
      </c>
      <c r="D100" s="19"/>
      <c r="E100" s="65">
        <v>3</v>
      </c>
      <c r="F100" s="155"/>
      <c r="G100" s="164">
        <f t="shared" si="3"/>
        <v>0</v>
      </c>
    </row>
    <row r="101" spans="1:7" ht="15" thickBot="1">
      <c r="A101" s="33"/>
      <c r="B101" s="146" t="s">
        <v>47</v>
      </c>
      <c r="C101" s="67" t="s">
        <v>240</v>
      </c>
      <c r="D101" s="28"/>
      <c r="E101" s="68"/>
      <c r="F101" s="68"/>
      <c r="G101" s="165">
        <f>SUM(G83:G100)</f>
        <v>0</v>
      </c>
    </row>
    <row r="102" spans="1:7" ht="15" thickBot="1">
      <c r="A102" s="4"/>
      <c r="B102" s="4"/>
      <c r="C102" s="73"/>
      <c r="D102" s="30"/>
      <c r="E102" s="78"/>
      <c r="F102" s="78"/>
      <c r="G102" s="74"/>
    </row>
    <row r="103" spans="1:7">
      <c r="A103" s="57" t="s">
        <v>241</v>
      </c>
      <c r="B103" s="150"/>
      <c r="C103" s="58"/>
      <c r="D103" s="59"/>
      <c r="E103" s="60"/>
      <c r="F103" s="60"/>
      <c r="G103" s="70"/>
    </row>
    <row r="104" spans="1:7">
      <c r="A104" s="12" t="s">
        <v>7</v>
      </c>
      <c r="B104" s="145" t="s">
        <v>8</v>
      </c>
      <c r="C104" s="62" t="s">
        <v>9</v>
      </c>
      <c r="D104" s="14" t="s">
        <v>10</v>
      </c>
      <c r="E104" s="63" t="s">
        <v>11</v>
      </c>
      <c r="F104" s="63" t="s">
        <v>12</v>
      </c>
      <c r="G104" s="15" t="s">
        <v>13</v>
      </c>
    </row>
    <row r="105" spans="1:7" ht="28">
      <c r="A105" s="16">
        <v>80</v>
      </c>
      <c r="B105" s="17">
        <v>1831052</v>
      </c>
      <c r="C105" s="71" t="s">
        <v>79</v>
      </c>
      <c r="D105" s="19" t="s">
        <v>36</v>
      </c>
      <c r="E105" s="65">
        <v>2</v>
      </c>
      <c r="F105" s="155"/>
      <c r="G105" s="164">
        <f t="shared" ref="G105:G110" si="4">E105*F105</f>
        <v>0</v>
      </c>
    </row>
    <row r="106" spans="1:7">
      <c r="A106" s="16">
        <v>81</v>
      </c>
      <c r="B106" s="17" t="s">
        <v>80</v>
      </c>
      <c r="C106" s="64" t="s">
        <v>242</v>
      </c>
      <c r="D106" s="19" t="s">
        <v>36</v>
      </c>
      <c r="E106" s="65">
        <v>2</v>
      </c>
      <c r="F106" s="155"/>
      <c r="G106" s="164">
        <f t="shared" si="4"/>
        <v>0</v>
      </c>
    </row>
    <row r="107" spans="1:7" ht="43.5" customHeight="1">
      <c r="A107" s="16">
        <v>82</v>
      </c>
      <c r="B107" s="17" t="s">
        <v>82</v>
      </c>
      <c r="C107" s="71" t="s">
        <v>83</v>
      </c>
      <c r="D107" s="19" t="s">
        <v>36</v>
      </c>
      <c r="E107" s="65">
        <v>2</v>
      </c>
      <c r="F107" s="155"/>
      <c r="G107" s="164">
        <f t="shared" si="4"/>
        <v>0</v>
      </c>
    </row>
    <row r="108" spans="1:7">
      <c r="A108" s="16">
        <v>83</v>
      </c>
      <c r="B108" s="17" t="s">
        <v>165</v>
      </c>
      <c r="C108" s="64" t="s">
        <v>166</v>
      </c>
      <c r="D108" s="19" t="s">
        <v>25</v>
      </c>
      <c r="E108" s="65">
        <v>0.03</v>
      </c>
      <c r="F108" s="155"/>
      <c r="G108" s="164">
        <f t="shared" si="4"/>
        <v>0</v>
      </c>
    </row>
    <row r="109" spans="1:7">
      <c r="A109" s="16">
        <v>84</v>
      </c>
      <c r="B109" s="17"/>
      <c r="C109" s="64" t="s">
        <v>84</v>
      </c>
      <c r="D109" s="19" t="s">
        <v>85</v>
      </c>
      <c r="E109" s="65">
        <v>0.05</v>
      </c>
      <c r="F109" s="155"/>
      <c r="G109" s="164">
        <f t="shared" si="4"/>
        <v>0</v>
      </c>
    </row>
    <row r="110" spans="1:7" ht="28">
      <c r="A110" s="16">
        <v>85</v>
      </c>
      <c r="B110" s="17"/>
      <c r="C110" s="71" t="s">
        <v>101</v>
      </c>
      <c r="D110" s="19" t="s">
        <v>36</v>
      </c>
      <c r="E110" s="65">
        <v>2</v>
      </c>
      <c r="F110" s="155"/>
      <c r="G110" s="164">
        <f t="shared" si="4"/>
        <v>0</v>
      </c>
    </row>
    <row r="111" spans="1:7">
      <c r="A111" s="16">
        <v>86</v>
      </c>
      <c r="B111" s="17" t="s">
        <v>34</v>
      </c>
      <c r="C111" s="66" t="s">
        <v>243</v>
      </c>
      <c r="D111" s="19" t="s">
        <v>36</v>
      </c>
      <c r="E111" s="65">
        <v>2</v>
      </c>
      <c r="F111" s="155"/>
      <c r="G111" s="164">
        <f>E111*F111</f>
        <v>0</v>
      </c>
    </row>
    <row r="112" spans="1:7" ht="15" thickBot="1">
      <c r="A112" s="33"/>
      <c r="B112" s="146" t="s">
        <v>47</v>
      </c>
      <c r="C112" s="67" t="s">
        <v>244</v>
      </c>
      <c r="D112" s="39"/>
      <c r="E112" s="72"/>
      <c r="F112" s="72"/>
      <c r="G112" s="165">
        <f>SUM(G105:G111)</f>
        <v>0</v>
      </c>
    </row>
    <row r="113" spans="1:7" ht="15" thickBot="1">
      <c r="A113" s="4"/>
      <c r="B113" s="4"/>
      <c r="C113" s="55"/>
      <c r="D113" s="11"/>
      <c r="E113" s="56"/>
      <c r="F113" s="56"/>
      <c r="G113" s="69"/>
    </row>
    <row r="114" spans="1:7">
      <c r="A114" s="57" t="s">
        <v>245</v>
      </c>
      <c r="B114" s="150"/>
      <c r="C114" s="58"/>
      <c r="D114" s="59"/>
      <c r="E114" s="60"/>
      <c r="F114" s="60"/>
      <c r="G114" s="70"/>
    </row>
    <row r="115" spans="1:7">
      <c r="A115" s="12" t="s">
        <v>7</v>
      </c>
      <c r="B115" s="145" t="s">
        <v>8</v>
      </c>
      <c r="C115" s="62" t="s">
        <v>9</v>
      </c>
      <c r="D115" s="14" t="s">
        <v>10</v>
      </c>
      <c r="E115" s="63" t="s">
        <v>11</v>
      </c>
      <c r="F115" s="63" t="s">
        <v>12</v>
      </c>
      <c r="G115" s="15" t="s">
        <v>13</v>
      </c>
    </row>
    <row r="116" spans="1:7" ht="31.5" customHeight="1">
      <c r="A116" s="16">
        <v>87</v>
      </c>
      <c r="B116" s="20" t="s">
        <v>97</v>
      </c>
      <c r="C116" s="80" t="s">
        <v>98</v>
      </c>
      <c r="D116" s="22" t="s">
        <v>28</v>
      </c>
      <c r="E116" s="22">
        <v>1</v>
      </c>
      <c r="F116" s="161"/>
      <c r="G116" s="164">
        <f>E116*F116</f>
        <v>0</v>
      </c>
    </row>
    <row r="117" spans="1:7" ht="28">
      <c r="A117" s="16">
        <v>88</v>
      </c>
      <c r="B117" s="17" t="s">
        <v>246</v>
      </c>
      <c r="C117" s="71" t="s">
        <v>247</v>
      </c>
      <c r="D117" s="22" t="s">
        <v>28</v>
      </c>
      <c r="E117" s="65">
        <v>1</v>
      </c>
      <c r="F117" s="161"/>
      <c r="G117" s="164">
        <f t="shared" ref="G117:G123" si="5">E117*F117</f>
        <v>0</v>
      </c>
    </row>
    <row r="118" spans="1:7" ht="46.5" customHeight="1">
      <c r="A118" s="16">
        <v>89</v>
      </c>
      <c r="B118" s="17" t="s">
        <v>82</v>
      </c>
      <c r="C118" s="71" t="s">
        <v>83</v>
      </c>
      <c r="D118" s="19" t="s">
        <v>36</v>
      </c>
      <c r="E118" s="65">
        <v>1</v>
      </c>
      <c r="F118" s="155"/>
      <c r="G118" s="164">
        <f t="shared" si="5"/>
        <v>0</v>
      </c>
    </row>
    <row r="119" spans="1:7">
      <c r="A119" s="16">
        <v>90</v>
      </c>
      <c r="B119" s="17"/>
      <c r="C119" s="64" t="s">
        <v>101</v>
      </c>
      <c r="D119" s="19" t="s">
        <v>36</v>
      </c>
      <c r="E119" s="65">
        <v>1</v>
      </c>
      <c r="F119" s="155"/>
      <c r="G119" s="164">
        <f t="shared" si="5"/>
        <v>0</v>
      </c>
    </row>
    <row r="120" spans="1:7" ht="28">
      <c r="A120" s="16">
        <v>91</v>
      </c>
      <c r="B120" s="17" t="s">
        <v>248</v>
      </c>
      <c r="C120" s="71" t="s">
        <v>249</v>
      </c>
      <c r="D120" s="19" t="s">
        <v>36</v>
      </c>
      <c r="E120" s="65">
        <v>3</v>
      </c>
      <c r="F120" s="155"/>
      <c r="G120" s="164">
        <f t="shared" si="5"/>
        <v>0</v>
      </c>
    </row>
    <row r="121" spans="1:7">
      <c r="A121" s="16">
        <v>92</v>
      </c>
      <c r="B121" s="17"/>
      <c r="C121" s="64" t="s">
        <v>84</v>
      </c>
      <c r="D121" s="19" t="s">
        <v>85</v>
      </c>
      <c r="E121" s="65">
        <v>0.01</v>
      </c>
      <c r="F121" s="155"/>
      <c r="G121" s="164">
        <f t="shared" si="5"/>
        <v>0</v>
      </c>
    </row>
    <row r="122" spans="1:7">
      <c r="A122" s="16">
        <v>93</v>
      </c>
      <c r="B122" s="17" t="s">
        <v>165</v>
      </c>
      <c r="C122" s="64" t="s">
        <v>166</v>
      </c>
      <c r="D122" s="19" t="s">
        <v>25</v>
      </c>
      <c r="E122" s="65">
        <v>0.1</v>
      </c>
      <c r="F122" s="155"/>
      <c r="G122" s="164">
        <f t="shared" si="5"/>
        <v>0</v>
      </c>
    </row>
    <row r="123" spans="1:7">
      <c r="A123" s="16">
        <v>94</v>
      </c>
      <c r="B123" s="17" t="s">
        <v>34</v>
      </c>
      <c r="C123" s="66" t="s">
        <v>250</v>
      </c>
      <c r="D123" s="19" t="s">
        <v>36</v>
      </c>
      <c r="E123" s="65">
        <v>1</v>
      </c>
      <c r="F123" s="155"/>
      <c r="G123" s="164">
        <f t="shared" si="5"/>
        <v>0</v>
      </c>
    </row>
    <row r="124" spans="1:7" ht="15" thickBot="1">
      <c r="A124" s="33"/>
      <c r="B124" s="146" t="s">
        <v>47</v>
      </c>
      <c r="C124" s="67" t="s">
        <v>251</v>
      </c>
      <c r="D124" s="39"/>
      <c r="E124" s="72"/>
      <c r="F124" s="72"/>
      <c r="G124" s="165">
        <f>SUM(G116:G123)</f>
        <v>0</v>
      </c>
    </row>
    <row r="125" spans="1:7" ht="15" thickBot="1">
      <c r="A125" s="4"/>
      <c r="B125" s="4"/>
      <c r="C125" s="55"/>
      <c r="D125" s="11"/>
      <c r="E125" s="56"/>
      <c r="F125" s="56"/>
      <c r="G125" s="69"/>
    </row>
    <row r="126" spans="1:7">
      <c r="A126" s="57" t="s">
        <v>252</v>
      </c>
      <c r="B126" s="150"/>
      <c r="C126" s="58"/>
      <c r="D126" s="59"/>
      <c r="E126" s="60"/>
      <c r="F126" s="60"/>
      <c r="G126" s="70"/>
    </row>
    <row r="127" spans="1:7">
      <c r="A127" s="12" t="s">
        <v>7</v>
      </c>
      <c r="B127" s="145" t="s">
        <v>8</v>
      </c>
      <c r="C127" s="62" t="s">
        <v>9</v>
      </c>
      <c r="D127" s="14" t="s">
        <v>10</v>
      </c>
      <c r="E127" s="63" t="s">
        <v>11</v>
      </c>
      <c r="F127" s="63" t="s">
        <v>12</v>
      </c>
      <c r="G127" s="15" t="s">
        <v>13</v>
      </c>
    </row>
    <row r="128" spans="1:7" ht="34.5" customHeight="1">
      <c r="A128" s="16">
        <v>95</v>
      </c>
      <c r="B128" s="20" t="s">
        <v>97</v>
      </c>
      <c r="C128" s="80" t="s">
        <v>98</v>
      </c>
      <c r="D128" s="22" t="s">
        <v>28</v>
      </c>
      <c r="E128" s="22">
        <v>7</v>
      </c>
      <c r="F128" s="161"/>
      <c r="G128" s="164">
        <f>E128*F128</f>
        <v>0</v>
      </c>
    </row>
    <row r="129" spans="1:7" ht="28">
      <c r="A129" s="16">
        <v>96</v>
      </c>
      <c r="B129" s="17" t="s">
        <v>80</v>
      </c>
      <c r="C129" s="71" t="s">
        <v>81</v>
      </c>
      <c r="D129" s="19" t="s">
        <v>36</v>
      </c>
      <c r="E129" s="77">
        <v>7</v>
      </c>
      <c r="F129" s="155"/>
      <c r="G129" s="164">
        <f t="shared" ref="G129:G139" si="6">E129*F129</f>
        <v>0</v>
      </c>
    </row>
    <row r="130" spans="1:7" ht="46.5" customHeight="1">
      <c r="A130" s="16">
        <v>97</v>
      </c>
      <c r="B130" s="17" t="s">
        <v>82</v>
      </c>
      <c r="C130" s="71" t="s">
        <v>83</v>
      </c>
      <c r="D130" s="19" t="s">
        <v>36</v>
      </c>
      <c r="E130" s="77">
        <v>7</v>
      </c>
      <c r="F130" s="155"/>
      <c r="G130" s="164">
        <f t="shared" si="6"/>
        <v>0</v>
      </c>
    </row>
    <row r="131" spans="1:7" ht="62.25" customHeight="1">
      <c r="A131" s="16">
        <v>98</v>
      </c>
      <c r="B131" s="17" t="s">
        <v>29</v>
      </c>
      <c r="C131" s="71" t="s">
        <v>30</v>
      </c>
      <c r="D131" s="19" t="s">
        <v>31</v>
      </c>
      <c r="E131" s="77">
        <v>16.7</v>
      </c>
      <c r="F131" s="155"/>
      <c r="G131" s="164">
        <f t="shared" si="6"/>
        <v>0</v>
      </c>
    </row>
    <row r="132" spans="1:7">
      <c r="A132" s="16">
        <v>99</v>
      </c>
      <c r="B132" s="17"/>
      <c r="C132" s="64" t="s">
        <v>32</v>
      </c>
      <c r="D132" s="19" t="s">
        <v>33</v>
      </c>
      <c r="E132" s="77">
        <v>0.9</v>
      </c>
      <c r="F132" s="155"/>
      <c r="G132" s="164">
        <f t="shared" si="6"/>
        <v>0</v>
      </c>
    </row>
    <row r="133" spans="1:7">
      <c r="A133" s="16">
        <v>100</v>
      </c>
      <c r="B133" s="17"/>
      <c r="C133" s="64" t="s">
        <v>84</v>
      </c>
      <c r="D133" s="19" t="s">
        <v>85</v>
      </c>
      <c r="E133" s="65">
        <v>0.4</v>
      </c>
      <c r="F133" s="155"/>
      <c r="G133" s="164">
        <f t="shared" si="6"/>
        <v>0</v>
      </c>
    </row>
    <row r="134" spans="1:7">
      <c r="A134" s="16">
        <v>101</v>
      </c>
      <c r="B134" s="17" t="s">
        <v>253</v>
      </c>
      <c r="C134" s="66" t="s">
        <v>254</v>
      </c>
      <c r="D134" s="19" t="s">
        <v>36</v>
      </c>
      <c r="E134" s="65">
        <v>1</v>
      </c>
      <c r="F134" s="155"/>
      <c r="G134" s="164">
        <f t="shared" si="6"/>
        <v>0</v>
      </c>
    </row>
    <row r="135" spans="1:7">
      <c r="A135" s="16">
        <v>102</v>
      </c>
      <c r="B135" s="17"/>
      <c r="C135" s="66" t="s">
        <v>255</v>
      </c>
      <c r="D135" s="19" t="s">
        <v>36</v>
      </c>
      <c r="E135" s="65">
        <v>1</v>
      </c>
      <c r="F135" s="155"/>
      <c r="G135" s="164">
        <f t="shared" si="6"/>
        <v>0</v>
      </c>
    </row>
    <row r="136" spans="1:7">
      <c r="A136" s="16">
        <v>103</v>
      </c>
      <c r="B136" s="17"/>
      <c r="C136" s="66" t="s">
        <v>90</v>
      </c>
      <c r="D136" s="19" t="s">
        <v>36</v>
      </c>
      <c r="E136" s="65">
        <v>1</v>
      </c>
      <c r="F136" s="155"/>
      <c r="G136" s="164">
        <f t="shared" si="6"/>
        <v>0</v>
      </c>
    </row>
    <row r="137" spans="1:7">
      <c r="A137" s="16">
        <v>104</v>
      </c>
      <c r="B137" s="17"/>
      <c r="C137" s="66" t="s">
        <v>256</v>
      </c>
      <c r="D137" s="19" t="s">
        <v>36</v>
      </c>
      <c r="E137" s="65">
        <v>1</v>
      </c>
      <c r="F137" s="155"/>
      <c r="G137" s="164">
        <f t="shared" si="6"/>
        <v>0</v>
      </c>
    </row>
    <row r="138" spans="1:7">
      <c r="A138" s="16">
        <v>105</v>
      </c>
      <c r="B138" s="17"/>
      <c r="C138" s="66" t="s">
        <v>257</v>
      </c>
      <c r="D138" s="19" t="s">
        <v>36</v>
      </c>
      <c r="E138" s="65">
        <v>2</v>
      </c>
      <c r="F138" s="155"/>
      <c r="G138" s="164">
        <f t="shared" si="6"/>
        <v>0</v>
      </c>
    </row>
    <row r="139" spans="1:7">
      <c r="A139" s="16">
        <v>106</v>
      </c>
      <c r="B139" s="17"/>
      <c r="C139" s="66" t="s">
        <v>258</v>
      </c>
      <c r="D139" s="19" t="s">
        <v>36</v>
      </c>
      <c r="E139" s="65">
        <v>1</v>
      </c>
      <c r="F139" s="155"/>
      <c r="G139" s="164">
        <f t="shared" si="6"/>
        <v>0</v>
      </c>
    </row>
    <row r="140" spans="1:7" ht="15" thickBot="1">
      <c r="A140" s="33"/>
      <c r="B140" s="146" t="s">
        <v>47</v>
      </c>
      <c r="C140" s="67" t="s">
        <v>259</v>
      </c>
      <c r="D140" s="39"/>
      <c r="E140" s="72"/>
      <c r="F140" s="72"/>
      <c r="G140" s="165">
        <f>SUM(G128:G139)</f>
        <v>0</v>
      </c>
    </row>
    <row r="141" spans="1:7" ht="15" thickBot="1">
      <c r="A141" s="4"/>
      <c r="B141" s="34"/>
      <c r="C141" s="73"/>
      <c r="D141" s="11"/>
      <c r="E141" s="56"/>
      <c r="F141" s="56"/>
      <c r="G141" s="74"/>
    </row>
    <row r="142" spans="1:7">
      <c r="A142" s="57" t="s">
        <v>260</v>
      </c>
      <c r="B142" s="99"/>
      <c r="C142" s="58"/>
      <c r="D142" s="59"/>
      <c r="E142" s="60"/>
      <c r="F142" s="60"/>
      <c r="G142" s="75"/>
    </row>
    <row r="143" spans="1:7">
      <c r="A143" s="12" t="s">
        <v>7</v>
      </c>
      <c r="B143" s="145" t="s">
        <v>8</v>
      </c>
      <c r="C143" s="62" t="s">
        <v>9</v>
      </c>
      <c r="D143" s="14" t="s">
        <v>10</v>
      </c>
      <c r="E143" s="63" t="s">
        <v>11</v>
      </c>
      <c r="F143" s="63" t="s">
        <v>12</v>
      </c>
      <c r="G143" s="15" t="s">
        <v>13</v>
      </c>
    </row>
    <row r="144" spans="1:7">
      <c r="A144" s="16">
        <v>107</v>
      </c>
      <c r="B144" s="17" t="s">
        <v>261</v>
      </c>
      <c r="C144" s="64" t="s">
        <v>262</v>
      </c>
      <c r="D144" s="19" t="s">
        <v>36</v>
      </c>
      <c r="E144" s="65">
        <v>0.2</v>
      </c>
      <c r="F144" s="155"/>
      <c r="G144" s="156">
        <f>E144*F144</f>
        <v>0</v>
      </c>
    </row>
    <row r="145" spans="1:7">
      <c r="A145" s="16">
        <v>108</v>
      </c>
      <c r="B145" s="17" t="s">
        <v>80</v>
      </c>
      <c r="C145" s="64" t="s">
        <v>242</v>
      </c>
      <c r="D145" s="19" t="s">
        <v>36</v>
      </c>
      <c r="E145" s="65">
        <v>2</v>
      </c>
      <c r="F145" s="155"/>
      <c r="G145" s="156">
        <f t="shared" ref="G145:G152" si="7">E145*F145</f>
        <v>0</v>
      </c>
    </row>
    <row r="146" spans="1:7" ht="47.5" customHeight="1">
      <c r="A146" s="16">
        <v>109</v>
      </c>
      <c r="B146" s="17" t="s">
        <v>82</v>
      </c>
      <c r="C146" s="71" t="s">
        <v>83</v>
      </c>
      <c r="D146" s="19" t="s">
        <v>36</v>
      </c>
      <c r="E146" s="65">
        <v>2</v>
      </c>
      <c r="F146" s="155"/>
      <c r="G146" s="156">
        <f t="shared" si="7"/>
        <v>0</v>
      </c>
    </row>
    <row r="147" spans="1:7" ht="61.5" customHeight="1">
      <c r="A147" s="16">
        <v>110</v>
      </c>
      <c r="B147" s="17" t="s">
        <v>29</v>
      </c>
      <c r="C147" s="71" t="s">
        <v>30</v>
      </c>
      <c r="D147" s="19" t="s">
        <v>31</v>
      </c>
      <c r="E147" s="65">
        <v>0.5</v>
      </c>
      <c r="F147" s="155"/>
      <c r="G147" s="156">
        <f t="shared" si="7"/>
        <v>0</v>
      </c>
    </row>
    <row r="148" spans="1:7">
      <c r="A148" s="16">
        <v>111</v>
      </c>
      <c r="B148" s="17" t="s">
        <v>165</v>
      </c>
      <c r="C148" s="64" t="s">
        <v>166</v>
      </c>
      <c r="D148" s="19" t="s">
        <v>25</v>
      </c>
      <c r="E148" s="65">
        <v>0.2</v>
      </c>
      <c r="F148" s="155"/>
      <c r="G148" s="156">
        <f t="shared" si="7"/>
        <v>0</v>
      </c>
    </row>
    <row r="149" spans="1:7" ht="28">
      <c r="A149" s="16">
        <v>112</v>
      </c>
      <c r="B149" s="17"/>
      <c r="C149" s="71" t="s">
        <v>101</v>
      </c>
      <c r="D149" s="19" t="s">
        <v>36</v>
      </c>
      <c r="E149" s="65">
        <v>2</v>
      </c>
      <c r="F149" s="155"/>
      <c r="G149" s="156">
        <f t="shared" si="7"/>
        <v>0</v>
      </c>
    </row>
    <row r="150" spans="1:7">
      <c r="A150" s="16">
        <v>113</v>
      </c>
      <c r="B150" s="17"/>
      <c r="C150" s="64" t="s">
        <v>32</v>
      </c>
      <c r="D150" s="19" t="s">
        <v>85</v>
      </c>
      <c r="E150" s="65">
        <v>0.3</v>
      </c>
      <c r="F150" s="155"/>
      <c r="G150" s="156">
        <f t="shared" si="7"/>
        <v>0</v>
      </c>
    </row>
    <row r="151" spans="1:7">
      <c r="A151" s="16">
        <v>114</v>
      </c>
      <c r="B151" s="17"/>
      <c r="C151" s="66" t="s">
        <v>76</v>
      </c>
      <c r="D151" s="19"/>
      <c r="E151" s="65">
        <v>1</v>
      </c>
      <c r="F151" s="155"/>
      <c r="G151" s="156">
        <f t="shared" si="7"/>
        <v>0</v>
      </c>
    </row>
    <row r="152" spans="1:7">
      <c r="A152" s="16">
        <v>115</v>
      </c>
      <c r="B152" s="17"/>
      <c r="C152" s="66" t="s">
        <v>75</v>
      </c>
      <c r="D152" s="19"/>
      <c r="E152" s="65">
        <v>1</v>
      </c>
      <c r="F152" s="155"/>
      <c r="G152" s="156">
        <f t="shared" si="7"/>
        <v>0</v>
      </c>
    </row>
    <row r="153" spans="1:7" ht="15" thickBot="1">
      <c r="A153" s="33"/>
      <c r="B153" s="146" t="s">
        <v>47</v>
      </c>
      <c r="C153" s="67" t="s">
        <v>77</v>
      </c>
      <c r="D153" s="39"/>
      <c r="E153" s="72"/>
      <c r="F153" s="72"/>
      <c r="G153" s="158">
        <f>SUM(G144:G152)</f>
        <v>0</v>
      </c>
    </row>
    <row r="154" spans="1:7" ht="15" thickBot="1">
      <c r="A154" s="4"/>
      <c r="B154" s="4"/>
      <c r="C154" s="73"/>
      <c r="D154" s="11"/>
      <c r="E154" s="56"/>
      <c r="F154" s="56"/>
      <c r="G154" s="31"/>
    </row>
    <row r="155" spans="1:7">
      <c r="A155" s="57" t="s">
        <v>263</v>
      </c>
      <c r="B155" s="150"/>
      <c r="C155" s="76"/>
      <c r="D155" s="59"/>
      <c r="E155" s="60"/>
      <c r="F155" s="60"/>
      <c r="G155" s="75"/>
    </row>
    <row r="156" spans="1:7">
      <c r="A156" s="12" t="s">
        <v>7</v>
      </c>
      <c r="B156" s="145" t="s">
        <v>8</v>
      </c>
      <c r="C156" s="62" t="s">
        <v>9</v>
      </c>
      <c r="D156" s="14" t="s">
        <v>10</v>
      </c>
      <c r="E156" s="63" t="s">
        <v>11</v>
      </c>
      <c r="F156" s="63" t="s">
        <v>12</v>
      </c>
      <c r="G156" s="15" t="s">
        <v>13</v>
      </c>
    </row>
    <row r="157" spans="1:7" ht="60" customHeight="1">
      <c r="A157" s="16">
        <v>116</v>
      </c>
      <c r="B157" s="17" t="s">
        <v>191</v>
      </c>
      <c r="C157" s="71" t="s">
        <v>192</v>
      </c>
      <c r="D157" s="19" t="s">
        <v>36</v>
      </c>
      <c r="E157" s="65">
        <v>2</v>
      </c>
      <c r="F157" s="155"/>
      <c r="G157" s="156">
        <f>E157*F157</f>
        <v>0</v>
      </c>
    </row>
    <row r="158" spans="1:7" ht="28">
      <c r="A158" s="16">
        <v>117</v>
      </c>
      <c r="B158" s="17" t="s">
        <v>193</v>
      </c>
      <c r="C158" s="71" t="s">
        <v>194</v>
      </c>
      <c r="D158" s="19" t="s">
        <v>36</v>
      </c>
      <c r="E158" s="19">
        <v>2</v>
      </c>
      <c r="F158" s="167"/>
      <c r="G158" s="156">
        <f t="shared" ref="G158:G161" si="8">E158*F158</f>
        <v>0</v>
      </c>
    </row>
    <row r="159" spans="1:7">
      <c r="A159" s="16">
        <v>118</v>
      </c>
      <c r="B159" s="17"/>
      <c r="C159" s="64" t="s">
        <v>264</v>
      </c>
      <c r="D159" s="19" t="s">
        <v>36</v>
      </c>
      <c r="E159" s="65">
        <v>2</v>
      </c>
      <c r="F159" s="155"/>
      <c r="G159" s="156">
        <f t="shared" si="8"/>
        <v>0</v>
      </c>
    </row>
    <row r="160" spans="1:7">
      <c r="A160" s="16">
        <v>119</v>
      </c>
      <c r="B160" s="17" t="s">
        <v>165</v>
      </c>
      <c r="C160" s="64" t="s">
        <v>166</v>
      </c>
      <c r="D160" s="19" t="s">
        <v>25</v>
      </c>
      <c r="E160" s="65">
        <v>0.02</v>
      </c>
      <c r="F160" s="155"/>
      <c r="G160" s="156">
        <f t="shared" si="8"/>
        <v>0</v>
      </c>
    </row>
    <row r="161" spans="1:7">
      <c r="A161" s="16">
        <v>120</v>
      </c>
      <c r="B161" s="17"/>
      <c r="C161" s="66" t="s">
        <v>196</v>
      </c>
      <c r="D161" s="19" t="s">
        <v>36</v>
      </c>
      <c r="E161" s="65">
        <v>1</v>
      </c>
      <c r="F161" s="155"/>
      <c r="G161" s="156">
        <f t="shared" si="8"/>
        <v>0</v>
      </c>
    </row>
    <row r="162" spans="1:7" ht="15" thickBot="1">
      <c r="A162" s="33"/>
      <c r="B162" s="146" t="s">
        <v>47</v>
      </c>
      <c r="C162" s="67" t="s">
        <v>197</v>
      </c>
      <c r="D162" s="39"/>
      <c r="E162" s="72"/>
      <c r="F162" s="72"/>
      <c r="G162" s="158">
        <f>SUM(G157:G161)</f>
        <v>0</v>
      </c>
    </row>
    <row r="163" spans="1:7" ht="15" thickBot="1">
      <c r="A163" s="4"/>
      <c r="B163" s="4"/>
      <c r="C163" s="73"/>
      <c r="D163" s="11"/>
      <c r="E163" s="56"/>
      <c r="F163" s="56"/>
      <c r="G163" s="31"/>
    </row>
    <row r="164" spans="1:7">
      <c r="A164" s="57" t="s">
        <v>265</v>
      </c>
      <c r="B164" s="150"/>
      <c r="C164" s="58"/>
      <c r="D164" s="59"/>
      <c r="E164" s="60"/>
      <c r="F164" s="60"/>
      <c r="G164" s="75"/>
    </row>
    <row r="165" spans="1:7">
      <c r="A165" s="12" t="s">
        <v>7</v>
      </c>
      <c r="B165" s="145" t="s">
        <v>8</v>
      </c>
      <c r="C165" s="62" t="s">
        <v>9</v>
      </c>
      <c r="D165" s="14" t="s">
        <v>10</v>
      </c>
      <c r="E165" s="63" t="s">
        <v>11</v>
      </c>
      <c r="F165" s="63" t="s">
        <v>12</v>
      </c>
      <c r="G165" s="15" t="s">
        <v>13</v>
      </c>
    </row>
    <row r="166" spans="1:7" ht="29.5" customHeight="1">
      <c r="A166" s="16">
        <v>121</v>
      </c>
      <c r="B166" s="17"/>
      <c r="C166" s="71" t="s">
        <v>378</v>
      </c>
      <c r="D166" s="19" t="s">
        <v>36</v>
      </c>
      <c r="E166" s="65">
        <v>1</v>
      </c>
      <c r="F166" s="155"/>
      <c r="G166" s="156">
        <f>E166*F166</f>
        <v>0</v>
      </c>
    </row>
    <row r="167" spans="1:7">
      <c r="A167" s="16">
        <v>122</v>
      </c>
      <c r="B167" s="17"/>
      <c r="C167" s="64" t="s">
        <v>184</v>
      </c>
      <c r="D167" s="19" t="s">
        <v>36</v>
      </c>
      <c r="E167" s="65">
        <v>1</v>
      </c>
      <c r="F167" s="155"/>
      <c r="G167" s="156">
        <f t="shared" ref="G167" si="9">E167*F167</f>
        <v>0</v>
      </c>
    </row>
    <row r="168" spans="1:7" ht="15" thickBot="1">
      <c r="A168" s="33"/>
      <c r="B168" s="146" t="s">
        <v>47</v>
      </c>
      <c r="C168" s="67" t="s">
        <v>199</v>
      </c>
      <c r="D168" s="39"/>
      <c r="E168" s="72"/>
      <c r="F168" s="72"/>
      <c r="G168" s="158">
        <f>SUM(G166:G167)</f>
        <v>0</v>
      </c>
    </row>
    <row r="169" spans="1:7">
      <c r="A169" s="4"/>
      <c r="B169" s="4"/>
      <c r="C169" s="55"/>
      <c r="D169" s="11"/>
      <c r="E169" s="56"/>
      <c r="F169" s="56"/>
      <c r="G169" s="31"/>
    </row>
    <row r="170" spans="1:7" ht="15" thickBot="1">
      <c r="A170" s="34" t="s">
        <v>266</v>
      </c>
      <c r="B170" s="4"/>
      <c r="C170" s="55"/>
      <c r="D170" s="11"/>
      <c r="E170" s="56"/>
      <c r="F170" s="56"/>
      <c r="G170" s="31"/>
    </row>
    <row r="171" spans="1:7">
      <c r="A171" s="35" t="s">
        <v>7</v>
      </c>
      <c r="B171" s="99" t="s">
        <v>8</v>
      </c>
      <c r="C171" s="76" t="s">
        <v>9</v>
      </c>
      <c r="D171" s="37" t="s">
        <v>10</v>
      </c>
      <c r="E171" s="37" t="s">
        <v>11</v>
      </c>
      <c r="F171" s="37" t="s">
        <v>12</v>
      </c>
      <c r="G171" s="38" t="s">
        <v>13</v>
      </c>
    </row>
    <row r="172" spans="1:7">
      <c r="A172" s="16">
        <v>123</v>
      </c>
      <c r="B172" s="17"/>
      <c r="C172" s="81" t="s">
        <v>201</v>
      </c>
      <c r="D172" s="19" t="s">
        <v>36</v>
      </c>
      <c r="E172" s="19">
        <v>1</v>
      </c>
      <c r="F172" s="167"/>
      <c r="G172" s="168">
        <f>E172*F172</f>
        <v>0</v>
      </c>
    </row>
    <row r="173" spans="1:7">
      <c r="A173" s="16">
        <v>124</v>
      </c>
      <c r="B173" s="17"/>
      <c r="C173" s="64" t="s">
        <v>187</v>
      </c>
      <c r="D173" s="19" t="s">
        <v>36</v>
      </c>
      <c r="E173" s="19">
        <v>1</v>
      </c>
      <c r="F173" s="167"/>
      <c r="G173" s="168">
        <f t="shared" ref="G173:G178" si="10">E173*F173</f>
        <v>0</v>
      </c>
    </row>
    <row r="174" spans="1:7" ht="28">
      <c r="A174" s="16">
        <v>125</v>
      </c>
      <c r="B174" s="17"/>
      <c r="C174" s="71" t="s">
        <v>202</v>
      </c>
      <c r="D174" s="19" t="s">
        <v>36</v>
      </c>
      <c r="E174" s="19">
        <v>1</v>
      </c>
      <c r="F174" s="167"/>
      <c r="G174" s="168">
        <f t="shared" si="10"/>
        <v>0</v>
      </c>
    </row>
    <row r="175" spans="1:7">
      <c r="A175" s="16">
        <v>126</v>
      </c>
      <c r="B175" s="17"/>
      <c r="C175" s="71" t="s">
        <v>203</v>
      </c>
      <c r="D175" s="19" t="s">
        <v>36</v>
      </c>
      <c r="E175" s="19">
        <v>4</v>
      </c>
      <c r="F175" s="167"/>
      <c r="G175" s="168">
        <f t="shared" si="10"/>
        <v>0</v>
      </c>
    </row>
    <row r="176" spans="1:7">
      <c r="A176" s="16">
        <v>127</v>
      </c>
      <c r="B176" s="17"/>
      <c r="C176" s="71" t="s">
        <v>204</v>
      </c>
      <c r="D176" s="19" t="s">
        <v>36</v>
      </c>
      <c r="E176" s="19">
        <v>4</v>
      </c>
      <c r="F176" s="167"/>
      <c r="G176" s="168">
        <f t="shared" si="10"/>
        <v>0</v>
      </c>
    </row>
    <row r="177" spans="1:7">
      <c r="A177" s="16">
        <v>128</v>
      </c>
      <c r="B177" s="17" t="s">
        <v>205</v>
      </c>
      <c r="C177" s="48" t="s">
        <v>206</v>
      </c>
      <c r="D177" s="19" t="s">
        <v>207</v>
      </c>
      <c r="E177" s="19">
        <v>0.1</v>
      </c>
      <c r="F177" s="167"/>
      <c r="G177" s="168">
        <f t="shared" si="10"/>
        <v>0</v>
      </c>
    </row>
    <row r="178" spans="1:7" ht="28">
      <c r="A178" s="16">
        <v>129</v>
      </c>
      <c r="B178" s="17" t="s">
        <v>208</v>
      </c>
      <c r="C178" s="71" t="s">
        <v>209</v>
      </c>
      <c r="D178" s="19" t="s">
        <v>207</v>
      </c>
      <c r="E178" s="19">
        <v>1</v>
      </c>
      <c r="F178" s="167"/>
      <c r="G178" s="168">
        <f t="shared" si="10"/>
        <v>0</v>
      </c>
    </row>
    <row r="179" spans="1:7" ht="15" thickBot="1">
      <c r="A179" s="33"/>
      <c r="B179" s="146" t="s">
        <v>47</v>
      </c>
      <c r="C179" s="67" t="s">
        <v>210</v>
      </c>
      <c r="D179" s="39"/>
      <c r="E179" s="39"/>
      <c r="F179" s="39"/>
      <c r="G179" s="169">
        <f>SUM(G172:G178)</f>
        <v>0</v>
      </c>
    </row>
    <row r="180" spans="1:7" ht="15" thickBot="1">
      <c r="A180" s="4"/>
      <c r="B180" s="34"/>
      <c r="C180" s="55"/>
      <c r="D180" s="11"/>
      <c r="E180" s="56"/>
      <c r="F180" s="56"/>
      <c r="G180" s="31"/>
    </row>
    <row r="181" spans="1:7">
      <c r="A181" s="57" t="s">
        <v>267</v>
      </c>
      <c r="B181" s="150"/>
      <c r="C181" s="76"/>
      <c r="D181" s="59"/>
      <c r="E181" s="60"/>
      <c r="F181" s="60"/>
      <c r="G181" s="82"/>
    </row>
    <row r="182" spans="1:7">
      <c r="A182" s="12" t="s">
        <v>7</v>
      </c>
      <c r="B182" s="145" t="s">
        <v>8</v>
      </c>
      <c r="C182" s="62" t="s">
        <v>9</v>
      </c>
      <c r="D182" s="14" t="s">
        <v>10</v>
      </c>
      <c r="E182" s="63" t="s">
        <v>11</v>
      </c>
      <c r="F182" s="63" t="s">
        <v>12</v>
      </c>
      <c r="G182" s="15" t="s">
        <v>13</v>
      </c>
    </row>
    <row r="183" spans="1:7">
      <c r="A183" s="16">
        <v>130</v>
      </c>
      <c r="B183" s="17"/>
      <c r="C183" s="64" t="s">
        <v>268</v>
      </c>
      <c r="D183" s="19" t="s">
        <v>36</v>
      </c>
      <c r="E183" s="65">
        <v>1</v>
      </c>
      <c r="F183" s="155"/>
      <c r="G183" s="164">
        <f>E183*F183</f>
        <v>0</v>
      </c>
    </row>
    <row r="184" spans="1:7">
      <c r="A184" s="16">
        <v>131</v>
      </c>
      <c r="B184" s="17"/>
      <c r="C184" s="64" t="s">
        <v>184</v>
      </c>
      <c r="D184" s="19" t="s">
        <v>36</v>
      </c>
      <c r="E184" s="65">
        <v>1</v>
      </c>
      <c r="F184" s="155"/>
      <c r="G184" s="164">
        <f t="shared" ref="G184:G185" si="11">E184*F184</f>
        <v>0</v>
      </c>
    </row>
    <row r="185" spans="1:7">
      <c r="A185" s="16">
        <v>132</v>
      </c>
      <c r="B185" s="17"/>
      <c r="C185" s="64" t="s">
        <v>269</v>
      </c>
      <c r="D185" s="19" t="s">
        <v>36</v>
      </c>
      <c r="E185" s="65">
        <v>4</v>
      </c>
      <c r="F185" s="155"/>
      <c r="G185" s="164">
        <f t="shared" si="11"/>
        <v>0</v>
      </c>
    </row>
    <row r="186" spans="1:7" ht="15" thickBot="1">
      <c r="A186" s="33"/>
      <c r="B186" s="146" t="s">
        <v>47</v>
      </c>
      <c r="C186" s="67" t="s">
        <v>270</v>
      </c>
      <c r="D186" s="39"/>
      <c r="E186" s="72"/>
      <c r="F186" s="72"/>
      <c r="G186" s="165">
        <f>SUM(G183:G185)</f>
        <v>0</v>
      </c>
    </row>
    <row r="187" spans="1:7" ht="15" thickBot="1">
      <c r="A187" s="4"/>
      <c r="B187" s="4"/>
      <c r="C187" s="55"/>
      <c r="D187" s="11"/>
      <c r="E187" s="56"/>
      <c r="F187" s="56"/>
      <c r="G187" s="10"/>
    </row>
    <row r="188" spans="1:7" ht="15" thickBot="1">
      <c r="A188" s="191" t="s">
        <v>47</v>
      </c>
      <c r="B188" s="192"/>
      <c r="C188" s="83" t="s">
        <v>211</v>
      </c>
      <c r="D188" s="193">
        <f>G186+G179+G168+G162+G153+G140+G124+G112+G101+G79+G57+G32</f>
        <v>0</v>
      </c>
      <c r="E188" s="193"/>
      <c r="F188" s="193"/>
      <c r="G188" s="194"/>
    </row>
    <row r="189" spans="1:7">
      <c r="C189" s="84"/>
    </row>
  </sheetData>
  <mergeCells count="2">
    <mergeCell ref="A188:B188"/>
    <mergeCell ref="D188:G18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7"/>
  <sheetViews>
    <sheetView zoomScaleNormal="100" workbookViewId="0">
      <selection activeCell="C10" sqref="C10"/>
    </sheetView>
  </sheetViews>
  <sheetFormatPr defaultRowHeight="14.5"/>
  <cols>
    <col min="2" max="2" width="17.81640625" style="141" customWidth="1"/>
    <col min="3" max="3" width="45" style="130" customWidth="1"/>
    <col min="6" max="6" width="10.7265625" customWidth="1"/>
    <col min="7" max="7" width="13.54296875" customWidth="1"/>
  </cols>
  <sheetData>
    <row r="2" spans="1:7" ht="20">
      <c r="A2" s="3"/>
      <c r="B2" s="132"/>
      <c r="C2" s="117"/>
      <c r="D2" s="3"/>
      <c r="E2" s="3"/>
      <c r="F2" s="3"/>
      <c r="G2" s="3"/>
    </row>
    <row r="3" spans="1:7" ht="54">
      <c r="A3" s="7"/>
      <c r="B3" s="133" t="s">
        <v>0</v>
      </c>
      <c r="C3" s="118" t="s">
        <v>1</v>
      </c>
      <c r="D3" s="7"/>
      <c r="E3" s="7"/>
      <c r="F3" s="7"/>
      <c r="G3" s="7"/>
    </row>
    <row r="4" spans="1:7" ht="31">
      <c r="A4" s="7"/>
      <c r="B4" s="133" t="s">
        <v>2</v>
      </c>
      <c r="C4" s="119" t="s">
        <v>271</v>
      </c>
      <c r="D4" s="7"/>
      <c r="E4" s="7"/>
      <c r="F4" s="7"/>
      <c r="G4" s="7"/>
    </row>
    <row r="5" spans="1:7" ht="15.5">
      <c r="A5" s="7"/>
      <c r="B5" s="133" t="s">
        <v>4</v>
      </c>
      <c r="C5" s="119" t="s">
        <v>5</v>
      </c>
      <c r="D5" s="7"/>
      <c r="E5" s="7"/>
      <c r="F5" s="7"/>
      <c r="G5" s="7"/>
    </row>
    <row r="6" spans="1:7" ht="15.5">
      <c r="A6" s="7"/>
      <c r="B6" s="134" t="s">
        <v>213</v>
      </c>
      <c r="C6" s="120" t="s">
        <v>214</v>
      </c>
      <c r="D6" s="7"/>
      <c r="E6" s="7"/>
      <c r="F6" s="7"/>
      <c r="G6" s="7"/>
    </row>
    <row r="7" spans="1:7" ht="16" thickBot="1">
      <c r="A7" s="53"/>
      <c r="B7" s="133"/>
      <c r="C7" s="121"/>
      <c r="D7" s="7"/>
      <c r="E7" s="7"/>
      <c r="F7" s="7"/>
      <c r="G7" s="85"/>
    </row>
    <row r="8" spans="1:7">
      <c r="A8" s="188" t="s">
        <v>272</v>
      </c>
      <c r="B8" s="189"/>
      <c r="C8" s="189"/>
      <c r="D8" s="189"/>
      <c r="E8" s="189"/>
      <c r="F8" s="189"/>
      <c r="G8" s="190"/>
    </row>
    <row r="9" spans="1:7">
      <c r="A9" s="86" t="s">
        <v>7</v>
      </c>
      <c r="B9" s="135" t="s">
        <v>8</v>
      </c>
      <c r="C9" s="122"/>
      <c r="D9" s="14" t="s">
        <v>10</v>
      </c>
      <c r="E9" s="14" t="s">
        <v>11</v>
      </c>
      <c r="F9" s="14" t="s">
        <v>12</v>
      </c>
      <c r="G9" s="15" t="s">
        <v>13</v>
      </c>
    </row>
    <row r="10" spans="1:7" ht="20.5" customHeight="1">
      <c r="A10" s="87">
        <v>1</v>
      </c>
      <c r="B10" s="90" t="s">
        <v>14</v>
      </c>
      <c r="C10" s="71" t="s">
        <v>15</v>
      </c>
      <c r="D10" s="19" t="s">
        <v>16</v>
      </c>
      <c r="E10" s="19">
        <v>25.8</v>
      </c>
      <c r="F10" s="167"/>
      <c r="G10" s="164">
        <f>E10*F10</f>
        <v>0</v>
      </c>
    </row>
    <row r="11" spans="1:7">
      <c r="A11" s="87">
        <v>2</v>
      </c>
      <c r="B11" s="90" t="s">
        <v>273</v>
      </c>
      <c r="C11" s="71" t="s">
        <v>18</v>
      </c>
      <c r="D11" s="19" t="s">
        <v>16</v>
      </c>
      <c r="E11" s="19">
        <v>25.8</v>
      </c>
      <c r="F11" s="170"/>
      <c r="G11" s="164">
        <f t="shared" ref="G11:G18" si="0">E11*F11</f>
        <v>0</v>
      </c>
    </row>
    <row r="12" spans="1:7">
      <c r="A12" s="87">
        <v>3</v>
      </c>
      <c r="B12" s="90" t="s">
        <v>274</v>
      </c>
      <c r="C12" s="71" t="s">
        <v>20</v>
      </c>
      <c r="D12" s="19" t="s">
        <v>16</v>
      </c>
      <c r="E12" s="19">
        <v>25.8</v>
      </c>
      <c r="F12" s="170"/>
      <c r="G12" s="164">
        <f t="shared" si="0"/>
        <v>0</v>
      </c>
    </row>
    <row r="13" spans="1:7" ht="28">
      <c r="A13" s="87">
        <v>4</v>
      </c>
      <c r="B13" s="90" t="s">
        <v>275</v>
      </c>
      <c r="C13" s="71" t="s">
        <v>22</v>
      </c>
      <c r="D13" s="19" t="s">
        <v>16</v>
      </c>
      <c r="E13" s="19">
        <v>25.8</v>
      </c>
      <c r="F13" s="170"/>
      <c r="G13" s="164">
        <f t="shared" si="0"/>
        <v>0</v>
      </c>
    </row>
    <row r="14" spans="1:7">
      <c r="A14" s="87">
        <v>5</v>
      </c>
      <c r="B14" s="20" t="s">
        <v>23</v>
      </c>
      <c r="C14" s="80" t="s">
        <v>24</v>
      </c>
      <c r="D14" s="22" t="s">
        <v>25</v>
      </c>
      <c r="E14" s="22">
        <v>0.47</v>
      </c>
      <c r="F14" s="170"/>
      <c r="G14" s="164">
        <f t="shared" si="0"/>
        <v>0</v>
      </c>
    </row>
    <row r="15" spans="1:7">
      <c r="A15" s="87">
        <v>6</v>
      </c>
      <c r="B15" s="90" t="s">
        <v>276</v>
      </c>
      <c r="C15" s="71" t="s">
        <v>27</v>
      </c>
      <c r="D15" s="19" t="s">
        <v>28</v>
      </c>
      <c r="E15" s="19">
        <v>53</v>
      </c>
      <c r="F15" s="167"/>
      <c r="G15" s="164">
        <f t="shared" si="0"/>
        <v>0</v>
      </c>
    </row>
    <row r="16" spans="1:7" ht="28">
      <c r="A16" s="87">
        <v>7</v>
      </c>
      <c r="B16" s="90" t="s">
        <v>277</v>
      </c>
      <c r="C16" s="71" t="s">
        <v>52</v>
      </c>
      <c r="D16" s="19" t="s">
        <v>16</v>
      </c>
      <c r="E16" s="19">
        <v>25.8</v>
      </c>
      <c r="F16" s="167"/>
      <c r="G16" s="164">
        <f t="shared" si="0"/>
        <v>0</v>
      </c>
    </row>
    <row r="17" spans="1:7">
      <c r="A17" s="87">
        <v>8</v>
      </c>
      <c r="B17" s="90" t="s">
        <v>278</v>
      </c>
      <c r="C17" s="71" t="s">
        <v>166</v>
      </c>
      <c r="D17" s="19" t="s">
        <v>25</v>
      </c>
      <c r="E17" s="19">
        <v>2.6</v>
      </c>
      <c r="F17" s="167"/>
      <c r="G17" s="164">
        <f t="shared" si="0"/>
        <v>0</v>
      </c>
    </row>
    <row r="18" spans="1:7">
      <c r="A18" s="87">
        <v>9</v>
      </c>
      <c r="B18" s="90" t="s">
        <v>53</v>
      </c>
      <c r="C18" s="71" t="s">
        <v>54</v>
      </c>
      <c r="D18" s="19" t="s">
        <v>33</v>
      </c>
      <c r="E18" s="19">
        <v>0.2</v>
      </c>
      <c r="F18" s="167"/>
      <c r="G18" s="164">
        <f t="shared" si="0"/>
        <v>0</v>
      </c>
    </row>
    <row r="19" spans="1:7">
      <c r="A19" s="87">
        <v>10</v>
      </c>
      <c r="B19" s="88" t="s">
        <v>34</v>
      </c>
      <c r="C19" s="123" t="s">
        <v>279</v>
      </c>
      <c r="D19" s="19" t="s">
        <v>28</v>
      </c>
      <c r="E19" s="19">
        <v>5</v>
      </c>
      <c r="F19" s="167"/>
      <c r="G19" s="164">
        <f>F19*E19</f>
        <v>0</v>
      </c>
    </row>
    <row r="20" spans="1:7">
      <c r="A20" s="87">
        <v>11</v>
      </c>
      <c r="B20" s="90"/>
      <c r="C20" s="123" t="s">
        <v>280</v>
      </c>
      <c r="D20" s="19" t="s">
        <v>28</v>
      </c>
      <c r="E20" s="19">
        <v>5</v>
      </c>
      <c r="F20" s="167"/>
      <c r="G20" s="164">
        <f t="shared" ref="G20:G25" si="1">F20*E20</f>
        <v>0</v>
      </c>
    </row>
    <row r="21" spans="1:7">
      <c r="A21" s="87">
        <v>12</v>
      </c>
      <c r="B21" s="90"/>
      <c r="C21" s="123" t="s">
        <v>281</v>
      </c>
      <c r="D21" s="19" t="s">
        <v>28</v>
      </c>
      <c r="E21" s="19">
        <v>10</v>
      </c>
      <c r="F21" s="167"/>
      <c r="G21" s="164">
        <f t="shared" si="1"/>
        <v>0</v>
      </c>
    </row>
    <row r="22" spans="1:7">
      <c r="A22" s="87">
        <v>13</v>
      </c>
      <c r="B22" s="90"/>
      <c r="C22" s="123" t="s">
        <v>282</v>
      </c>
      <c r="D22" s="19" t="s">
        <v>28</v>
      </c>
      <c r="E22" s="19">
        <v>10</v>
      </c>
      <c r="F22" s="167"/>
      <c r="G22" s="164">
        <f t="shared" si="1"/>
        <v>0</v>
      </c>
    </row>
    <row r="23" spans="1:7">
      <c r="A23" s="87">
        <v>14</v>
      </c>
      <c r="B23" s="90"/>
      <c r="C23" s="123" t="s">
        <v>283</v>
      </c>
      <c r="D23" s="19" t="s">
        <v>28</v>
      </c>
      <c r="E23" s="19">
        <v>10</v>
      </c>
      <c r="F23" s="167"/>
      <c r="G23" s="164">
        <f t="shared" si="1"/>
        <v>0</v>
      </c>
    </row>
    <row r="24" spans="1:7">
      <c r="A24" s="87">
        <v>15</v>
      </c>
      <c r="B24" s="90"/>
      <c r="C24" s="123" t="s">
        <v>46</v>
      </c>
      <c r="D24" s="19" t="s">
        <v>28</v>
      </c>
      <c r="E24" s="19">
        <v>9</v>
      </c>
      <c r="F24" s="167"/>
      <c r="G24" s="164">
        <f t="shared" si="1"/>
        <v>0</v>
      </c>
    </row>
    <row r="25" spans="1:7">
      <c r="A25" s="87">
        <v>16</v>
      </c>
      <c r="B25" s="90"/>
      <c r="C25" s="123" t="s">
        <v>284</v>
      </c>
      <c r="D25" s="19" t="s">
        <v>28</v>
      </c>
      <c r="E25" s="19">
        <v>4</v>
      </c>
      <c r="F25" s="167"/>
      <c r="G25" s="164">
        <f t="shared" si="1"/>
        <v>0</v>
      </c>
    </row>
    <row r="26" spans="1:7" ht="15" thickBot="1">
      <c r="A26" s="89"/>
      <c r="B26" s="136" t="s">
        <v>47</v>
      </c>
      <c r="C26" s="124" t="s">
        <v>240</v>
      </c>
      <c r="D26" s="28"/>
      <c r="E26" s="28"/>
      <c r="F26" s="28"/>
      <c r="G26" s="165">
        <f>SUM(G10:G25)</f>
        <v>0</v>
      </c>
    </row>
    <row r="27" spans="1:7" ht="15" thickBot="1">
      <c r="A27" s="56"/>
      <c r="B27" s="137"/>
      <c r="C27" s="125"/>
      <c r="D27" s="30"/>
      <c r="E27" s="30"/>
      <c r="F27" s="30"/>
      <c r="G27" s="74"/>
    </row>
    <row r="28" spans="1:7">
      <c r="A28" s="35" t="s">
        <v>285</v>
      </c>
      <c r="B28" s="138"/>
      <c r="C28" s="126"/>
      <c r="D28" s="59"/>
      <c r="E28" s="59"/>
      <c r="F28" s="59"/>
      <c r="G28" s="70"/>
    </row>
    <row r="29" spans="1:7">
      <c r="A29" s="86" t="s">
        <v>7</v>
      </c>
      <c r="B29" s="135" t="s">
        <v>8</v>
      </c>
      <c r="C29" s="122"/>
      <c r="D29" s="14" t="s">
        <v>10</v>
      </c>
      <c r="E29" s="14" t="s">
        <v>11</v>
      </c>
      <c r="F29" s="14" t="s">
        <v>12</v>
      </c>
      <c r="G29" s="15" t="s">
        <v>13</v>
      </c>
    </row>
    <row r="30" spans="1:7" ht="28">
      <c r="A30" s="87">
        <v>17</v>
      </c>
      <c r="B30" s="90" t="s">
        <v>286</v>
      </c>
      <c r="C30" s="71" t="s">
        <v>287</v>
      </c>
      <c r="D30" s="19" t="s">
        <v>28</v>
      </c>
      <c r="E30" s="19">
        <v>5</v>
      </c>
      <c r="F30" s="167"/>
      <c r="G30" s="164">
        <f>E30*F30</f>
        <v>0</v>
      </c>
    </row>
    <row r="31" spans="1:7">
      <c r="A31" s="87">
        <v>18</v>
      </c>
      <c r="B31" s="90" t="s">
        <v>49</v>
      </c>
      <c r="C31" s="71" t="s">
        <v>288</v>
      </c>
      <c r="D31" s="19" t="s">
        <v>28</v>
      </c>
      <c r="E31" s="19">
        <v>5</v>
      </c>
      <c r="F31" s="167"/>
      <c r="G31" s="164">
        <f t="shared" ref="G31:G32" si="2">E31*F31</f>
        <v>0</v>
      </c>
    </row>
    <row r="32" spans="1:7">
      <c r="A32" s="87">
        <v>19</v>
      </c>
      <c r="B32" s="90" t="s">
        <v>253</v>
      </c>
      <c r="C32" s="123" t="s">
        <v>289</v>
      </c>
      <c r="D32" s="19" t="s">
        <v>36</v>
      </c>
      <c r="E32" s="19">
        <v>15</v>
      </c>
      <c r="F32" s="167"/>
      <c r="G32" s="164">
        <f t="shared" si="2"/>
        <v>0</v>
      </c>
    </row>
    <row r="33" spans="1:7" ht="15" thickBot="1">
      <c r="A33" s="91"/>
      <c r="B33" s="136" t="s">
        <v>47</v>
      </c>
      <c r="C33" s="124" t="s">
        <v>290</v>
      </c>
      <c r="D33" s="28"/>
      <c r="E33" s="28"/>
      <c r="F33" s="28"/>
      <c r="G33" s="165">
        <f>SUM(G30:G32)</f>
        <v>0</v>
      </c>
    </row>
    <row r="34" spans="1:7" ht="15" thickBot="1">
      <c r="A34" s="56"/>
      <c r="B34" s="137"/>
      <c r="C34" s="125"/>
      <c r="D34" s="11"/>
      <c r="E34" s="11"/>
      <c r="F34" s="11"/>
      <c r="G34" s="69"/>
    </row>
    <row r="35" spans="1:7">
      <c r="A35" s="35" t="s">
        <v>291</v>
      </c>
      <c r="B35" s="139"/>
      <c r="C35" s="126"/>
      <c r="D35" s="59"/>
      <c r="E35" s="59"/>
      <c r="F35" s="59"/>
      <c r="G35" s="70"/>
    </row>
    <row r="36" spans="1:7">
      <c r="A36" s="86" t="s">
        <v>7</v>
      </c>
      <c r="B36" s="135" t="s">
        <v>8</v>
      </c>
      <c r="C36" s="122"/>
      <c r="D36" s="14" t="s">
        <v>10</v>
      </c>
      <c r="E36" s="14" t="s">
        <v>11</v>
      </c>
      <c r="F36" s="14" t="s">
        <v>12</v>
      </c>
      <c r="G36" s="15" t="s">
        <v>13</v>
      </c>
    </row>
    <row r="37" spans="1:7" ht="130.5" customHeight="1">
      <c r="A37" s="87">
        <v>20</v>
      </c>
      <c r="B37" s="65" t="s">
        <v>73</v>
      </c>
      <c r="C37" s="71" t="s">
        <v>366</v>
      </c>
      <c r="D37" s="19" t="s">
        <v>28</v>
      </c>
      <c r="E37" s="19">
        <v>2</v>
      </c>
      <c r="F37" s="167"/>
      <c r="G37" s="164">
        <f>E37*F37</f>
        <v>0</v>
      </c>
    </row>
    <row r="38" spans="1:7">
      <c r="A38" s="87">
        <v>21</v>
      </c>
      <c r="B38" s="90" t="s">
        <v>34</v>
      </c>
      <c r="C38" s="127" t="s">
        <v>292</v>
      </c>
      <c r="D38" s="19" t="s">
        <v>28</v>
      </c>
      <c r="E38" s="19">
        <v>1</v>
      </c>
      <c r="F38" s="167"/>
      <c r="G38" s="164">
        <f t="shared" ref="G38:G39" si="3">E38*F38</f>
        <v>0</v>
      </c>
    </row>
    <row r="39" spans="1:7">
      <c r="A39" s="87">
        <v>22</v>
      </c>
      <c r="B39" s="90"/>
      <c r="C39" s="127" t="s">
        <v>293</v>
      </c>
      <c r="D39" s="19" t="s">
        <v>28</v>
      </c>
      <c r="E39" s="19">
        <v>1</v>
      </c>
      <c r="F39" s="167"/>
      <c r="G39" s="164">
        <f t="shared" si="3"/>
        <v>0</v>
      </c>
    </row>
    <row r="40" spans="1:7" ht="15" thickBot="1">
      <c r="A40" s="89"/>
      <c r="B40" s="136" t="s">
        <v>47</v>
      </c>
      <c r="C40" s="124" t="s">
        <v>251</v>
      </c>
      <c r="D40" s="39"/>
      <c r="E40" s="39"/>
      <c r="F40" s="39"/>
      <c r="G40" s="165">
        <f>SUM(G37:G39)</f>
        <v>0</v>
      </c>
    </row>
    <row r="41" spans="1:7" ht="15" thickBot="1">
      <c r="A41" s="56"/>
      <c r="B41" s="137"/>
      <c r="C41" s="120"/>
      <c r="D41" s="11"/>
      <c r="E41" s="11"/>
      <c r="F41" s="11"/>
      <c r="G41" s="69"/>
    </row>
    <row r="42" spans="1:7">
      <c r="A42" s="35" t="s">
        <v>78</v>
      </c>
      <c r="B42" s="138"/>
      <c r="C42" s="126"/>
      <c r="D42" s="59"/>
      <c r="E42" s="59"/>
      <c r="F42" s="59"/>
      <c r="G42" s="70"/>
    </row>
    <row r="43" spans="1:7">
      <c r="A43" s="86" t="s">
        <v>7</v>
      </c>
      <c r="B43" s="135" t="s">
        <v>8</v>
      </c>
      <c r="C43" s="122"/>
      <c r="D43" s="14" t="s">
        <v>10</v>
      </c>
      <c r="E43" s="14" t="s">
        <v>11</v>
      </c>
      <c r="F43" s="14" t="s">
        <v>12</v>
      </c>
      <c r="G43" s="15" t="s">
        <v>13</v>
      </c>
    </row>
    <row r="44" spans="1:7" ht="28">
      <c r="A44" s="87">
        <v>23</v>
      </c>
      <c r="B44" s="90">
        <v>1831052</v>
      </c>
      <c r="C44" s="71" t="s">
        <v>79</v>
      </c>
      <c r="D44" s="19" t="s">
        <v>36</v>
      </c>
      <c r="E44" s="19">
        <v>10</v>
      </c>
      <c r="F44" s="167"/>
      <c r="G44" s="164">
        <f t="shared" ref="G44:G45" si="4">E44*F44</f>
        <v>0</v>
      </c>
    </row>
    <row r="45" spans="1:7">
      <c r="A45" s="87">
        <v>24</v>
      </c>
      <c r="B45" s="90" t="s">
        <v>80</v>
      </c>
      <c r="C45" s="71" t="s">
        <v>242</v>
      </c>
      <c r="D45" s="19" t="s">
        <v>36</v>
      </c>
      <c r="E45" s="19">
        <v>10</v>
      </c>
      <c r="F45" s="167"/>
      <c r="G45" s="164">
        <f t="shared" si="4"/>
        <v>0</v>
      </c>
    </row>
    <row r="46" spans="1:7" ht="28">
      <c r="A46" s="87">
        <v>25</v>
      </c>
      <c r="B46" s="90" t="s">
        <v>294</v>
      </c>
      <c r="C46" s="71" t="s">
        <v>386</v>
      </c>
      <c r="D46" s="19" t="s">
        <v>36</v>
      </c>
      <c r="E46" s="19">
        <v>10</v>
      </c>
      <c r="F46" s="167"/>
      <c r="G46" s="164">
        <f>E46*F46</f>
        <v>0</v>
      </c>
    </row>
    <row r="47" spans="1:7" ht="56">
      <c r="A47" s="87">
        <v>26</v>
      </c>
      <c r="B47" s="90" t="s">
        <v>29</v>
      </c>
      <c r="C47" s="71" t="s">
        <v>30</v>
      </c>
      <c r="D47" s="19" t="s">
        <v>31</v>
      </c>
      <c r="E47" s="19">
        <v>9</v>
      </c>
      <c r="F47" s="167"/>
      <c r="G47" s="164">
        <f t="shared" ref="G47:G58" si="5">E47*F47</f>
        <v>0</v>
      </c>
    </row>
    <row r="48" spans="1:7">
      <c r="A48" s="87">
        <v>27</v>
      </c>
      <c r="B48" s="90" t="s">
        <v>165</v>
      </c>
      <c r="C48" s="71" t="s">
        <v>166</v>
      </c>
      <c r="D48" s="19" t="s">
        <v>25</v>
      </c>
      <c r="E48" s="19">
        <v>0.3</v>
      </c>
      <c r="F48" s="167"/>
      <c r="G48" s="164">
        <f t="shared" si="5"/>
        <v>0</v>
      </c>
    </row>
    <row r="49" spans="1:7">
      <c r="A49" s="87">
        <v>28</v>
      </c>
      <c r="B49" s="90"/>
      <c r="C49" s="71" t="s">
        <v>84</v>
      </c>
      <c r="D49" s="19" t="s">
        <v>85</v>
      </c>
      <c r="E49" s="19">
        <v>0.45</v>
      </c>
      <c r="F49" s="167"/>
      <c r="G49" s="164">
        <f t="shared" si="5"/>
        <v>0</v>
      </c>
    </row>
    <row r="50" spans="1:7">
      <c r="A50" s="87">
        <v>29</v>
      </c>
      <c r="B50" s="90"/>
      <c r="C50" s="71" t="s">
        <v>295</v>
      </c>
      <c r="D50" s="19" t="s">
        <v>36</v>
      </c>
      <c r="E50" s="19">
        <v>10</v>
      </c>
      <c r="F50" s="167"/>
      <c r="G50" s="164">
        <f t="shared" si="5"/>
        <v>0</v>
      </c>
    </row>
    <row r="51" spans="1:7">
      <c r="A51" s="87">
        <v>30</v>
      </c>
      <c r="B51" s="90"/>
      <c r="C51" s="71" t="s">
        <v>32</v>
      </c>
      <c r="D51" s="19" t="s">
        <v>85</v>
      </c>
      <c r="E51" s="19">
        <v>0.9</v>
      </c>
      <c r="F51" s="167"/>
      <c r="G51" s="164">
        <f t="shared" si="5"/>
        <v>0</v>
      </c>
    </row>
    <row r="52" spans="1:7">
      <c r="A52" s="87">
        <v>31</v>
      </c>
      <c r="B52" s="90" t="s">
        <v>34</v>
      </c>
      <c r="C52" s="123" t="s">
        <v>296</v>
      </c>
      <c r="D52" s="19" t="s">
        <v>36</v>
      </c>
      <c r="E52" s="19">
        <v>1</v>
      </c>
      <c r="F52" s="167"/>
      <c r="G52" s="164">
        <f t="shared" si="5"/>
        <v>0</v>
      </c>
    </row>
    <row r="53" spans="1:7">
      <c r="A53" s="87">
        <v>32</v>
      </c>
      <c r="B53" s="90"/>
      <c r="C53" s="123" t="s">
        <v>88</v>
      </c>
      <c r="D53" s="19" t="s">
        <v>36</v>
      </c>
      <c r="E53" s="19">
        <v>1</v>
      </c>
      <c r="F53" s="167"/>
      <c r="G53" s="164">
        <f t="shared" si="5"/>
        <v>0</v>
      </c>
    </row>
    <row r="54" spans="1:7">
      <c r="A54" s="87">
        <v>33</v>
      </c>
      <c r="B54" s="90"/>
      <c r="C54" s="123" t="s">
        <v>89</v>
      </c>
      <c r="D54" s="19" t="s">
        <v>36</v>
      </c>
      <c r="E54" s="19">
        <v>1</v>
      </c>
      <c r="F54" s="167"/>
      <c r="G54" s="164">
        <f t="shared" si="5"/>
        <v>0</v>
      </c>
    </row>
    <row r="55" spans="1:7">
      <c r="A55" s="87">
        <v>34</v>
      </c>
      <c r="B55" s="90"/>
      <c r="C55" s="123" t="s">
        <v>90</v>
      </c>
      <c r="D55" s="19" t="s">
        <v>36</v>
      </c>
      <c r="E55" s="19">
        <v>1</v>
      </c>
      <c r="F55" s="167"/>
      <c r="G55" s="164">
        <f t="shared" si="5"/>
        <v>0</v>
      </c>
    </row>
    <row r="56" spans="1:7">
      <c r="A56" s="87">
        <v>35</v>
      </c>
      <c r="B56" s="90"/>
      <c r="C56" s="123" t="s">
        <v>91</v>
      </c>
      <c r="D56" s="19" t="s">
        <v>36</v>
      </c>
      <c r="E56" s="19">
        <v>2</v>
      </c>
      <c r="F56" s="167"/>
      <c r="G56" s="164">
        <f t="shared" si="5"/>
        <v>0</v>
      </c>
    </row>
    <row r="57" spans="1:7">
      <c r="A57" s="87">
        <v>36</v>
      </c>
      <c r="B57" s="90"/>
      <c r="C57" s="123" t="s">
        <v>297</v>
      </c>
      <c r="D57" s="19" t="s">
        <v>36</v>
      </c>
      <c r="E57" s="19">
        <v>3</v>
      </c>
      <c r="F57" s="167"/>
      <c r="G57" s="164">
        <f t="shared" si="5"/>
        <v>0</v>
      </c>
    </row>
    <row r="58" spans="1:7">
      <c r="A58" s="87">
        <v>37</v>
      </c>
      <c r="B58" s="90"/>
      <c r="C58" s="123" t="s">
        <v>94</v>
      </c>
      <c r="D58" s="19" t="s">
        <v>36</v>
      </c>
      <c r="E58" s="19">
        <v>1</v>
      </c>
      <c r="F58" s="167"/>
      <c r="G58" s="164">
        <f t="shared" si="5"/>
        <v>0</v>
      </c>
    </row>
    <row r="59" spans="1:7" ht="15" thickBot="1">
      <c r="A59" s="89"/>
      <c r="B59" s="136" t="s">
        <v>47</v>
      </c>
      <c r="C59" s="124" t="s">
        <v>95</v>
      </c>
      <c r="D59" s="39"/>
      <c r="E59" s="39"/>
      <c r="F59" s="39"/>
      <c r="G59" s="165">
        <f>SUM(G44:G58)</f>
        <v>0</v>
      </c>
    </row>
    <row r="60" spans="1:7" ht="15" thickBot="1">
      <c r="A60" s="56"/>
      <c r="B60" s="137"/>
      <c r="C60" s="125"/>
      <c r="D60" s="11"/>
      <c r="E60" s="11"/>
      <c r="F60" s="11"/>
      <c r="G60" s="74"/>
    </row>
    <row r="61" spans="1:7">
      <c r="A61" s="35" t="s">
        <v>298</v>
      </c>
      <c r="B61" s="138"/>
      <c r="C61" s="128"/>
      <c r="D61" s="59"/>
      <c r="E61" s="59"/>
      <c r="F61" s="59"/>
      <c r="G61" s="82"/>
    </row>
    <row r="62" spans="1:7">
      <c r="A62" s="86" t="s">
        <v>7</v>
      </c>
      <c r="B62" s="135" t="s">
        <v>8</v>
      </c>
      <c r="C62" s="122"/>
      <c r="D62" s="14" t="s">
        <v>10</v>
      </c>
      <c r="E62" s="14" t="s">
        <v>11</v>
      </c>
      <c r="F62" s="14" t="s">
        <v>12</v>
      </c>
      <c r="G62" s="15" t="s">
        <v>13</v>
      </c>
    </row>
    <row r="63" spans="1:7" ht="28">
      <c r="A63" s="87">
        <v>38</v>
      </c>
      <c r="B63" s="90">
        <v>1831052</v>
      </c>
      <c r="C63" s="71" t="s">
        <v>79</v>
      </c>
      <c r="D63" s="19" t="s">
        <v>36</v>
      </c>
      <c r="E63" s="19">
        <v>2</v>
      </c>
      <c r="F63" s="167"/>
      <c r="G63" s="164">
        <f>E63*F63</f>
        <v>0</v>
      </c>
    </row>
    <row r="64" spans="1:7">
      <c r="A64" s="87">
        <v>39</v>
      </c>
      <c r="B64" s="90" t="s">
        <v>80</v>
      </c>
      <c r="C64" s="71" t="s">
        <v>242</v>
      </c>
      <c r="D64" s="19" t="s">
        <v>36</v>
      </c>
      <c r="E64" s="19">
        <v>2</v>
      </c>
      <c r="F64" s="167"/>
      <c r="G64" s="164">
        <f t="shared" ref="G64:G71" si="6">E64*F64</f>
        <v>0</v>
      </c>
    </row>
    <row r="65" spans="1:7" ht="42">
      <c r="A65" s="87">
        <v>40</v>
      </c>
      <c r="B65" s="90" t="s">
        <v>82</v>
      </c>
      <c r="C65" s="71" t="s">
        <v>83</v>
      </c>
      <c r="D65" s="19" t="s">
        <v>36</v>
      </c>
      <c r="E65" s="19">
        <v>2</v>
      </c>
      <c r="F65" s="167"/>
      <c r="G65" s="164">
        <f t="shared" si="6"/>
        <v>0</v>
      </c>
    </row>
    <row r="66" spans="1:7" ht="56">
      <c r="A66" s="87">
        <v>41</v>
      </c>
      <c r="B66" s="90" t="s">
        <v>29</v>
      </c>
      <c r="C66" s="71" t="s">
        <v>30</v>
      </c>
      <c r="D66" s="19" t="s">
        <v>31</v>
      </c>
      <c r="E66" s="19">
        <v>0.5</v>
      </c>
      <c r="F66" s="167"/>
      <c r="G66" s="164">
        <f t="shared" si="6"/>
        <v>0</v>
      </c>
    </row>
    <row r="67" spans="1:7">
      <c r="A67" s="87">
        <v>42</v>
      </c>
      <c r="B67" s="90" t="s">
        <v>165</v>
      </c>
      <c r="C67" s="71" t="s">
        <v>166</v>
      </c>
      <c r="D67" s="19" t="s">
        <v>25</v>
      </c>
      <c r="E67" s="19">
        <v>0.2</v>
      </c>
      <c r="F67" s="167"/>
      <c r="G67" s="164">
        <f t="shared" si="6"/>
        <v>0</v>
      </c>
    </row>
    <row r="68" spans="1:7">
      <c r="A68" s="87">
        <v>43</v>
      </c>
      <c r="B68" s="90"/>
      <c r="C68" s="71" t="s">
        <v>84</v>
      </c>
      <c r="D68" s="19" t="s">
        <v>85</v>
      </c>
      <c r="E68" s="19">
        <v>0.45</v>
      </c>
      <c r="F68" s="167"/>
      <c r="G68" s="164">
        <f t="shared" si="6"/>
        <v>0</v>
      </c>
    </row>
    <row r="69" spans="1:7" ht="28">
      <c r="A69" s="87">
        <v>44</v>
      </c>
      <c r="B69" s="90"/>
      <c r="C69" s="71" t="s">
        <v>101</v>
      </c>
      <c r="D69" s="19" t="s">
        <v>36</v>
      </c>
      <c r="E69" s="19">
        <v>10</v>
      </c>
      <c r="F69" s="167"/>
      <c r="G69" s="164">
        <f t="shared" si="6"/>
        <v>0</v>
      </c>
    </row>
    <row r="70" spans="1:7">
      <c r="A70" s="87">
        <v>45</v>
      </c>
      <c r="B70" s="90"/>
      <c r="C70" s="71" t="s">
        <v>32</v>
      </c>
      <c r="D70" s="19" t="s">
        <v>85</v>
      </c>
      <c r="E70" s="19">
        <v>0.2</v>
      </c>
      <c r="F70" s="167"/>
      <c r="G70" s="164">
        <f t="shared" si="6"/>
        <v>0</v>
      </c>
    </row>
    <row r="71" spans="1:7">
      <c r="A71" s="87">
        <v>46</v>
      </c>
      <c r="B71" s="90" t="s">
        <v>34</v>
      </c>
      <c r="C71" s="123" t="s">
        <v>93</v>
      </c>
      <c r="D71" s="19" t="s">
        <v>36</v>
      </c>
      <c r="E71" s="19">
        <v>2</v>
      </c>
      <c r="F71" s="167"/>
      <c r="G71" s="164">
        <f t="shared" si="6"/>
        <v>0</v>
      </c>
    </row>
    <row r="72" spans="1:7" ht="15" thickBot="1">
      <c r="A72" s="89"/>
      <c r="B72" s="136" t="s">
        <v>47</v>
      </c>
      <c r="C72" s="124" t="s">
        <v>299</v>
      </c>
      <c r="D72" s="39"/>
      <c r="E72" s="39"/>
      <c r="F72" s="39"/>
      <c r="G72" s="165">
        <f>SUM(G63:G71)</f>
        <v>0</v>
      </c>
    </row>
    <row r="73" spans="1:7" ht="15" thickBot="1">
      <c r="A73" s="56"/>
      <c r="B73" s="137"/>
      <c r="C73" s="125"/>
      <c r="D73" s="11"/>
      <c r="E73" s="11"/>
      <c r="F73" s="11"/>
      <c r="G73" s="74"/>
    </row>
    <row r="74" spans="1:7">
      <c r="A74" s="35" t="s">
        <v>300</v>
      </c>
      <c r="B74" s="138"/>
      <c r="C74" s="126"/>
      <c r="D74" s="59"/>
      <c r="E74" s="59"/>
      <c r="F74" s="59"/>
      <c r="G74" s="70"/>
    </row>
    <row r="75" spans="1:7" ht="28">
      <c r="A75" s="87">
        <v>47</v>
      </c>
      <c r="B75" s="90"/>
      <c r="C75" s="48" t="s">
        <v>301</v>
      </c>
      <c r="D75" s="19" t="s">
        <v>36</v>
      </c>
      <c r="E75" s="19">
        <v>1</v>
      </c>
      <c r="F75" s="167"/>
      <c r="G75" s="164">
        <f>E75*F75</f>
        <v>0</v>
      </c>
    </row>
    <row r="76" spans="1:7">
      <c r="A76" s="87">
        <v>48</v>
      </c>
      <c r="B76" s="90"/>
      <c r="C76" s="71" t="s">
        <v>138</v>
      </c>
      <c r="D76" s="19" t="s">
        <v>31</v>
      </c>
      <c r="E76" s="19">
        <v>18</v>
      </c>
      <c r="F76" s="167"/>
      <c r="G76" s="164">
        <f t="shared" ref="G76:G84" si="7">E76*F76</f>
        <v>0</v>
      </c>
    </row>
    <row r="77" spans="1:7">
      <c r="A77" s="87">
        <v>49</v>
      </c>
      <c r="B77" s="90" t="s">
        <v>139</v>
      </c>
      <c r="C77" s="71" t="s">
        <v>140</v>
      </c>
      <c r="D77" s="19" t="s">
        <v>36</v>
      </c>
      <c r="E77" s="19">
        <v>6</v>
      </c>
      <c r="F77" s="167"/>
      <c r="G77" s="164">
        <f t="shared" si="7"/>
        <v>0</v>
      </c>
    </row>
    <row r="78" spans="1:7">
      <c r="A78" s="87">
        <v>50</v>
      </c>
      <c r="B78" s="90" t="s">
        <v>141</v>
      </c>
      <c r="C78" s="71" t="s">
        <v>142</v>
      </c>
      <c r="D78" s="19" t="s">
        <v>36</v>
      </c>
      <c r="E78" s="19">
        <v>6</v>
      </c>
      <c r="F78" s="167"/>
      <c r="G78" s="164">
        <f t="shared" si="7"/>
        <v>0</v>
      </c>
    </row>
    <row r="79" spans="1:7">
      <c r="A79" s="87">
        <v>51</v>
      </c>
      <c r="B79" s="90" t="s">
        <v>143</v>
      </c>
      <c r="C79" s="71" t="s">
        <v>144</v>
      </c>
      <c r="D79" s="19" t="s">
        <v>31</v>
      </c>
      <c r="E79" s="19">
        <v>36</v>
      </c>
      <c r="F79" s="167"/>
      <c r="G79" s="164">
        <f t="shared" si="7"/>
        <v>0</v>
      </c>
    </row>
    <row r="80" spans="1:7">
      <c r="A80" s="87">
        <v>52</v>
      </c>
      <c r="B80" s="90" t="s">
        <v>149</v>
      </c>
      <c r="C80" s="71" t="s">
        <v>150</v>
      </c>
      <c r="D80" s="19" t="s">
        <v>31</v>
      </c>
      <c r="E80" s="19">
        <v>18</v>
      </c>
      <c r="F80" s="167"/>
      <c r="G80" s="164">
        <f t="shared" si="7"/>
        <v>0</v>
      </c>
    </row>
    <row r="81" spans="1:7">
      <c r="A81" s="87">
        <v>53</v>
      </c>
      <c r="B81" s="90"/>
      <c r="C81" s="71" t="s">
        <v>302</v>
      </c>
      <c r="D81" s="19" t="s">
        <v>152</v>
      </c>
      <c r="E81" s="19">
        <v>8</v>
      </c>
      <c r="F81" s="170"/>
      <c r="G81" s="164">
        <f t="shared" si="7"/>
        <v>0</v>
      </c>
    </row>
    <row r="82" spans="1:7">
      <c r="A82" s="87">
        <v>54</v>
      </c>
      <c r="B82" s="90"/>
      <c r="C82" s="71" t="s">
        <v>153</v>
      </c>
      <c r="D82" s="19" t="s">
        <v>36</v>
      </c>
      <c r="E82" s="19">
        <v>8</v>
      </c>
      <c r="F82" s="167"/>
      <c r="G82" s="164">
        <f t="shared" si="7"/>
        <v>0</v>
      </c>
    </row>
    <row r="83" spans="1:7">
      <c r="A83" s="87">
        <v>55</v>
      </c>
      <c r="B83" s="90"/>
      <c r="C83" s="71" t="s">
        <v>145</v>
      </c>
      <c r="D83" s="19" t="s">
        <v>36</v>
      </c>
      <c r="E83" s="19">
        <v>1</v>
      </c>
      <c r="F83" s="167"/>
      <c r="G83" s="164">
        <f t="shared" si="7"/>
        <v>0</v>
      </c>
    </row>
    <row r="84" spans="1:7">
      <c r="A84" s="87">
        <v>56</v>
      </c>
      <c r="B84" s="90"/>
      <c r="C84" s="71" t="s">
        <v>146</v>
      </c>
      <c r="D84" s="19" t="s">
        <v>36</v>
      </c>
      <c r="E84" s="19">
        <v>2</v>
      </c>
      <c r="F84" s="167"/>
      <c r="G84" s="164">
        <f t="shared" si="7"/>
        <v>0</v>
      </c>
    </row>
    <row r="85" spans="1:7" ht="15" thickBot="1">
      <c r="A85" s="89"/>
      <c r="B85" s="136" t="s">
        <v>47</v>
      </c>
      <c r="C85" s="129" t="s">
        <v>303</v>
      </c>
      <c r="D85" s="39"/>
      <c r="E85" s="39"/>
      <c r="F85" s="39"/>
      <c r="G85" s="165">
        <f>SUM(G75:G84)</f>
        <v>0</v>
      </c>
    </row>
    <row r="86" spans="1:7" ht="15" thickBot="1">
      <c r="B86" s="140"/>
    </row>
    <row r="87" spans="1:7" ht="15" thickBot="1">
      <c r="A87" s="191" t="s">
        <v>47</v>
      </c>
      <c r="B87" s="192"/>
      <c r="C87" s="131" t="s">
        <v>211</v>
      </c>
      <c r="D87" s="193">
        <f>G85+G72+G59+G40+G33+G26</f>
        <v>0</v>
      </c>
      <c r="E87" s="193"/>
      <c r="F87" s="193"/>
      <c r="G87" s="194"/>
    </row>
  </sheetData>
  <mergeCells count="3">
    <mergeCell ref="A8:G8"/>
    <mergeCell ref="A87:B87"/>
    <mergeCell ref="D87:G8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6"/>
  <sheetViews>
    <sheetView topLeftCell="A2" zoomScaleNormal="100" workbookViewId="0">
      <selection activeCell="C157" sqref="C157"/>
    </sheetView>
  </sheetViews>
  <sheetFormatPr defaultRowHeight="14.5"/>
  <cols>
    <col min="1" max="1" width="5.453125" customWidth="1"/>
    <col min="2" max="2" width="18.7265625" style="149" customWidth="1"/>
    <col min="3" max="3" width="39.54296875" customWidth="1"/>
    <col min="7" max="7" width="13" customWidth="1"/>
  </cols>
  <sheetData>
    <row r="2" spans="1:8" ht="20">
      <c r="A2" s="3"/>
      <c r="B2" s="1"/>
      <c r="C2" s="3"/>
      <c r="D2" s="3"/>
      <c r="E2" s="3"/>
      <c r="F2" s="3"/>
      <c r="G2" s="3"/>
      <c r="H2" s="92"/>
    </row>
    <row r="3" spans="1:8" ht="18">
      <c r="A3" s="7"/>
      <c r="B3" s="144" t="s">
        <v>0</v>
      </c>
      <c r="C3" s="6" t="s">
        <v>304</v>
      </c>
      <c r="D3" s="11"/>
      <c r="E3" s="7"/>
      <c r="F3" s="7"/>
      <c r="G3" s="7"/>
      <c r="H3" s="92"/>
    </row>
    <row r="4" spans="1:8" ht="15.5">
      <c r="A4" s="7"/>
      <c r="B4" s="144" t="s">
        <v>2</v>
      </c>
      <c r="C4" s="8" t="s">
        <v>305</v>
      </c>
      <c r="D4" s="11"/>
      <c r="E4" s="7"/>
      <c r="F4" s="7"/>
      <c r="G4" s="7"/>
      <c r="H4" s="92"/>
    </row>
    <row r="5" spans="1:8" ht="15.5">
      <c r="A5" s="7"/>
      <c r="B5" s="144" t="s">
        <v>4</v>
      </c>
      <c r="C5" s="8" t="s">
        <v>5</v>
      </c>
      <c r="D5" s="11"/>
      <c r="E5" s="7"/>
      <c r="F5" s="7"/>
      <c r="G5" s="7"/>
      <c r="H5" s="92"/>
    </row>
    <row r="6" spans="1:8" ht="15.5">
      <c r="A6" s="85"/>
      <c r="B6" s="4" t="s">
        <v>213</v>
      </c>
      <c r="C6" s="29" t="s">
        <v>214</v>
      </c>
      <c r="D6" s="7"/>
      <c r="E6" s="7"/>
      <c r="F6" s="7"/>
      <c r="G6" s="7"/>
      <c r="H6" s="92"/>
    </row>
    <row r="7" spans="1:8" ht="15" thickBot="1">
      <c r="A7" s="10"/>
      <c r="B7" s="4"/>
      <c r="C7" s="10"/>
      <c r="D7" s="11"/>
      <c r="E7" s="11"/>
      <c r="F7" s="11"/>
      <c r="G7" s="10"/>
      <c r="H7" s="92"/>
    </row>
    <row r="8" spans="1:8" ht="15.5">
      <c r="A8" s="195" t="s">
        <v>272</v>
      </c>
      <c r="B8" s="196"/>
      <c r="C8" s="196"/>
      <c r="D8" s="196"/>
      <c r="E8" s="196"/>
      <c r="F8" s="196"/>
      <c r="G8" s="197"/>
      <c r="H8" s="92"/>
    </row>
    <row r="9" spans="1:8">
      <c r="A9" s="12" t="s">
        <v>7</v>
      </c>
      <c r="B9" s="145" t="s">
        <v>8</v>
      </c>
      <c r="C9" s="13" t="s">
        <v>9</v>
      </c>
      <c r="D9" s="14" t="s">
        <v>10</v>
      </c>
      <c r="E9" s="14" t="s">
        <v>11</v>
      </c>
      <c r="F9" s="14" t="s">
        <v>12</v>
      </c>
      <c r="G9" s="15" t="s">
        <v>13</v>
      </c>
      <c r="H9" s="92"/>
    </row>
    <row r="10" spans="1:8" ht="28.5">
      <c r="A10" s="41">
        <v>1</v>
      </c>
      <c r="B10" s="17" t="s">
        <v>14</v>
      </c>
      <c r="C10" s="23" t="s">
        <v>15</v>
      </c>
      <c r="D10" s="19" t="s">
        <v>16</v>
      </c>
      <c r="E10" s="19">
        <v>13.9</v>
      </c>
      <c r="F10" s="167"/>
      <c r="G10" s="164">
        <f>E10*F10</f>
        <v>0</v>
      </c>
      <c r="H10" s="92"/>
    </row>
    <row r="11" spans="1:8">
      <c r="A11" s="41">
        <v>2</v>
      </c>
      <c r="B11" s="17" t="s">
        <v>17</v>
      </c>
      <c r="C11" s="23" t="s">
        <v>18</v>
      </c>
      <c r="D11" s="19" t="s">
        <v>16</v>
      </c>
      <c r="E11" s="19">
        <v>13.9</v>
      </c>
      <c r="F11" s="170"/>
      <c r="G11" s="164">
        <f t="shared" ref="G11:G30" si="0">E11*F11</f>
        <v>0</v>
      </c>
      <c r="H11" s="92"/>
    </row>
    <row r="12" spans="1:8">
      <c r="A12" s="41">
        <v>3</v>
      </c>
      <c r="B12" s="17" t="s">
        <v>19</v>
      </c>
      <c r="C12" s="23" t="s">
        <v>20</v>
      </c>
      <c r="D12" s="19" t="s">
        <v>16</v>
      </c>
      <c r="E12" s="19">
        <v>13.9</v>
      </c>
      <c r="F12" s="170"/>
      <c r="G12" s="164">
        <f t="shared" si="0"/>
        <v>0</v>
      </c>
      <c r="H12" s="92"/>
    </row>
    <row r="13" spans="1:8" ht="32.5" customHeight="1">
      <c r="A13" s="41">
        <v>4</v>
      </c>
      <c r="B13" s="17" t="s">
        <v>21</v>
      </c>
      <c r="C13" s="23" t="s">
        <v>22</v>
      </c>
      <c r="D13" s="19" t="s">
        <v>28</v>
      </c>
      <c r="E13" s="19">
        <v>49</v>
      </c>
      <c r="F13" s="170"/>
      <c r="G13" s="164">
        <f t="shared" si="0"/>
        <v>0</v>
      </c>
      <c r="H13" s="92"/>
    </row>
    <row r="14" spans="1:8" ht="28.5">
      <c r="A14" s="41">
        <v>5</v>
      </c>
      <c r="B14" s="17" t="s">
        <v>26</v>
      </c>
      <c r="C14" s="23" t="s">
        <v>27</v>
      </c>
      <c r="D14" s="19" t="s">
        <v>28</v>
      </c>
      <c r="E14" s="19">
        <v>49</v>
      </c>
      <c r="F14" s="167"/>
      <c r="G14" s="164">
        <f t="shared" si="0"/>
        <v>0</v>
      </c>
      <c r="H14" s="92"/>
    </row>
    <row r="15" spans="1:8" ht="33.75" customHeight="1">
      <c r="A15" s="41">
        <v>6</v>
      </c>
      <c r="B15" s="17" t="s">
        <v>51</v>
      </c>
      <c r="C15" s="23" t="s">
        <v>52</v>
      </c>
      <c r="D15" s="19" t="s">
        <v>16</v>
      </c>
      <c r="E15" s="19">
        <v>13.9</v>
      </c>
      <c r="F15" s="167"/>
      <c r="G15" s="164">
        <f t="shared" si="0"/>
        <v>0</v>
      </c>
      <c r="H15" s="92"/>
    </row>
    <row r="16" spans="1:8" ht="20" customHeight="1">
      <c r="A16" s="41">
        <v>7</v>
      </c>
      <c r="B16" s="17" t="s">
        <v>165</v>
      </c>
      <c r="C16" s="23" t="s">
        <v>166</v>
      </c>
      <c r="D16" s="19" t="s">
        <v>25</v>
      </c>
      <c r="E16" s="19">
        <v>0.28000000000000003</v>
      </c>
      <c r="F16" s="167"/>
      <c r="G16" s="164">
        <f t="shared" si="0"/>
        <v>0</v>
      </c>
      <c r="H16" s="92"/>
    </row>
    <row r="17" spans="1:8">
      <c r="A17" s="41">
        <v>8</v>
      </c>
      <c r="B17" s="20" t="s">
        <v>23</v>
      </c>
      <c r="C17" s="21" t="s">
        <v>24</v>
      </c>
      <c r="D17" s="22" t="s">
        <v>25</v>
      </c>
      <c r="E17" s="22">
        <v>0.42</v>
      </c>
      <c r="F17" s="171"/>
      <c r="G17" s="164">
        <f t="shared" si="0"/>
        <v>0</v>
      </c>
      <c r="H17" s="10"/>
    </row>
    <row r="18" spans="1:8" ht="28.5">
      <c r="A18" s="41">
        <v>9</v>
      </c>
      <c r="B18" s="17" t="s">
        <v>53</v>
      </c>
      <c r="C18" s="23" t="s">
        <v>54</v>
      </c>
      <c r="D18" s="19" t="s">
        <v>33</v>
      </c>
      <c r="E18" s="154">
        <v>1</v>
      </c>
      <c r="F18" s="167"/>
      <c r="G18" s="164">
        <f t="shared" si="0"/>
        <v>0</v>
      </c>
      <c r="H18" s="92"/>
    </row>
    <row r="19" spans="1:8">
      <c r="A19" s="41">
        <v>10</v>
      </c>
      <c r="B19" s="17" t="s">
        <v>253</v>
      </c>
      <c r="C19" s="142" t="s">
        <v>306</v>
      </c>
      <c r="D19" s="19" t="s">
        <v>28</v>
      </c>
      <c r="E19" s="19">
        <v>10</v>
      </c>
      <c r="F19" s="167"/>
      <c r="G19" s="164">
        <f t="shared" si="0"/>
        <v>0</v>
      </c>
      <c r="H19" s="92"/>
    </row>
    <row r="20" spans="1:8" ht="18" customHeight="1">
      <c r="A20" s="41">
        <v>11</v>
      </c>
      <c r="B20" s="17"/>
      <c r="C20" s="142" t="s">
        <v>279</v>
      </c>
      <c r="D20" s="19" t="s">
        <v>28</v>
      </c>
      <c r="E20" s="19">
        <v>10</v>
      </c>
      <c r="F20" s="167"/>
      <c r="G20" s="164">
        <f t="shared" si="0"/>
        <v>0</v>
      </c>
      <c r="H20" s="92"/>
    </row>
    <row r="21" spans="1:8">
      <c r="A21" s="41">
        <v>12</v>
      </c>
      <c r="B21" s="17"/>
      <c r="C21" s="142" t="s">
        <v>307</v>
      </c>
      <c r="D21" s="19" t="s">
        <v>28</v>
      </c>
      <c r="E21" s="19">
        <v>1</v>
      </c>
      <c r="F21" s="167"/>
      <c r="G21" s="164">
        <f t="shared" si="0"/>
        <v>0</v>
      </c>
      <c r="H21" s="92"/>
    </row>
    <row r="22" spans="1:8">
      <c r="A22" s="41">
        <v>13</v>
      </c>
      <c r="B22" s="17"/>
      <c r="C22" s="142" t="s">
        <v>67</v>
      </c>
      <c r="D22" s="19" t="s">
        <v>28</v>
      </c>
      <c r="E22" s="19">
        <v>6</v>
      </c>
      <c r="F22" s="167"/>
      <c r="G22" s="164">
        <f t="shared" si="0"/>
        <v>0</v>
      </c>
      <c r="H22" s="92"/>
    </row>
    <row r="23" spans="1:8">
      <c r="A23" s="41">
        <v>14</v>
      </c>
      <c r="B23" s="17"/>
      <c r="C23" s="142" t="s">
        <v>380</v>
      </c>
      <c r="D23" s="19" t="s">
        <v>28</v>
      </c>
      <c r="E23" s="19">
        <v>3</v>
      </c>
      <c r="F23" s="167"/>
      <c r="G23" s="164">
        <f t="shared" si="0"/>
        <v>0</v>
      </c>
      <c r="H23" s="92"/>
    </row>
    <row r="24" spans="1:8">
      <c r="A24" s="41">
        <v>15</v>
      </c>
      <c r="B24" s="17"/>
      <c r="C24" s="142" t="s">
        <v>239</v>
      </c>
      <c r="D24" s="19" t="s">
        <v>28</v>
      </c>
      <c r="E24" s="19">
        <v>3</v>
      </c>
      <c r="F24" s="167"/>
      <c r="G24" s="164">
        <f t="shared" si="0"/>
        <v>0</v>
      </c>
      <c r="H24" s="92"/>
    </row>
    <row r="25" spans="1:8">
      <c r="A25" s="41">
        <v>16</v>
      </c>
      <c r="B25" s="17"/>
      <c r="C25" s="142" t="s">
        <v>236</v>
      </c>
      <c r="D25" s="19" t="s">
        <v>28</v>
      </c>
      <c r="E25" s="19">
        <v>2</v>
      </c>
      <c r="F25" s="167"/>
      <c r="G25" s="164">
        <f t="shared" si="0"/>
        <v>0</v>
      </c>
      <c r="H25" s="92"/>
    </row>
    <row r="26" spans="1:8">
      <c r="A26" s="41">
        <v>17</v>
      </c>
      <c r="B26" s="17"/>
      <c r="C26" s="142" t="s">
        <v>309</v>
      </c>
      <c r="D26" s="19" t="s">
        <v>28</v>
      </c>
      <c r="E26" s="19">
        <v>5</v>
      </c>
      <c r="F26" s="167"/>
      <c r="G26" s="164">
        <f t="shared" si="0"/>
        <v>0</v>
      </c>
      <c r="H26" s="92"/>
    </row>
    <row r="27" spans="1:8">
      <c r="A27" s="41">
        <v>18</v>
      </c>
      <c r="B27" s="17"/>
      <c r="C27" s="142" t="s">
        <v>375</v>
      </c>
      <c r="D27" s="19" t="s">
        <v>28</v>
      </c>
      <c r="E27" s="19">
        <v>3</v>
      </c>
      <c r="F27" s="167"/>
      <c r="G27" s="164">
        <f t="shared" si="0"/>
        <v>0</v>
      </c>
      <c r="H27" s="92"/>
    </row>
    <row r="28" spans="1:8">
      <c r="A28" s="41">
        <v>19</v>
      </c>
      <c r="B28" s="17"/>
      <c r="C28" s="142" t="s">
        <v>175</v>
      </c>
      <c r="D28" s="19" t="s">
        <v>28</v>
      </c>
      <c r="E28" s="19">
        <v>3</v>
      </c>
      <c r="F28" s="167"/>
      <c r="G28" s="164">
        <f t="shared" si="0"/>
        <v>0</v>
      </c>
      <c r="H28" s="92"/>
    </row>
    <row r="29" spans="1:8">
      <c r="A29" s="41">
        <v>20</v>
      </c>
      <c r="B29" s="17"/>
      <c r="C29" s="142" t="s">
        <v>196</v>
      </c>
      <c r="D29" s="19" t="s">
        <v>28</v>
      </c>
      <c r="E29" s="19">
        <v>2</v>
      </c>
      <c r="F29" s="167"/>
      <c r="G29" s="164">
        <f t="shared" si="0"/>
        <v>0</v>
      </c>
      <c r="H29" s="92"/>
    </row>
    <row r="30" spans="1:8">
      <c r="A30" s="41">
        <v>21</v>
      </c>
      <c r="B30" s="17"/>
      <c r="C30" s="142" t="s">
        <v>310</v>
      </c>
      <c r="D30" s="19" t="s">
        <v>28</v>
      </c>
      <c r="E30" s="19">
        <v>1</v>
      </c>
      <c r="F30" s="167"/>
      <c r="G30" s="164">
        <f t="shared" si="0"/>
        <v>0</v>
      </c>
      <c r="H30" s="92"/>
    </row>
    <row r="31" spans="1:8" ht="15" thickBot="1">
      <c r="A31" s="94"/>
      <c r="B31" s="146" t="s">
        <v>47</v>
      </c>
      <c r="C31" s="27" t="s">
        <v>240</v>
      </c>
      <c r="D31" s="28"/>
      <c r="E31" s="28"/>
      <c r="F31" s="28"/>
      <c r="G31" s="165">
        <f>SUM(G10:G30)</f>
        <v>0</v>
      </c>
      <c r="H31" s="92"/>
    </row>
    <row r="32" spans="1:8" ht="15" thickBot="1">
      <c r="A32" s="10"/>
      <c r="B32" s="4"/>
      <c r="C32" s="10"/>
      <c r="D32" s="11"/>
      <c r="E32" s="11"/>
      <c r="F32" s="11"/>
      <c r="G32" s="69"/>
      <c r="H32" s="92"/>
    </row>
    <row r="33" spans="1:8">
      <c r="A33" s="93" t="s">
        <v>311</v>
      </c>
      <c r="B33" s="99"/>
      <c r="C33" s="36"/>
      <c r="D33" s="59"/>
      <c r="E33" s="59"/>
      <c r="F33" s="59"/>
      <c r="G33" s="70"/>
      <c r="H33" s="92"/>
    </row>
    <row r="34" spans="1:8">
      <c r="A34" s="12" t="s">
        <v>7</v>
      </c>
      <c r="B34" s="145" t="s">
        <v>8</v>
      </c>
      <c r="C34" s="13" t="s">
        <v>9</v>
      </c>
      <c r="D34" s="14" t="s">
        <v>10</v>
      </c>
      <c r="E34" s="14" t="s">
        <v>11</v>
      </c>
      <c r="F34" s="14" t="s">
        <v>12</v>
      </c>
      <c r="G34" s="15" t="s">
        <v>13</v>
      </c>
      <c r="H34" s="92"/>
    </row>
    <row r="35" spans="1:8" ht="28.5">
      <c r="A35" s="41">
        <v>22</v>
      </c>
      <c r="B35" s="17" t="s">
        <v>14</v>
      </c>
      <c r="C35" s="23" t="s">
        <v>15</v>
      </c>
      <c r="D35" s="19" t="s">
        <v>16</v>
      </c>
      <c r="E35" s="19">
        <v>7.6</v>
      </c>
      <c r="F35" s="167"/>
      <c r="G35" s="164">
        <f>E35*F35</f>
        <v>0</v>
      </c>
      <c r="H35" s="92"/>
    </row>
    <row r="36" spans="1:8">
      <c r="A36" s="41">
        <v>23</v>
      </c>
      <c r="B36" s="17" t="s">
        <v>17</v>
      </c>
      <c r="C36" s="23" t="s">
        <v>18</v>
      </c>
      <c r="D36" s="19" t="s">
        <v>16</v>
      </c>
      <c r="E36" s="19">
        <v>7.6</v>
      </c>
      <c r="F36" s="170"/>
      <c r="G36" s="164">
        <f t="shared" ref="G36:G60" si="1">E36*F36</f>
        <v>0</v>
      </c>
      <c r="H36" s="92"/>
    </row>
    <row r="37" spans="1:8">
      <c r="A37" s="41">
        <v>24</v>
      </c>
      <c r="B37" s="17" t="s">
        <v>19</v>
      </c>
      <c r="C37" s="23" t="s">
        <v>20</v>
      </c>
      <c r="D37" s="19" t="s">
        <v>16</v>
      </c>
      <c r="E37" s="19">
        <v>7.6</v>
      </c>
      <c r="F37" s="170"/>
      <c r="G37" s="164">
        <f t="shared" si="1"/>
        <v>0</v>
      </c>
      <c r="H37" s="92"/>
    </row>
    <row r="38" spans="1:8" ht="29.5" customHeight="1">
      <c r="A38" s="41">
        <v>25</v>
      </c>
      <c r="B38" s="17" t="s">
        <v>21</v>
      </c>
      <c r="C38" s="23" t="s">
        <v>22</v>
      </c>
      <c r="D38" s="19" t="s">
        <v>16</v>
      </c>
      <c r="E38" s="19">
        <v>7.6</v>
      </c>
      <c r="F38" s="170"/>
      <c r="G38" s="164">
        <f t="shared" si="1"/>
        <v>0</v>
      </c>
      <c r="H38" s="92"/>
    </row>
    <row r="39" spans="1:8">
      <c r="A39" s="41">
        <v>26</v>
      </c>
      <c r="B39" s="20" t="s">
        <v>23</v>
      </c>
      <c r="C39" s="21" t="s">
        <v>24</v>
      </c>
      <c r="D39" s="22" t="s">
        <v>25</v>
      </c>
      <c r="E39" s="22">
        <v>0.4</v>
      </c>
      <c r="F39" s="170"/>
      <c r="G39" s="164">
        <f t="shared" si="1"/>
        <v>0</v>
      </c>
      <c r="H39" s="92"/>
    </row>
    <row r="40" spans="1:8" ht="28.5">
      <c r="A40" s="41">
        <v>27</v>
      </c>
      <c r="B40" s="17" t="s">
        <v>26</v>
      </c>
      <c r="C40" s="23" t="s">
        <v>27</v>
      </c>
      <c r="D40" s="19" t="s">
        <v>28</v>
      </c>
      <c r="E40" s="19">
        <v>88</v>
      </c>
      <c r="F40" s="167"/>
      <c r="G40" s="164">
        <f t="shared" si="1"/>
        <v>0</v>
      </c>
      <c r="H40" s="92"/>
    </row>
    <row r="41" spans="1:8">
      <c r="A41" s="41">
        <v>28</v>
      </c>
      <c r="B41" s="17" t="s">
        <v>49</v>
      </c>
      <c r="C41" s="23" t="s">
        <v>50</v>
      </c>
      <c r="D41" s="19" t="s">
        <v>28</v>
      </c>
      <c r="E41" s="19">
        <v>10</v>
      </c>
      <c r="F41" s="167"/>
      <c r="G41" s="164">
        <f t="shared" si="1"/>
        <v>0</v>
      </c>
      <c r="H41" s="92"/>
    </row>
    <row r="42" spans="1:8" ht="33.75" customHeight="1">
      <c r="A42" s="41">
        <v>29</v>
      </c>
      <c r="B42" s="17" t="s">
        <v>51</v>
      </c>
      <c r="C42" s="23" t="s">
        <v>52</v>
      </c>
      <c r="D42" s="19" t="s">
        <v>16</v>
      </c>
      <c r="E42" s="19">
        <v>7.6</v>
      </c>
      <c r="F42" s="167"/>
      <c r="G42" s="164">
        <f t="shared" si="1"/>
        <v>0</v>
      </c>
      <c r="H42" s="92"/>
    </row>
    <row r="43" spans="1:8" ht="28.5">
      <c r="A43" s="41">
        <v>30</v>
      </c>
      <c r="B43" s="17" t="s">
        <v>53</v>
      </c>
      <c r="C43" s="23" t="s">
        <v>54</v>
      </c>
      <c r="D43" s="19" t="s">
        <v>33</v>
      </c>
      <c r="E43" s="19">
        <v>0.9</v>
      </c>
      <c r="F43" s="167"/>
      <c r="G43" s="164">
        <f t="shared" si="1"/>
        <v>0</v>
      </c>
      <c r="H43" s="92"/>
    </row>
    <row r="44" spans="1:8">
      <c r="A44" s="41">
        <v>31</v>
      </c>
      <c r="B44" s="16" t="s">
        <v>253</v>
      </c>
      <c r="C44" s="142" t="s">
        <v>55</v>
      </c>
      <c r="D44" s="19"/>
      <c r="E44" s="19">
        <v>1</v>
      </c>
      <c r="F44" s="167"/>
      <c r="G44" s="164">
        <f t="shared" si="1"/>
        <v>0</v>
      </c>
      <c r="H44" s="92"/>
    </row>
    <row r="45" spans="1:8">
      <c r="A45" s="41">
        <v>32</v>
      </c>
      <c r="B45" s="17"/>
      <c r="C45" s="142" t="s">
        <v>56</v>
      </c>
      <c r="D45" s="19"/>
      <c r="E45" s="19">
        <v>1</v>
      </c>
      <c r="F45" s="167"/>
      <c r="G45" s="164">
        <f t="shared" si="1"/>
        <v>0</v>
      </c>
      <c r="H45" s="92"/>
    </row>
    <row r="46" spans="1:8">
      <c r="A46" s="41">
        <v>33</v>
      </c>
      <c r="B46" s="17"/>
      <c r="C46" s="142" t="s">
        <v>57</v>
      </c>
      <c r="D46" s="19"/>
      <c r="E46" s="19">
        <v>1</v>
      </c>
      <c r="F46" s="167"/>
      <c r="G46" s="164">
        <f t="shared" si="1"/>
        <v>0</v>
      </c>
      <c r="H46" s="92"/>
    </row>
    <row r="47" spans="1:8">
      <c r="A47" s="41">
        <v>34</v>
      </c>
      <c r="B47" s="17"/>
      <c r="C47" s="142" t="s">
        <v>58</v>
      </c>
      <c r="D47" s="19"/>
      <c r="E47" s="19">
        <v>10</v>
      </c>
      <c r="F47" s="167"/>
      <c r="G47" s="164">
        <f t="shared" si="1"/>
        <v>0</v>
      </c>
      <c r="H47" s="92"/>
    </row>
    <row r="48" spans="1:8">
      <c r="A48" s="41">
        <v>35</v>
      </c>
      <c r="B48" s="17"/>
      <c r="C48" s="142" t="s">
        <v>59</v>
      </c>
      <c r="D48" s="19"/>
      <c r="E48" s="19">
        <v>12</v>
      </c>
      <c r="F48" s="167"/>
      <c r="G48" s="164">
        <f t="shared" si="1"/>
        <v>0</v>
      </c>
      <c r="H48" s="92"/>
    </row>
    <row r="49" spans="1:8">
      <c r="A49" s="41">
        <v>36</v>
      </c>
      <c r="B49" s="17"/>
      <c r="C49" s="142" t="s">
        <v>60</v>
      </c>
      <c r="D49" s="19"/>
      <c r="E49" s="19">
        <v>6</v>
      </c>
      <c r="F49" s="167"/>
      <c r="G49" s="164">
        <f t="shared" si="1"/>
        <v>0</v>
      </c>
      <c r="H49" s="92"/>
    </row>
    <row r="50" spans="1:8">
      <c r="A50" s="41">
        <v>37</v>
      </c>
      <c r="B50" s="17"/>
      <c r="C50" s="142" t="s">
        <v>61</v>
      </c>
      <c r="D50" s="19"/>
      <c r="E50" s="19">
        <v>4</v>
      </c>
      <c r="F50" s="167"/>
      <c r="G50" s="164">
        <f t="shared" si="1"/>
        <v>0</v>
      </c>
      <c r="H50" s="92"/>
    </row>
    <row r="51" spans="1:8">
      <c r="A51" s="41">
        <v>38</v>
      </c>
      <c r="B51" s="17"/>
      <c r="C51" s="142" t="s">
        <v>62</v>
      </c>
      <c r="D51" s="19"/>
      <c r="E51" s="19">
        <v>4</v>
      </c>
      <c r="F51" s="167"/>
      <c r="G51" s="164">
        <f t="shared" si="1"/>
        <v>0</v>
      </c>
      <c r="H51" s="92"/>
    </row>
    <row r="52" spans="1:8">
      <c r="A52" s="41">
        <v>39</v>
      </c>
      <c r="B52" s="17"/>
      <c r="C52" s="142" t="s">
        <v>63</v>
      </c>
      <c r="D52" s="19"/>
      <c r="E52" s="19">
        <v>5</v>
      </c>
      <c r="F52" s="167"/>
      <c r="G52" s="164">
        <f t="shared" si="1"/>
        <v>0</v>
      </c>
      <c r="H52" s="92"/>
    </row>
    <row r="53" spans="1:8">
      <c r="A53" s="41">
        <v>40</v>
      </c>
      <c r="B53" s="17"/>
      <c r="C53" s="142" t="s">
        <v>64</v>
      </c>
      <c r="D53" s="19"/>
      <c r="E53" s="19">
        <v>7</v>
      </c>
      <c r="F53" s="167"/>
      <c r="G53" s="164">
        <f t="shared" si="1"/>
        <v>0</v>
      </c>
      <c r="H53" s="92"/>
    </row>
    <row r="54" spans="1:8" ht="20.25" customHeight="1">
      <c r="A54" s="41">
        <v>41</v>
      </c>
      <c r="B54" s="17"/>
      <c r="C54" s="142" t="s">
        <v>375</v>
      </c>
      <c r="D54" s="19"/>
      <c r="E54" s="19">
        <v>3</v>
      </c>
      <c r="F54" s="167"/>
      <c r="G54" s="164">
        <f t="shared" si="1"/>
        <v>0</v>
      </c>
      <c r="H54" s="92"/>
    </row>
    <row r="55" spans="1:8">
      <c r="A55" s="41">
        <v>42</v>
      </c>
      <c r="B55" s="17"/>
      <c r="C55" s="142" t="s">
        <v>66</v>
      </c>
      <c r="D55" s="19"/>
      <c r="E55" s="19">
        <v>10</v>
      </c>
      <c r="F55" s="167"/>
      <c r="G55" s="164">
        <f t="shared" si="1"/>
        <v>0</v>
      </c>
      <c r="H55" s="92"/>
    </row>
    <row r="56" spans="1:8" ht="15.5">
      <c r="A56" s="41">
        <v>43</v>
      </c>
      <c r="B56" s="17"/>
      <c r="C56" s="151" t="s">
        <v>67</v>
      </c>
      <c r="D56" s="19"/>
      <c r="E56" s="19">
        <v>3</v>
      </c>
      <c r="F56" s="167"/>
      <c r="G56" s="164">
        <f t="shared" si="1"/>
        <v>0</v>
      </c>
      <c r="H56" s="92"/>
    </row>
    <row r="57" spans="1:8">
      <c r="A57" s="41">
        <v>44</v>
      </c>
      <c r="B57" s="17"/>
      <c r="C57" s="142" t="s">
        <v>68</v>
      </c>
      <c r="D57" s="19"/>
      <c r="E57" s="19">
        <v>8</v>
      </c>
      <c r="F57" s="167"/>
      <c r="G57" s="164">
        <f t="shared" si="1"/>
        <v>0</v>
      </c>
      <c r="H57" s="92"/>
    </row>
    <row r="58" spans="1:8">
      <c r="A58" s="41">
        <v>45</v>
      </c>
      <c r="B58" s="17"/>
      <c r="C58" s="143" t="s">
        <v>376</v>
      </c>
      <c r="D58" s="19"/>
      <c r="E58" s="19">
        <v>5</v>
      </c>
      <c r="F58" s="167"/>
      <c r="G58" s="164">
        <f t="shared" si="1"/>
        <v>0</v>
      </c>
      <c r="H58" s="92"/>
    </row>
    <row r="59" spans="1:8">
      <c r="A59" s="41">
        <v>46</v>
      </c>
      <c r="B59" s="17"/>
      <c r="C59" s="142" t="s">
        <v>70</v>
      </c>
      <c r="D59" s="19"/>
      <c r="E59" s="19">
        <v>10</v>
      </c>
      <c r="F59" s="167"/>
      <c r="G59" s="164">
        <f t="shared" si="1"/>
        <v>0</v>
      </c>
      <c r="H59" s="92"/>
    </row>
    <row r="60" spans="1:8">
      <c r="A60" s="41">
        <v>47</v>
      </c>
      <c r="B60" s="17"/>
      <c r="C60" s="142" t="s">
        <v>237</v>
      </c>
      <c r="D60" s="19"/>
      <c r="E60" s="19">
        <v>6</v>
      </c>
      <c r="F60" s="167"/>
      <c r="G60" s="164">
        <f t="shared" si="1"/>
        <v>0</v>
      </c>
      <c r="H60" s="92"/>
    </row>
    <row r="61" spans="1:8">
      <c r="A61" s="41">
        <v>48</v>
      </c>
      <c r="B61" s="17"/>
      <c r="C61" s="142" t="s">
        <v>238</v>
      </c>
      <c r="D61" s="19"/>
      <c r="E61" s="19">
        <v>2</v>
      </c>
      <c r="F61" s="167"/>
      <c r="G61" s="164">
        <f>E61*F61</f>
        <v>0</v>
      </c>
      <c r="H61" s="92"/>
    </row>
    <row r="62" spans="1:8" ht="15" thickBot="1">
      <c r="A62" s="94"/>
      <c r="B62" s="146" t="s">
        <v>47</v>
      </c>
      <c r="C62" s="27" t="s">
        <v>312</v>
      </c>
      <c r="D62" s="28"/>
      <c r="E62" s="28"/>
      <c r="F62" s="28"/>
      <c r="G62" s="165">
        <f>SUM(G35:G61)</f>
        <v>0</v>
      </c>
      <c r="H62" s="92"/>
    </row>
    <row r="63" spans="1:8">
      <c r="A63" s="10"/>
      <c r="B63" s="4"/>
      <c r="C63" s="10"/>
      <c r="D63" s="11"/>
      <c r="E63" s="11"/>
      <c r="F63" s="11"/>
      <c r="G63" s="69"/>
      <c r="H63" s="92"/>
    </row>
    <row r="64" spans="1:8" ht="15" thickBot="1">
      <c r="A64" s="10"/>
      <c r="B64" s="34"/>
      <c r="C64" s="29"/>
      <c r="D64" s="11"/>
      <c r="E64" s="11"/>
      <c r="F64" s="11"/>
      <c r="G64" s="69"/>
      <c r="H64" s="92"/>
    </row>
    <row r="65" spans="1:8">
      <c r="A65" s="93" t="s">
        <v>313</v>
      </c>
      <c r="B65" s="150"/>
      <c r="C65" s="79"/>
      <c r="D65" s="59"/>
      <c r="E65" s="59"/>
      <c r="F65" s="59"/>
      <c r="G65" s="70"/>
      <c r="H65" s="92"/>
    </row>
    <row r="66" spans="1:8">
      <c r="A66" s="12" t="s">
        <v>7</v>
      </c>
      <c r="B66" s="145" t="s">
        <v>8</v>
      </c>
      <c r="C66" s="13" t="s">
        <v>9</v>
      </c>
      <c r="D66" s="14" t="s">
        <v>10</v>
      </c>
      <c r="E66" s="14" t="s">
        <v>11</v>
      </c>
      <c r="F66" s="14" t="s">
        <v>12</v>
      </c>
      <c r="G66" s="15" t="s">
        <v>13</v>
      </c>
      <c r="H66" s="92"/>
    </row>
    <row r="67" spans="1:8">
      <c r="A67" s="41">
        <v>49</v>
      </c>
      <c r="B67" s="17"/>
      <c r="C67" s="23" t="s">
        <v>145</v>
      </c>
      <c r="D67" s="19" t="s">
        <v>28</v>
      </c>
      <c r="E67" s="19">
        <v>1</v>
      </c>
      <c r="F67" s="167"/>
      <c r="G67" s="164">
        <f>E67*F67</f>
        <v>0</v>
      </c>
      <c r="H67" s="92"/>
    </row>
    <row r="68" spans="1:8" ht="28.5">
      <c r="A68" s="41">
        <v>50</v>
      </c>
      <c r="B68" s="17" t="s">
        <v>26</v>
      </c>
      <c r="C68" s="23" t="s">
        <v>27</v>
      </c>
      <c r="D68" s="19" t="s">
        <v>28</v>
      </c>
      <c r="E68" s="19">
        <v>29</v>
      </c>
      <c r="F68" s="167"/>
      <c r="G68" s="164">
        <f t="shared" ref="G68:G87" si="2">E68*F68</f>
        <v>0</v>
      </c>
      <c r="H68" s="92"/>
    </row>
    <row r="69" spans="1:8" ht="31.5" customHeight="1">
      <c r="A69" s="41">
        <v>51</v>
      </c>
      <c r="B69" s="17" t="s">
        <v>51</v>
      </c>
      <c r="C69" s="23" t="s">
        <v>52</v>
      </c>
      <c r="D69" s="19" t="s">
        <v>16</v>
      </c>
      <c r="E69" s="19">
        <v>2.9</v>
      </c>
      <c r="F69" s="167"/>
      <c r="G69" s="164">
        <f t="shared" si="2"/>
        <v>0</v>
      </c>
      <c r="H69" s="92"/>
    </row>
    <row r="70" spans="1:8" ht="24" customHeight="1">
      <c r="A70" s="41">
        <v>52</v>
      </c>
      <c r="B70" s="17" t="s">
        <v>165</v>
      </c>
      <c r="C70" s="23" t="s">
        <v>166</v>
      </c>
      <c r="D70" s="19" t="s">
        <v>25</v>
      </c>
      <c r="E70" s="19">
        <v>0.1</v>
      </c>
      <c r="F70" s="167"/>
      <c r="G70" s="164">
        <f t="shared" si="2"/>
        <v>0</v>
      </c>
      <c r="H70" s="92"/>
    </row>
    <row r="71" spans="1:8" ht="28.5">
      <c r="A71" s="41">
        <v>53</v>
      </c>
      <c r="B71" s="17" t="s">
        <v>53</v>
      </c>
      <c r="C71" s="23" t="s">
        <v>54</v>
      </c>
      <c r="D71" s="19" t="s">
        <v>33</v>
      </c>
      <c r="E71" s="19">
        <v>0.2</v>
      </c>
      <c r="F71" s="167"/>
      <c r="G71" s="164">
        <f t="shared" si="2"/>
        <v>0</v>
      </c>
      <c r="H71" s="92"/>
    </row>
    <row r="72" spans="1:8" ht="58.5" customHeight="1">
      <c r="A72" s="41">
        <v>54</v>
      </c>
      <c r="B72" s="17"/>
      <c r="C72" s="23" t="s">
        <v>367</v>
      </c>
      <c r="D72" s="19" t="s">
        <v>28</v>
      </c>
      <c r="E72" s="19">
        <v>1</v>
      </c>
      <c r="F72" s="167"/>
      <c r="G72" s="164">
        <f t="shared" si="2"/>
        <v>0</v>
      </c>
      <c r="H72" s="92"/>
    </row>
    <row r="73" spans="1:8">
      <c r="A73" s="41">
        <v>55</v>
      </c>
      <c r="B73" s="17"/>
      <c r="C73" s="18" t="s">
        <v>84</v>
      </c>
      <c r="D73" s="19" t="s">
        <v>85</v>
      </c>
      <c r="E73" s="19">
        <v>1.2</v>
      </c>
      <c r="F73" s="167"/>
      <c r="G73" s="164">
        <f t="shared" si="2"/>
        <v>0</v>
      </c>
      <c r="H73" s="92"/>
    </row>
    <row r="74" spans="1:8">
      <c r="A74" s="41">
        <v>56</v>
      </c>
      <c r="B74" s="16" t="s">
        <v>253</v>
      </c>
      <c r="C74" s="142" t="s">
        <v>221</v>
      </c>
      <c r="D74" s="19" t="s">
        <v>28</v>
      </c>
      <c r="E74" s="19">
        <v>1</v>
      </c>
      <c r="F74" s="167"/>
      <c r="G74" s="164">
        <f t="shared" si="2"/>
        <v>0</v>
      </c>
      <c r="H74" s="92"/>
    </row>
    <row r="75" spans="1:8">
      <c r="A75" s="41">
        <v>57</v>
      </c>
      <c r="B75" s="17"/>
      <c r="C75" s="142" t="s">
        <v>222</v>
      </c>
      <c r="D75" s="19" t="s">
        <v>28</v>
      </c>
      <c r="E75" s="19">
        <v>3</v>
      </c>
      <c r="F75" s="167"/>
      <c r="G75" s="164">
        <f t="shared" si="2"/>
        <v>0</v>
      </c>
      <c r="H75" s="92"/>
    </row>
    <row r="76" spans="1:8">
      <c r="A76" s="41">
        <v>58</v>
      </c>
      <c r="B76" s="17"/>
      <c r="C76" s="142" t="s">
        <v>223</v>
      </c>
      <c r="D76" s="19" t="s">
        <v>28</v>
      </c>
      <c r="E76" s="19">
        <v>3</v>
      </c>
      <c r="F76" s="167"/>
      <c r="G76" s="164">
        <f t="shared" si="2"/>
        <v>0</v>
      </c>
      <c r="H76" s="92"/>
    </row>
    <row r="77" spans="1:8" ht="16.5" customHeight="1">
      <c r="A77" s="41">
        <v>59</v>
      </c>
      <c r="B77" s="17"/>
      <c r="C77" s="142" t="s">
        <v>371</v>
      </c>
      <c r="D77" s="19" t="s">
        <v>28</v>
      </c>
      <c r="E77" s="19">
        <v>5</v>
      </c>
      <c r="F77" s="167"/>
      <c r="G77" s="164">
        <f t="shared" si="2"/>
        <v>0</v>
      </c>
      <c r="H77" s="92"/>
    </row>
    <row r="78" spans="1:8">
      <c r="A78" s="41">
        <v>60</v>
      </c>
      <c r="B78" s="17"/>
      <c r="C78" s="142" t="s">
        <v>224</v>
      </c>
      <c r="D78" s="19" t="s">
        <v>28</v>
      </c>
      <c r="E78" s="19">
        <v>2</v>
      </c>
      <c r="F78" s="167"/>
      <c r="G78" s="164">
        <f t="shared" si="2"/>
        <v>0</v>
      </c>
      <c r="H78" s="92"/>
    </row>
    <row r="79" spans="1:8">
      <c r="A79" s="41">
        <v>61</v>
      </c>
      <c r="B79" s="17"/>
      <c r="C79" s="142" t="s">
        <v>370</v>
      </c>
      <c r="D79" s="19" t="s">
        <v>28</v>
      </c>
      <c r="E79" s="19">
        <v>3</v>
      </c>
      <c r="F79" s="167"/>
      <c r="G79" s="164">
        <f t="shared" si="2"/>
        <v>0</v>
      </c>
      <c r="H79" s="92"/>
    </row>
    <row r="80" spans="1:8">
      <c r="A80" s="41">
        <v>62</v>
      </c>
      <c r="B80" s="17"/>
      <c r="C80" s="142" t="s">
        <v>225</v>
      </c>
      <c r="D80" s="19" t="s">
        <v>28</v>
      </c>
      <c r="E80" s="19">
        <v>3</v>
      </c>
      <c r="F80" s="167"/>
      <c r="G80" s="164">
        <f t="shared" si="2"/>
        <v>0</v>
      </c>
      <c r="H80" s="92"/>
    </row>
    <row r="81" spans="1:8">
      <c r="A81" s="41">
        <v>63</v>
      </c>
      <c r="B81" s="17"/>
      <c r="C81" s="142" t="s">
        <v>226</v>
      </c>
      <c r="D81" s="19" t="s">
        <v>28</v>
      </c>
      <c r="E81" s="19">
        <v>3</v>
      </c>
      <c r="F81" s="167"/>
      <c r="G81" s="164">
        <f t="shared" si="2"/>
        <v>0</v>
      </c>
      <c r="H81" s="92"/>
    </row>
    <row r="82" spans="1:8">
      <c r="A82" s="41">
        <v>64</v>
      </c>
      <c r="B82" s="17"/>
      <c r="C82" s="142" t="s">
        <v>227</v>
      </c>
      <c r="D82" s="19" t="s">
        <v>28</v>
      </c>
      <c r="E82" s="19">
        <v>3</v>
      </c>
      <c r="F82" s="167"/>
      <c r="G82" s="164">
        <f t="shared" si="2"/>
        <v>0</v>
      </c>
      <c r="H82" s="92"/>
    </row>
    <row r="83" spans="1:8" ht="17" customHeight="1">
      <c r="A83" s="41">
        <v>65</v>
      </c>
      <c r="B83" s="17"/>
      <c r="C83" s="142" t="s">
        <v>372</v>
      </c>
      <c r="D83" s="19" t="s">
        <v>28</v>
      </c>
      <c r="E83" s="19">
        <v>2</v>
      </c>
      <c r="F83" s="167"/>
      <c r="G83" s="164">
        <f t="shared" si="2"/>
        <v>0</v>
      </c>
      <c r="H83" s="92"/>
    </row>
    <row r="84" spans="1:8">
      <c r="A84" s="41">
        <v>66</v>
      </c>
      <c r="B84" s="17"/>
      <c r="C84" s="142" t="s">
        <v>228</v>
      </c>
      <c r="D84" s="19" t="s">
        <v>28</v>
      </c>
      <c r="E84" s="19">
        <v>3</v>
      </c>
      <c r="F84" s="167"/>
      <c r="G84" s="164">
        <f t="shared" si="2"/>
        <v>0</v>
      </c>
      <c r="H84" s="92"/>
    </row>
    <row r="85" spans="1:8">
      <c r="A85" s="41">
        <v>67</v>
      </c>
      <c r="B85" s="17"/>
      <c r="C85" s="142" t="s">
        <v>229</v>
      </c>
      <c r="D85" s="19" t="s">
        <v>28</v>
      </c>
      <c r="E85" s="19">
        <v>2</v>
      </c>
      <c r="F85" s="167"/>
      <c r="G85" s="164">
        <f t="shared" si="2"/>
        <v>0</v>
      </c>
      <c r="H85" s="92"/>
    </row>
    <row r="86" spans="1:8">
      <c r="A86" s="41">
        <v>68</v>
      </c>
      <c r="B86" s="17"/>
      <c r="C86" s="142" t="s">
        <v>373</v>
      </c>
      <c r="D86" s="19" t="s">
        <v>28</v>
      </c>
      <c r="E86" s="19">
        <v>3</v>
      </c>
      <c r="F86" s="167"/>
      <c r="G86" s="164">
        <f t="shared" si="2"/>
        <v>0</v>
      </c>
      <c r="H86" s="92"/>
    </row>
    <row r="87" spans="1:8">
      <c r="A87" s="41">
        <v>69</v>
      </c>
      <c r="B87" s="17"/>
      <c r="C87" s="142" t="s">
        <v>230</v>
      </c>
      <c r="D87" s="19" t="s">
        <v>28</v>
      </c>
      <c r="E87" s="19">
        <v>3</v>
      </c>
      <c r="F87" s="167"/>
      <c r="G87" s="164">
        <f t="shared" si="2"/>
        <v>0</v>
      </c>
      <c r="H87" s="92"/>
    </row>
    <row r="88" spans="1:8" ht="15" thickBot="1">
      <c r="A88" s="94"/>
      <c r="B88" s="146" t="s">
        <v>47</v>
      </c>
      <c r="C88" s="27" t="s">
        <v>231</v>
      </c>
      <c r="D88" s="39"/>
      <c r="E88" s="39"/>
      <c r="F88" s="39"/>
      <c r="G88" s="165">
        <f>SUM(G67:G87)</f>
        <v>0</v>
      </c>
      <c r="H88" s="92"/>
    </row>
    <row r="89" spans="1:8" ht="15" thickBot="1">
      <c r="A89" s="10"/>
      <c r="B89" s="4"/>
      <c r="C89" s="29"/>
      <c r="D89" s="11"/>
      <c r="E89" s="11"/>
      <c r="F89" s="11"/>
      <c r="G89" s="74"/>
      <c r="H89" s="92"/>
    </row>
    <row r="90" spans="1:8">
      <c r="A90" s="93" t="s">
        <v>314</v>
      </c>
      <c r="B90" s="150"/>
      <c r="C90" s="79"/>
      <c r="D90" s="59"/>
      <c r="E90" s="59"/>
      <c r="F90" s="59"/>
      <c r="G90" s="70"/>
      <c r="H90" s="92"/>
    </row>
    <row r="91" spans="1:8">
      <c r="A91" s="12" t="s">
        <v>7</v>
      </c>
      <c r="B91" s="145" t="s">
        <v>8</v>
      </c>
      <c r="C91" s="13" t="s">
        <v>9</v>
      </c>
      <c r="D91" s="14" t="s">
        <v>10</v>
      </c>
      <c r="E91" s="14" t="s">
        <v>11</v>
      </c>
      <c r="F91" s="14" t="s">
        <v>12</v>
      </c>
      <c r="G91" s="15" t="s">
        <v>13</v>
      </c>
      <c r="H91" s="92"/>
    </row>
    <row r="92" spans="1:8">
      <c r="A92" s="41">
        <v>70</v>
      </c>
      <c r="B92" s="17"/>
      <c r="C92" s="23" t="s">
        <v>145</v>
      </c>
      <c r="D92" s="19" t="s">
        <v>28</v>
      </c>
      <c r="E92" s="19">
        <v>1</v>
      </c>
      <c r="F92" s="167"/>
      <c r="G92" s="164">
        <f t="shared" ref="G92:G109" si="3">E92*F92</f>
        <v>0</v>
      </c>
      <c r="H92" s="92"/>
    </row>
    <row r="93" spans="1:8" ht="28.5">
      <c r="A93" s="41">
        <v>71</v>
      </c>
      <c r="B93" s="17" t="s">
        <v>26</v>
      </c>
      <c r="C93" s="23" t="s">
        <v>27</v>
      </c>
      <c r="D93" s="19" t="s">
        <v>28</v>
      </c>
      <c r="E93" s="19">
        <v>29</v>
      </c>
      <c r="F93" s="167"/>
      <c r="G93" s="164">
        <f t="shared" si="3"/>
        <v>0</v>
      </c>
      <c r="H93" s="92"/>
    </row>
    <row r="94" spans="1:8" ht="31.5" customHeight="1">
      <c r="A94" s="41">
        <v>72</v>
      </c>
      <c r="B94" s="17" t="s">
        <v>51</v>
      </c>
      <c r="C94" s="23" t="s">
        <v>52</v>
      </c>
      <c r="D94" s="19" t="s">
        <v>16</v>
      </c>
      <c r="E94" s="19">
        <v>2.9</v>
      </c>
      <c r="F94" s="167"/>
      <c r="G94" s="164">
        <f t="shared" si="3"/>
        <v>0</v>
      </c>
      <c r="H94" s="92"/>
    </row>
    <row r="95" spans="1:8" ht="17" customHeight="1">
      <c r="A95" s="41">
        <v>73</v>
      </c>
      <c r="B95" s="17" t="s">
        <v>165</v>
      </c>
      <c r="C95" s="23" t="s">
        <v>166</v>
      </c>
      <c r="D95" s="19" t="s">
        <v>25</v>
      </c>
      <c r="E95" s="19">
        <v>0.1</v>
      </c>
      <c r="F95" s="167"/>
      <c r="G95" s="164">
        <f t="shared" si="3"/>
        <v>0</v>
      </c>
      <c r="H95" s="92"/>
    </row>
    <row r="96" spans="1:8" ht="28.5">
      <c r="A96" s="41">
        <v>74</v>
      </c>
      <c r="B96" s="17" t="s">
        <v>53</v>
      </c>
      <c r="C96" s="23" t="s">
        <v>54</v>
      </c>
      <c r="D96" s="19" t="s">
        <v>33</v>
      </c>
      <c r="E96" s="19">
        <v>0.2</v>
      </c>
      <c r="F96" s="167"/>
      <c r="G96" s="164">
        <f t="shared" si="3"/>
        <v>0</v>
      </c>
      <c r="H96" s="92"/>
    </row>
    <row r="97" spans="1:8" ht="62" customHeight="1">
      <c r="A97" s="41">
        <v>75</v>
      </c>
      <c r="B97" s="17"/>
      <c r="C97" s="23" t="s">
        <v>167</v>
      </c>
      <c r="D97" s="19" t="s">
        <v>28</v>
      </c>
      <c r="E97" s="19">
        <v>1</v>
      </c>
      <c r="F97" s="167"/>
      <c r="G97" s="164">
        <f t="shared" si="3"/>
        <v>0</v>
      </c>
      <c r="H97" s="92"/>
    </row>
    <row r="98" spans="1:8">
      <c r="A98" s="41">
        <v>76</v>
      </c>
      <c r="B98" s="17"/>
      <c r="C98" s="18" t="s">
        <v>84</v>
      </c>
      <c r="D98" s="19" t="s">
        <v>85</v>
      </c>
      <c r="E98" s="19">
        <v>1.2</v>
      </c>
      <c r="F98" s="167"/>
      <c r="G98" s="164">
        <f t="shared" si="3"/>
        <v>0</v>
      </c>
      <c r="H98" s="92"/>
    </row>
    <row r="99" spans="1:8">
      <c r="A99" s="41">
        <v>77</v>
      </c>
      <c r="B99" s="17"/>
      <c r="C99" s="25" t="s">
        <v>168</v>
      </c>
      <c r="D99" s="19" t="s">
        <v>28</v>
      </c>
      <c r="E99" s="19">
        <v>3</v>
      </c>
      <c r="F99" s="167"/>
      <c r="G99" s="164">
        <f t="shared" si="3"/>
        <v>0</v>
      </c>
      <c r="H99" s="92"/>
    </row>
    <row r="100" spans="1:8">
      <c r="A100" s="41">
        <v>78</v>
      </c>
      <c r="B100" s="17"/>
      <c r="C100" s="25" t="s">
        <v>169</v>
      </c>
      <c r="D100" s="19" t="s">
        <v>28</v>
      </c>
      <c r="E100" s="19">
        <v>3</v>
      </c>
      <c r="F100" s="167"/>
      <c r="G100" s="164">
        <f t="shared" si="3"/>
        <v>0</v>
      </c>
      <c r="H100" s="92"/>
    </row>
    <row r="101" spans="1:8">
      <c r="A101" s="41">
        <v>79</v>
      </c>
      <c r="B101" s="17"/>
      <c r="C101" s="25" t="s">
        <v>170</v>
      </c>
      <c r="D101" s="19" t="s">
        <v>28</v>
      </c>
      <c r="E101" s="19">
        <v>2</v>
      </c>
      <c r="F101" s="167"/>
      <c r="G101" s="164">
        <f t="shared" si="3"/>
        <v>0</v>
      </c>
      <c r="H101" s="92"/>
    </row>
    <row r="102" spans="1:8">
      <c r="A102" s="41">
        <v>80</v>
      </c>
      <c r="B102" s="17"/>
      <c r="C102" s="25" t="s">
        <v>171</v>
      </c>
      <c r="D102" s="19" t="s">
        <v>28</v>
      </c>
      <c r="E102" s="19">
        <v>2</v>
      </c>
      <c r="F102" s="167"/>
      <c r="G102" s="164">
        <f t="shared" si="3"/>
        <v>0</v>
      </c>
      <c r="H102" s="92"/>
    </row>
    <row r="103" spans="1:8">
      <c r="A103" s="41">
        <v>81</v>
      </c>
      <c r="B103" s="17"/>
      <c r="C103" s="25" t="s">
        <v>172</v>
      </c>
      <c r="D103" s="19" t="s">
        <v>28</v>
      </c>
      <c r="E103" s="19">
        <v>1</v>
      </c>
      <c r="F103" s="167"/>
      <c r="G103" s="164">
        <f t="shared" si="3"/>
        <v>0</v>
      </c>
      <c r="H103" s="92"/>
    </row>
    <row r="104" spans="1:8">
      <c r="A104" s="41">
        <v>82</v>
      </c>
      <c r="B104" s="17"/>
      <c r="C104" s="25" t="s">
        <v>173</v>
      </c>
      <c r="D104" s="19" t="s">
        <v>28</v>
      </c>
      <c r="E104" s="19">
        <v>5</v>
      </c>
      <c r="F104" s="167"/>
      <c r="G104" s="164">
        <f t="shared" si="3"/>
        <v>0</v>
      </c>
      <c r="H104" s="92"/>
    </row>
    <row r="105" spans="1:8">
      <c r="A105" s="41">
        <v>83</v>
      </c>
      <c r="B105" s="17"/>
      <c r="C105" s="25" t="s">
        <v>174</v>
      </c>
      <c r="D105" s="19" t="s">
        <v>28</v>
      </c>
      <c r="E105" s="19">
        <v>3</v>
      </c>
      <c r="F105" s="167"/>
      <c r="G105" s="164">
        <f t="shared" si="3"/>
        <v>0</v>
      </c>
      <c r="H105" s="92"/>
    </row>
    <row r="106" spans="1:8">
      <c r="A106" s="41">
        <v>84</v>
      </c>
      <c r="B106" s="17"/>
      <c r="C106" s="25" t="s">
        <v>175</v>
      </c>
      <c r="D106" s="19" t="s">
        <v>28</v>
      </c>
      <c r="E106" s="19">
        <v>1</v>
      </c>
      <c r="F106" s="167"/>
      <c r="G106" s="164">
        <f t="shared" si="3"/>
        <v>0</v>
      </c>
      <c r="H106" s="92"/>
    </row>
    <row r="107" spans="1:8">
      <c r="A107" s="41">
        <v>85</v>
      </c>
      <c r="B107" s="17"/>
      <c r="C107" s="25" t="s">
        <v>176</v>
      </c>
      <c r="D107" s="19" t="s">
        <v>28</v>
      </c>
      <c r="E107" s="19">
        <v>3</v>
      </c>
      <c r="F107" s="167"/>
      <c r="G107" s="164">
        <f t="shared" si="3"/>
        <v>0</v>
      </c>
      <c r="H107" s="92"/>
    </row>
    <row r="108" spans="1:8">
      <c r="A108" s="41">
        <v>86</v>
      </c>
      <c r="B108" s="17"/>
      <c r="C108" s="25" t="s">
        <v>177</v>
      </c>
      <c r="D108" s="19" t="s">
        <v>28</v>
      </c>
      <c r="E108" s="19">
        <v>5</v>
      </c>
      <c r="F108" s="167"/>
      <c r="G108" s="164">
        <f t="shared" si="3"/>
        <v>0</v>
      </c>
      <c r="H108" s="92"/>
    </row>
    <row r="109" spans="1:8">
      <c r="A109" s="41">
        <v>87</v>
      </c>
      <c r="B109" s="17"/>
      <c r="C109" s="25" t="s">
        <v>178</v>
      </c>
      <c r="D109" s="19" t="s">
        <v>28</v>
      </c>
      <c r="E109" s="19">
        <v>1</v>
      </c>
      <c r="F109" s="167"/>
      <c r="G109" s="164">
        <f t="shared" si="3"/>
        <v>0</v>
      </c>
      <c r="H109" s="92"/>
    </row>
    <row r="110" spans="1:8" ht="15" thickBot="1">
      <c r="A110" s="94"/>
      <c r="B110" s="146" t="s">
        <v>47</v>
      </c>
      <c r="C110" s="27" t="s">
        <v>315</v>
      </c>
      <c r="D110" s="39"/>
      <c r="E110" s="39"/>
      <c r="F110" s="39"/>
      <c r="G110" s="165">
        <f>SUM(G92:G109)</f>
        <v>0</v>
      </c>
      <c r="H110" s="92"/>
    </row>
    <row r="111" spans="1:8" ht="15" thickBot="1">
      <c r="A111" s="10"/>
      <c r="B111" s="152"/>
      <c r="C111" s="10"/>
      <c r="D111" s="11"/>
      <c r="E111" s="11"/>
      <c r="F111" s="11"/>
      <c r="G111" s="96"/>
      <c r="H111" s="92"/>
    </row>
    <row r="112" spans="1:8">
      <c r="A112" s="93" t="s">
        <v>241</v>
      </c>
      <c r="B112" s="150"/>
      <c r="C112" s="79"/>
      <c r="D112" s="59"/>
      <c r="E112" s="59"/>
      <c r="F112" s="59"/>
      <c r="G112" s="70"/>
      <c r="H112" s="92"/>
    </row>
    <row r="113" spans="1:8">
      <c r="A113" s="12" t="s">
        <v>7</v>
      </c>
      <c r="B113" s="145" t="s">
        <v>8</v>
      </c>
      <c r="C113" s="13" t="s">
        <v>9</v>
      </c>
      <c r="D113" s="14" t="s">
        <v>10</v>
      </c>
      <c r="E113" s="14" t="s">
        <v>11</v>
      </c>
      <c r="F113" s="14" t="s">
        <v>12</v>
      </c>
      <c r="G113" s="15" t="s">
        <v>13</v>
      </c>
      <c r="H113" s="92"/>
    </row>
    <row r="114" spans="1:8" ht="28.5">
      <c r="A114" s="41">
        <v>88</v>
      </c>
      <c r="B114" s="17">
        <v>1831052</v>
      </c>
      <c r="C114" s="23" t="s">
        <v>79</v>
      </c>
      <c r="D114" s="19" t="s">
        <v>36</v>
      </c>
      <c r="E114" s="19">
        <v>4</v>
      </c>
      <c r="F114" s="167"/>
      <c r="G114" s="164">
        <f t="shared" ref="G114:G119" si="4">E114*F114</f>
        <v>0</v>
      </c>
      <c r="H114" s="92"/>
    </row>
    <row r="115" spans="1:8">
      <c r="A115" s="41">
        <v>89</v>
      </c>
      <c r="B115" s="17" t="s">
        <v>80</v>
      </c>
      <c r="C115" s="23" t="s">
        <v>242</v>
      </c>
      <c r="D115" s="19" t="s">
        <v>36</v>
      </c>
      <c r="E115" s="19">
        <v>4</v>
      </c>
      <c r="F115" s="167"/>
      <c r="G115" s="164">
        <f t="shared" si="4"/>
        <v>0</v>
      </c>
      <c r="H115" s="92"/>
    </row>
    <row r="116" spans="1:8" ht="47" customHeight="1">
      <c r="A116" s="41">
        <v>90</v>
      </c>
      <c r="B116" s="17" t="s">
        <v>82</v>
      </c>
      <c r="C116" s="23" t="s">
        <v>83</v>
      </c>
      <c r="D116" s="19" t="s">
        <v>36</v>
      </c>
      <c r="E116" s="19">
        <v>4</v>
      </c>
      <c r="F116" s="167"/>
      <c r="G116" s="164">
        <f t="shared" si="4"/>
        <v>0</v>
      </c>
      <c r="H116" s="92"/>
    </row>
    <row r="117" spans="1:8">
      <c r="A117" s="41">
        <v>91</v>
      </c>
      <c r="B117" s="17" t="s">
        <v>165</v>
      </c>
      <c r="C117" s="18" t="s">
        <v>166</v>
      </c>
      <c r="D117" s="19" t="s">
        <v>25</v>
      </c>
      <c r="E117" s="19">
        <v>0.3</v>
      </c>
      <c r="F117" s="167"/>
      <c r="G117" s="164">
        <f t="shared" si="4"/>
        <v>0</v>
      </c>
      <c r="H117" s="92"/>
    </row>
    <row r="118" spans="1:8">
      <c r="A118" s="41">
        <v>92</v>
      </c>
      <c r="B118" s="17"/>
      <c r="C118" s="18" t="s">
        <v>84</v>
      </c>
      <c r="D118" s="19" t="s">
        <v>85</v>
      </c>
      <c r="E118" s="19">
        <v>0.04</v>
      </c>
      <c r="F118" s="167"/>
      <c r="G118" s="164">
        <f t="shared" si="4"/>
        <v>0</v>
      </c>
      <c r="H118" s="92"/>
    </row>
    <row r="119" spans="1:8" ht="28.5">
      <c r="A119" s="41">
        <v>93</v>
      </c>
      <c r="B119" s="17"/>
      <c r="C119" s="23" t="s">
        <v>101</v>
      </c>
      <c r="D119" s="19" t="s">
        <v>36</v>
      </c>
      <c r="E119" s="19">
        <v>10</v>
      </c>
      <c r="F119" s="167"/>
      <c r="G119" s="164">
        <f t="shared" si="4"/>
        <v>0</v>
      </c>
      <c r="H119" s="92"/>
    </row>
    <row r="120" spans="1:8">
      <c r="A120" s="41">
        <v>94</v>
      </c>
      <c r="B120" s="17"/>
      <c r="C120" s="25" t="s">
        <v>243</v>
      </c>
      <c r="D120" s="19" t="s">
        <v>36</v>
      </c>
      <c r="E120" s="19">
        <v>4</v>
      </c>
      <c r="F120" s="167"/>
      <c r="G120" s="164">
        <f>E120*F120</f>
        <v>0</v>
      </c>
      <c r="H120" s="92"/>
    </row>
    <row r="121" spans="1:8" ht="15" thickBot="1">
      <c r="A121" s="94"/>
      <c r="B121" s="146" t="s">
        <v>47</v>
      </c>
      <c r="C121" s="27" t="s">
        <v>244</v>
      </c>
      <c r="D121" s="39"/>
      <c r="E121" s="39"/>
      <c r="F121" s="39"/>
      <c r="G121" s="165">
        <f>SUM(G114:G120)</f>
        <v>0</v>
      </c>
      <c r="H121" s="92"/>
    </row>
    <row r="122" spans="1:8" ht="15" thickBot="1">
      <c r="A122" s="10"/>
      <c r="B122" s="4"/>
      <c r="C122" s="10"/>
      <c r="D122" s="11"/>
      <c r="E122" s="11"/>
      <c r="F122" s="11"/>
      <c r="G122" s="69"/>
      <c r="H122" s="92"/>
    </row>
    <row r="123" spans="1:8">
      <c r="A123" s="93" t="s">
        <v>245</v>
      </c>
      <c r="B123" s="150"/>
      <c r="C123" s="79"/>
      <c r="D123" s="59"/>
      <c r="E123" s="59"/>
      <c r="F123" s="59"/>
      <c r="G123" s="70"/>
      <c r="H123" s="92"/>
    </row>
    <row r="124" spans="1:8">
      <c r="A124" s="12" t="s">
        <v>7</v>
      </c>
      <c r="B124" s="145" t="s">
        <v>8</v>
      </c>
      <c r="C124" s="13" t="s">
        <v>9</v>
      </c>
      <c r="D124" s="14" t="s">
        <v>10</v>
      </c>
      <c r="E124" s="14" t="s">
        <v>11</v>
      </c>
      <c r="F124" s="14" t="s">
        <v>12</v>
      </c>
      <c r="G124" s="15" t="s">
        <v>13</v>
      </c>
      <c r="H124" s="92"/>
    </row>
    <row r="125" spans="1:8" ht="28.5">
      <c r="A125" s="41">
        <v>95</v>
      </c>
      <c r="B125" s="17" t="s">
        <v>261</v>
      </c>
      <c r="C125" s="23" t="s">
        <v>316</v>
      </c>
      <c r="D125" s="22" t="s">
        <v>28</v>
      </c>
      <c r="E125" s="19">
        <v>0.4</v>
      </c>
      <c r="F125" s="161"/>
      <c r="G125" s="164">
        <f t="shared" ref="G125:G131" si="5">E125*F125</f>
        <v>0</v>
      </c>
      <c r="H125" s="92"/>
    </row>
    <row r="126" spans="1:8" ht="28.5">
      <c r="A126" s="41">
        <v>96</v>
      </c>
      <c r="B126" s="17" t="s">
        <v>246</v>
      </c>
      <c r="C126" s="23" t="s">
        <v>247</v>
      </c>
      <c r="D126" s="22" t="s">
        <v>28</v>
      </c>
      <c r="E126" s="19">
        <v>1</v>
      </c>
      <c r="F126" s="161"/>
      <c r="G126" s="164">
        <f t="shared" si="5"/>
        <v>0</v>
      </c>
      <c r="H126" s="92"/>
    </row>
    <row r="127" spans="1:8" ht="44.5" customHeight="1">
      <c r="A127" s="41">
        <v>97</v>
      </c>
      <c r="B127" s="17" t="s">
        <v>82</v>
      </c>
      <c r="C127" s="23" t="s">
        <v>83</v>
      </c>
      <c r="D127" s="19" t="s">
        <v>36</v>
      </c>
      <c r="E127" s="19">
        <v>1</v>
      </c>
      <c r="F127" s="167"/>
      <c r="G127" s="164">
        <f t="shared" si="5"/>
        <v>0</v>
      </c>
      <c r="H127" s="92"/>
    </row>
    <row r="128" spans="1:8" ht="28.5">
      <c r="A128" s="41">
        <v>98</v>
      </c>
      <c r="B128" s="17"/>
      <c r="C128" s="23" t="s">
        <v>101</v>
      </c>
      <c r="D128" s="19" t="s">
        <v>36</v>
      </c>
      <c r="E128" s="19">
        <v>1</v>
      </c>
      <c r="F128" s="167"/>
      <c r="G128" s="164">
        <f t="shared" si="5"/>
        <v>0</v>
      </c>
      <c r="H128" s="92"/>
    </row>
    <row r="129" spans="1:8" ht="17.5" customHeight="1">
      <c r="A129" s="41">
        <v>99</v>
      </c>
      <c r="B129" s="17" t="s">
        <v>248</v>
      </c>
      <c r="C129" s="23" t="s">
        <v>249</v>
      </c>
      <c r="D129" s="19" t="s">
        <v>36</v>
      </c>
      <c r="E129" s="65">
        <v>3</v>
      </c>
      <c r="F129" s="155"/>
      <c r="G129" s="164">
        <f t="shared" si="5"/>
        <v>0</v>
      </c>
      <c r="H129" s="92"/>
    </row>
    <row r="130" spans="1:8" ht="18" customHeight="1">
      <c r="A130" s="41">
        <v>100</v>
      </c>
      <c r="B130" s="17" t="s">
        <v>165</v>
      </c>
      <c r="C130" s="23" t="s">
        <v>166</v>
      </c>
      <c r="D130" s="19" t="s">
        <v>25</v>
      </c>
      <c r="E130" s="19">
        <v>0.15</v>
      </c>
      <c r="F130" s="167"/>
      <c r="G130" s="164">
        <f t="shared" si="5"/>
        <v>0</v>
      </c>
      <c r="H130" s="92"/>
    </row>
    <row r="131" spans="1:8">
      <c r="A131" s="41">
        <v>101</v>
      </c>
      <c r="B131" s="17" t="s">
        <v>34</v>
      </c>
      <c r="C131" s="25" t="s">
        <v>317</v>
      </c>
      <c r="D131" s="19" t="s">
        <v>28</v>
      </c>
      <c r="E131" s="19">
        <v>1</v>
      </c>
      <c r="F131" s="167"/>
      <c r="G131" s="164">
        <f t="shared" si="5"/>
        <v>0</v>
      </c>
      <c r="H131" s="92"/>
    </row>
    <row r="132" spans="1:8" ht="15" thickBot="1">
      <c r="A132" s="94"/>
      <c r="B132" s="146" t="s">
        <v>47</v>
      </c>
      <c r="C132" s="27" t="s">
        <v>251</v>
      </c>
      <c r="D132" s="39"/>
      <c r="E132" s="39"/>
      <c r="F132" s="39"/>
      <c r="G132" s="165">
        <f>SUM(G125:G131)</f>
        <v>0</v>
      </c>
      <c r="H132" s="92"/>
    </row>
    <row r="133" spans="1:8" ht="15" thickBot="1">
      <c r="A133" s="10"/>
      <c r="B133" s="4"/>
      <c r="C133" s="10"/>
      <c r="D133" s="11"/>
      <c r="E133" s="11"/>
      <c r="F133" s="11"/>
      <c r="G133" s="69"/>
      <c r="H133" s="92"/>
    </row>
    <row r="134" spans="1:8">
      <c r="A134" s="93" t="s">
        <v>252</v>
      </c>
      <c r="B134" s="150"/>
      <c r="C134" s="79"/>
      <c r="D134" s="59"/>
      <c r="E134" s="59"/>
      <c r="F134" s="59"/>
      <c r="G134" s="70"/>
      <c r="H134" s="92"/>
    </row>
    <row r="135" spans="1:8">
      <c r="A135" s="12" t="s">
        <v>7</v>
      </c>
      <c r="B135" s="145" t="s">
        <v>8</v>
      </c>
      <c r="C135" s="13" t="s">
        <v>9</v>
      </c>
      <c r="D135" s="14" t="s">
        <v>10</v>
      </c>
      <c r="E135" s="14" t="s">
        <v>11</v>
      </c>
      <c r="F135" s="14" t="s">
        <v>12</v>
      </c>
      <c r="G135" s="15" t="s">
        <v>13</v>
      </c>
      <c r="H135" s="92"/>
    </row>
    <row r="136" spans="1:8" ht="28.5">
      <c r="A136" s="41">
        <v>102</v>
      </c>
      <c r="B136" s="17" t="s">
        <v>261</v>
      </c>
      <c r="C136" s="23" t="s">
        <v>316</v>
      </c>
      <c r="D136" s="22" t="s">
        <v>28</v>
      </c>
      <c r="E136" s="19">
        <v>0.3</v>
      </c>
      <c r="F136" s="161"/>
      <c r="G136" s="164">
        <f t="shared" ref="G136:G139" si="6">E136*F136</f>
        <v>0</v>
      </c>
      <c r="H136" s="92"/>
    </row>
    <row r="137" spans="1:8" ht="28.5">
      <c r="A137" s="41">
        <v>103</v>
      </c>
      <c r="B137" s="17" t="s">
        <v>80</v>
      </c>
      <c r="C137" s="23" t="s">
        <v>81</v>
      </c>
      <c r="D137" s="19" t="s">
        <v>36</v>
      </c>
      <c r="E137" s="24">
        <v>20</v>
      </c>
      <c r="F137" s="167"/>
      <c r="G137" s="164">
        <f t="shared" si="6"/>
        <v>0</v>
      </c>
      <c r="H137" s="92"/>
    </row>
    <row r="138" spans="1:8" ht="43.5" customHeight="1">
      <c r="A138" s="41">
        <v>104</v>
      </c>
      <c r="B138" s="17" t="s">
        <v>82</v>
      </c>
      <c r="C138" s="23" t="s">
        <v>83</v>
      </c>
      <c r="D138" s="19" t="s">
        <v>36</v>
      </c>
      <c r="E138" s="24">
        <v>20</v>
      </c>
      <c r="F138" s="167"/>
      <c r="G138" s="164">
        <f t="shared" si="6"/>
        <v>0</v>
      </c>
      <c r="H138" s="92"/>
    </row>
    <row r="139" spans="1:8" ht="62" customHeight="1">
      <c r="A139" s="41">
        <v>105</v>
      </c>
      <c r="B139" s="17" t="s">
        <v>29</v>
      </c>
      <c r="C139" s="23" t="s">
        <v>30</v>
      </c>
      <c r="D139" s="19" t="s">
        <v>31</v>
      </c>
      <c r="E139" s="24">
        <v>16.7</v>
      </c>
      <c r="F139" s="167"/>
      <c r="G139" s="164">
        <f t="shared" si="6"/>
        <v>0</v>
      </c>
      <c r="H139" s="92"/>
    </row>
    <row r="140" spans="1:8">
      <c r="A140" s="41">
        <v>106</v>
      </c>
      <c r="B140" s="17"/>
      <c r="C140" s="18" t="s">
        <v>32</v>
      </c>
      <c r="D140" s="19" t="s">
        <v>33</v>
      </c>
      <c r="E140" s="24">
        <v>1.7</v>
      </c>
      <c r="F140" s="167"/>
      <c r="G140" s="164">
        <f t="shared" ref="G140" si="7">SUM(E140*F140)</f>
        <v>0</v>
      </c>
      <c r="H140" s="92"/>
    </row>
    <row r="141" spans="1:8">
      <c r="A141" s="41">
        <v>107</v>
      </c>
      <c r="B141" s="17"/>
      <c r="C141" s="18" t="s">
        <v>318</v>
      </c>
      <c r="D141" s="19"/>
      <c r="E141" s="24"/>
      <c r="F141" s="167"/>
      <c r="G141" s="164"/>
      <c r="H141" s="92"/>
    </row>
    <row r="142" spans="1:8">
      <c r="A142" s="41">
        <v>108</v>
      </c>
      <c r="B142" s="17" t="s">
        <v>253</v>
      </c>
      <c r="C142" s="25" t="s">
        <v>87</v>
      </c>
      <c r="D142" s="19" t="s">
        <v>36</v>
      </c>
      <c r="E142" s="19">
        <v>3</v>
      </c>
      <c r="F142" s="167"/>
      <c r="G142" s="164">
        <f t="shared" ref="G142:G150" si="8">E142*F142</f>
        <v>0</v>
      </c>
      <c r="H142" s="92"/>
    </row>
    <row r="143" spans="1:8">
      <c r="A143" s="41">
        <v>109</v>
      </c>
      <c r="B143" s="17"/>
      <c r="C143" s="25" t="s">
        <v>319</v>
      </c>
      <c r="D143" s="19" t="s">
        <v>36</v>
      </c>
      <c r="E143" s="19">
        <v>1</v>
      </c>
      <c r="F143" s="167"/>
      <c r="G143" s="164">
        <f t="shared" si="8"/>
        <v>0</v>
      </c>
      <c r="H143" s="92"/>
    </row>
    <row r="144" spans="1:8">
      <c r="A144" s="41">
        <v>110</v>
      </c>
      <c r="B144" s="17"/>
      <c r="C144" s="25" t="s">
        <v>256</v>
      </c>
      <c r="D144" s="19" t="s">
        <v>36</v>
      </c>
      <c r="E144" s="19">
        <v>4</v>
      </c>
      <c r="F144" s="167"/>
      <c r="G144" s="164">
        <f t="shared" si="8"/>
        <v>0</v>
      </c>
      <c r="H144" s="92"/>
    </row>
    <row r="145" spans="1:8">
      <c r="A145" s="41">
        <v>111</v>
      </c>
      <c r="B145" s="17"/>
      <c r="C145" s="25" t="s">
        <v>320</v>
      </c>
      <c r="D145" s="19" t="s">
        <v>36</v>
      </c>
      <c r="E145" s="19">
        <v>3</v>
      </c>
      <c r="F145" s="167"/>
      <c r="G145" s="164">
        <f t="shared" si="8"/>
        <v>0</v>
      </c>
      <c r="H145" s="92"/>
    </row>
    <row r="146" spans="1:8">
      <c r="A146" s="41">
        <v>112</v>
      </c>
      <c r="B146" s="17"/>
      <c r="C146" s="25" t="s">
        <v>321</v>
      </c>
      <c r="D146" s="19" t="s">
        <v>36</v>
      </c>
      <c r="E146" s="19">
        <v>4</v>
      </c>
      <c r="F146" s="167"/>
      <c r="G146" s="164">
        <f t="shared" si="8"/>
        <v>0</v>
      </c>
      <c r="H146" s="92"/>
    </row>
    <row r="147" spans="1:8">
      <c r="A147" s="41">
        <v>113</v>
      </c>
      <c r="B147" s="17"/>
      <c r="C147" s="25" t="s">
        <v>76</v>
      </c>
      <c r="D147" s="19" t="s">
        <v>36</v>
      </c>
      <c r="E147" s="19">
        <v>1</v>
      </c>
      <c r="F147" s="167"/>
      <c r="G147" s="164">
        <f t="shared" si="8"/>
        <v>0</v>
      </c>
      <c r="H147" s="92"/>
    </row>
    <row r="148" spans="1:8">
      <c r="A148" s="41">
        <v>114</v>
      </c>
      <c r="B148" s="17"/>
      <c r="C148" s="25" t="s">
        <v>322</v>
      </c>
      <c r="D148" s="19" t="s">
        <v>36</v>
      </c>
      <c r="E148" s="19">
        <v>1</v>
      </c>
      <c r="F148" s="167"/>
      <c r="G148" s="164">
        <f t="shared" si="8"/>
        <v>0</v>
      </c>
      <c r="H148" s="92"/>
    </row>
    <row r="149" spans="1:8">
      <c r="A149" s="41">
        <v>115</v>
      </c>
      <c r="B149" s="17"/>
      <c r="C149" s="25" t="s">
        <v>250</v>
      </c>
      <c r="D149" s="19" t="s">
        <v>36</v>
      </c>
      <c r="E149" s="19">
        <v>1</v>
      </c>
      <c r="F149" s="167"/>
      <c r="G149" s="164">
        <f t="shared" si="8"/>
        <v>0</v>
      </c>
      <c r="H149" s="92"/>
    </row>
    <row r="150" spans="1:8" ht="17.5" customHeight="1">
      <c r="A150" s="41">
        <v>116</v>
      </c>
      <c r="B150" s="17"/>
      <c r="C150" s="142" t="s">
        <v>323</v>
      </c>
      <c r="D150" s="19" t="s">
        <v>36</v>
      </c>
      <c r="E150" s="19">
        <v>2</v>
      </c>
      <c r="F150" s="167"/>
      <c r="G150" s="164">
        <f t="shared" si="8"/>
        <v>0</v>
      </c>
      <c r="H150" s="92"/>
    </row>
    <row r="151" spans="1:8" ht="15" thickBot="1">
      <c r="A151" s="94"/>
      <c r="B151" s="146" t="s">
        <v>47</v>
      </c>
      <c r="C151" s="27" t="s">
        <v>259</v>
      </c>
      <c r="D151" s="39"/>
      <c r="E151" s="39"/>
      <c r="F151" s="39"/>
      <c r="G151" s="165">
        <f>SUM(G136:G150)</f>
        <v>0</v>
      </c>
      <c r="H151" s="92"/>
    </row>
    <row r="152" spans="1:8" ht="15" thickBot="1">
      <c r="A152" s="10"/>
      <c r="B152" s="4"/>
      <c r="C152" s="10"/>
      <c r="D152" s="11"/>
      <c r="E152" s="11"/>
      <c r="F152" s="11"/>
      <c r="G152" s="69"/>
      <c r="H152" s="92"/>
    </row>
    <row r="153" spans="1:8">
      <c r="A153" s="93" t="s">
        <v>324</v>
      </c>
      <c r="B153" s="150"/>
      <c r="C153" s="36"/>
      <c r="D153" s="59"/>
      <c r="E153" s="59"/>
      <c r="F153" s="59"/>
      <c r="G153" s="70"/>
      <c r="H153" s="92"/>
    </row>
    <row r="154" spans="1:8">
      <c r="A154" s="12" t="s">
        <v>7</v>
      </c>
      <c r="B154" s="145" t="s">
        <v>8</v>
      </c>
      <c r="C154" s="13" t="s">
        <v>9</v>
      </c>
      <c r="D154" s="14" t="s">
        <v>10</v>
      </c>
      <c r="E154" s="14" t="s">
        <v>11</v>
      </c>
      <c r="F154" s="14" t="s">
        <v>12</v>
      </c>
      <c r="G154" s="15" t="s">
        <v>13</v>
      </c>
      <c r="H154" s="92"/>
    </row>
    <row r="155" spans="1:8" ht="61.5" customHeight="1">
      <c r="A155" s="41">
        <v>117</v>
      </c>
      <c r="B155" s="17" t="s">
        <v>191</v>
      </c>
      <c r="C155" s="23" t="s">
        <v>192</v>
      </c>
      <c r="D155" s="19" t="s">
        <v>36</v>
      </c>
      <c r="E155" s="19">
        <v>2</v>
      </c>
      <c r="F155" s="167"/>
      <c r="G155" s="164">
        <f>E155*F155</f>
        <v>0</v>
      </c>
      <c r="H155" s="92"/>
    </row>
    <row r="156" spans="1:8">
      <c r="A156" s="41">
        <v>118</v>
      </c>
      <c r="B156" s="17"/>
      <c r="C156" s="23" t="s">
        <v>377</v>
      </c>
      <c r="D156" s="19" t="s">
        <v>36</v>
      </c>
      <c r="E156" s="19">
        <v>2</v>
      </c>
      <c r="F156" s="167"/>
      <c r="G156" s="164">
        <f t="shared" ref="G156:G159" si="9">E156*F156</f>
        <v>0</v>
      </c>
      <c r="H156" s="92"/>
    </row>
    <row r="157" spans="1:8" ht="28.5">
      <c r="A157" s="41">
        <v>119</v>
      </c>
      <c r="B157" s="17" t="s">
        <v>193</v>
      </c>
      <c r="C157" s="23" t="s">
        <v>194</v>
      </c>
      <c r="D157" s="19" t="s">
        <v>36</v>
      </c>
      <c r="E157" s="19">
        <v>2</v>
      </c>
      <c r="F157" s="167"/>
      <c r="G157" s="164">
        <f t="shared" si="9"/>
        <v>0</v>
      </c>
      <c r="H157" s="92"/>
    </row>
    <row r="158" spans="1:8">
      <c r="A158" s="41">
        <v>120</v>
      </c>
      <c r="B158" s="17" t="s">
        <v>165</v>
      </c>
      <c r="C158" s="18" t="s">
        <v>166</v>
      </c>
      <c r="D158" s="19" t="s">
        <v>25</v>
      </c>
      <c r="E158" s="19">
        <v>0.02</v>
      </c>
      <c r="F158" s="167"/>
      <c r="G158" s="164">
        <f t="shared" si="9"/>
        <v>0</v>
      </c>
      <c r="H158" s="92"/>
    </row>
    <row r="159" spans="1:8">
      <c r="A159" s="41">
        <v>121</v>
      </c>
      <c r="B159" s="17" t="s">
        <v>253</v>
      </c>
      <c r="C159" s="25" t="s">
        <v>196</v>
      </c>
      <c r="D159" s="19" t="s">
        <v>36</v>
      </c>
      <c r="E159" s="19">
        <v>2</v>
      </c>
      <c r="F159" s="167"/>
      <c r="G159" s="164">
        <f t="shared" si="9"/>
        <v>0</v>
      </c>
      <c r="H159" s="92"/>
    </row>
    <row r="160" spans="1:8" ht="15" thickBot="1">
      <c r="A160" s="94"/>
      <c r="B160" s="146" t="s">
        <v>47</v>
      </c>
      <c r="C160" s="27" t="s">
        <v>197</v>
      </c>
      <c r="D160" s="39"/>
      <c r="E160" s="39"/>
      <c r="F160" s="39"/>
      <c r="G160" s="165">
        <f>SUM(G155:G159)</f>
        <v>0</v>
      </c>
      <c r="H160" s="92"/>
    </row>
    <row r="161" spans="1:8" ht="15" thickBot="1">
      <c r="A161" s="10"/>
      <c r="B161" s="4"/>
      <c r="C161" s="10"/>
      <c r="D161" s="11"/>
      <c r="E161" s="11"/>
      <c r="F161" s="11"/>
      <c r="G161" s="69"/>
      <c r="H161" s="92"/>
    </row>
    <row r="162" spans="1:8">
      <c r="A162" s="93" t="s">
        <v>325</v>
      </c>
      <c r="B162" s="150"/>
      <c r="C162" s="79"/>
      <c r="D162" s="59"/>
      <c r="E162" s="59"/>
      <c r="F162" s="59"/>
      <c r="G162" s="70"/>
      <c r="H162" s="92"/>
    </row>
    <row r="163" spans="1:8">
      <c r="A163" s="12" t="s">
        <v>7</v>
      </c>
      <c r="B163" s="145" t="s">
        <v>8</v>
      </c>
      <c r="C163" s="13" t="s">
        <v>9</v>
      </c>
      <c r="D163" s="14" t="s">
        <v>10</v>
      </c>
      <c r="E163" s="14" t="s">
        <v>11</v>
      </c>
      <c r="F163" s="14" t="s">
        <v>12</v>
      </c>
      <c r="G163" s="15" t="s">
        <v>13</v>
      </c>
      <c r="H163" s="92"/>
    </row>
    <row r="164" spans="1:8">
      <c r="A164" s="41">
        <v>122</v>
      </c>
      <c r="B164" s="17" t="s">
        <v>149</v>
      </c>
      <c r="C164" s="18" t="s">
        <v>150</v>
      </c>
      <c r="D164" s="19" t="s">
        <v>31</v>
      </c>
      <c r="E164" s="19">
        <v>16</v>
      </c>
      <c r="F164" s="167"/>
      <c r="G164" s="164">
        <f>E164*F164</f>
        <v>0</v>
      </c>
      <c r="H164" s="92"/>
    </row>
    <row r="165" spans="1:8" ht="19.5" customHeight="1">
      <c r="A165" s="41">
        <v>123</v>
      </c>
      <c r="B165" s="17"/>
      <c r="C165" s="23" t="s">
        <v>151</v>
      </c>
      <c r="D165" s="19" t="s">
        <v>152</v>
      </c>
      <c r="E165" s="19">
        <v>18</v>
      </c>
      <c r="F165" s="170"/>
      <c r="G165" s="164">
        <f t="shared" ref="G165:G166" si="10">E165*F165</f>
        <v>0</v>
      </c>
      <c r="H165" s="92"/>
    </row>
    <row r="166" spans="1:8">
      <c r="A166" s="41">
        <v>124</v>
      </c>
      <c r="B166" s="17"/>
      <c r="C166" s="18" t="s">
        <v>153</v>
      </c>
      <c r="D166" s="19" t="s">
        <v>36</v>
      </c>
      <c r="E166" s="19">
        <v>9</v>
      </c>
      <c r="F166" s="167"/>
      <c r="G166" s="164">
        <f t="shared" si="10"/>
        <v>0</v>
      </c>
      <c r="H166" s="92"/>
    </row>
    <row r="167" spans="1:8" ht="15" thickBot="1">
      <c r="A167" s="94"/>
      <c r="B167" s="146" t="s">
        <v>47</v>
      </c>
      <c r="C167" s="27" t="s">
        <v>326</v>
      </c>
      <c r="D167" s="39"/>
      <c r="E167" s="39"/>
      <c r="F167" s="39"/>
      <c r="G167" s="165">
        <f>SUM(G164:G166)</f>
        <v>0</v>
      </c>
      <c r="H167" s="92"/>
    </row>
    <row r="168" spans="1:8" ht="15" thickBot="1">
      <c r="A168" s="10"/>
      <c r="B168" s="4"/>
      <c r="C168" s="97"/>
      <c r="D168" s="11"/>
      <c r="E168" s="11"/>
      <c r="F168" s="11"/>
      <c r="G168" s="74"/>
      <c r="H168" s="92"/>
    </row>
    <row r="169" spans="1:8">
      <c r="A169" s="93" t="s">
        <v>265</v>
      </c>
      <c r="B169" s="150"/>
      <c r="C169" s="36"/>
      <c r="D169" s="59"/>
      <c r="E169" s="59"/>
      <c r="F169" s="59"/>
      <c r="G169" s="82"/>
      <c r="H169" s="92"/>
    </row>
    <row r="170" spans="1:8">
      <c r="A170" s="12" t="s">
        <v>7</v>
      </c>
      <c r="B170" s="145" t="s">
        <v>8</v>
      </c>
      <c r="C170" s="13" t="s">
        <v>9</v>
      </c>
      <c r="D170" s="14" t="s">
        <v>10</v>
      </c>
      <c r="E170" s="14" t="s">
        <v>11</v>
      </c>
      <c r="F170" s="14" t="s">
        <v>12</v>
      </c>
      <c r="G170" s="15" t="s">
        <v>13</v>
      </c>
      <c r="H170" s="92"/>
    </row>
    <row r="171" spans="1:8" ht="30" customHeight="1">
      <c r="A171" s="41">
        <v>125</v>
      </c>
      <c r="B171" s="17"/>
      <c r="C171" s="23" t="s">
        <v>378</v>
      </c>
      <c r="D171" s="19" t="s">
        <v>36</v>
      </c>
      <c r="E171" s="19">
        <v>1</v>
      </c>
      <c r="F171" s="167"/>
      <c r="G171" s="156">
        <f>E171*F171</f>
        <v>0</v>
      </c>
      <c r="H171" s="92"/>
    </row>
    <row r="172" spans="1:8">
      <c r="A172" s="41">
        <v>126</v>
      </c>
      <c r="B172" s="17"/>
      <c r="C172" s="18" t="s">
        <v>184</v>
      </c>
      <c r="D172" s="19" t="s">
        <v>36</v>
      </c>
      <c r="E172" s="19">
        <v>1</v>
      </c>
      <c r="F172" s="167"/>
      <c r="G172" s="156">
        <f>E172*F172</f>
        <v>0</v>
      </c>
      <c r="H172" s="92"/>
    </row>
    <row r="173" spans="1:8" ht="15" thickBot="1">
      <c r="A173" s="94"/>
      <c r="B173" s="146" t="s">
        <v>47</v>
      </c>
      <c r="C173" s="27" t="s">
        <v>199</v>
      </c>
      <c r="D173" s="39"/>
      <c r="E173" s="39"/>
      <c r="F173" s="39"/>
      <c r="G173" s="158">
        <f>SUM(G171:G172)</f>
        <v>0</v>
      </c>
      <c r="H173" s="92"/>
    </row>
    <row r="174" spans="1:8" ht="15" thickBot="1">
      <c r="A174" s="92"/>
      <c r="B174" s="153"/>
      <c r="C174" s="92"/>
      <c r="D174" s="98"/>
      <c r="E174" s="98"/>
      <c r="F174" s="98"/>
      <c r="G174" s="92"/>
      <c r="H174" s="92"/>
    </row>
    <row r="175" spans="1:8" ht="15" thickBot="1">
      <c r="A175" s="191" t="s">
        <v>47</v>
      </c>
      <c r="B175" s="192"/>
      <c r="C175" s="49" t="s">
        <v>211</v>
      </c>
      <c r="D175" s="193">
        <f>G173+G167+G160+G151+G132+G121+G110+G88+G62+G31</f>
        <v>0</v>
      </c>
      <c r="E175" s="193"/>
      <c r="F175" s="193"/>
      <c r="G175" s="194"/>
      <c r="H175" s="92"/>
    </row>
    <row r="176" spans="1:8">
      <c r="A176" s="92"/>
      <c r="B176" s="153"/>
      <c r="C176" s="92"/>
      <c r="D176" s="98"/>
      <c r="E176" s="98"/>
      <c r="F176" s="98"/>
      <c r="G176" s="92"/>
      <c r="H176" s="92"/>
    </row>
  </sheetData>
  <mergeCells count="3">
    <mergeCell ref="A8:G8"/>
    <mergeCell ref="A175:B175"/>
    <mergeCell ref="D175:G17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9"/>
  <sheetViews>
    <sheetView topLeftCell="A265" zoomScaleNormal="100" workbookViewId="0">
      <selection activeCell="B192" sqref="B192"/>
    </sheetView>
  </sheetViews>
  <sheetFormatPr defaultRowHeight="14.5"/>
  <cols>
    <col min="1" max="1" width="6" customWidth="1"/>
    <col min="2" max="2" width="17.7265625" style="149" customWidth="1"/>
    <col min="3" max="3" width="50" customWidth="1"/>
    <col min="6" max="6" width="11" customWidth="1"/>
    <col min="7" max="7" width="13.1796875" customWidth="1"/>
  </cols>
  <sheetData>
    <row r="2" spans="1:8" ht="20">
      <c r="A2" s="1"/>
      <c r="B2" s="1"/>
      <c r="C2" s="3"/>
      <c r="D2" s="51"/>
      <c r="E2" s="51"/>
      <c r="F2" s="51"/>
      <c r="G2" s="3"/>
      <c r="H2" s="10"/>
    </row>
    <row r="3" spans="1:8" ht="18">
      <c r="A3" s="4"/>
      <c r="B3" s="144" t="s">
        <v>0</v>
      </c>
      <c r="C3" s="6" t="s">
        <v>304</v>
      </c>
      <c r="D3" s="53"/>
      <c r="E3" s="53"/>
      <c r="F3" s="53"/>
      <c r="G3" s="7"/>
      <c r="H3" s="10"/>
    </row>
    <row r="4" spans="1:8" ht="15.5">
      <c r="A4" s="4"/>
      <c r="B4" s="144" t="s">
        <v>2</v>
      </c>
      <c r="C4" s="8" t="s">
        <v>327</v>
      </c>
      <c r="D4" s="53"/>
      <c r="E4" s="53"/>
      <c r="F4" s="53"/>
      <c r="G4" s="7"/>
      <c r="H4" s="10"/>
    </row>
    <row r="5" spans="1:8" ht="15.5">
      <c r="A5" s="4"/>
      <c r="B5" s="144" t="s">
        <v>4</v>
      </c>
      <c r="C5" s="8" t="s">
        <v>5</v>
      </c>
      <c r="D5" s="53"/>
      <c r="E5" s="53"/>
      <c r="F5" s="53"/>
      <c r="G5" s="7"/>
      <c r="H5" s="10"/>
    </row>
    <row r="6" spans="1:8">
      <c r="A6" s="4"/>
      <c r="B6" s="4"/>
      <c r="C6" s="10"/>
      <c r="D6" s="56"/>
      <c r="E6" s="56"/>
      <c r="F6" s="56"/>
      <c r="G6" s="9"/>
      <c r="H6" s="10"/>
    </row>
    <row r="7" spans="1:8" ht="15" thickBot="1">
      <c r="A7" s="4"/>
      <c r="B7" s="4"/>
      <c r="C7" s="10"/>
      <c r="D7" s="56"/>
      <c r="E7" s="56"/>
      <c r="F7" s="56"/>
      <c r="G7" s="9"/>
      <c r="H7" s="10"/>
    </row>
    <row r="8" spans="1:8" ht="15.5">
      <c r="A8" s="57" t="s">
        <v>272</v>
      </c>
      <c r="B8" s="99"/>
      <c r="C8" s="36"/>
      <c r="D8" s="100"/>
      <c r="E8" s="100"/>
      <c r="F8" s="100"/>
      <c r="G8" s="101"/>
      <c r="H8" s="10"/>
    </row>
    <row r="9" spans="1:8">
      <c r="A9" s="12" t="s">
        <v>7</v>
      </c>
      <c r="B9" s="145" t="s">
        <v>8</v>
      </c>
      <c r="C9" s="13" t="s">
        <v>9</v>
      </c>
      <c r="D9" s="14" t="s">
        <v>10</v>
      </c>
      <c r="E9" s="14" t="s">
        <v>11</v>
      </c>
      <c r="F9" s="14" t="s">
        <v>12</v>
      </c>
      <c r="G9" s="15" t="s">
        <v>13</v>
      </c>
      <c r="H9" s="10"/>
    </row>
    <row r="10" spans="1:8" ht="18" customHeight="1">
      <c r="A10" s="16">
        <v>1</v>
      </c>
      <c r="B10" s="17" t="s">
        <v>14</v>
      </c>
      <c r="C10" s="23" t="s">
        <v>15</v>
      </c>
      <c r="D10" s="65" t="s">
        <v>16</v>
      </c>
      <c r="E10" s="65">
        <v>22.4</v>
      </c>
      <c r="F10" s="155"/>
      <c r="G10" s="156">
        <f>E10*F10</f>
        <v>0</v>
      </c>
      <c r="H10" s="10"/>
    </row>
    <row r="11" spans="1:8">
      <c r="A11" s="16">
        <v>2</v>
      </c>
      <c r="B11" s="17" t="s">
        <v>17</v>
      </c>
      <c r="C11" s="23" t="s">
        <v>18</v>
      </c>
      <c r="D11" s="65" t="s">
        <v>16</v>
      </c>
      <c r="E11" s="65">
        <v>22.4</v>
      </c>
      <c r="F11" s="157"/>
      <c r="G11" s="156">
        <f t="shared" ref="G11:G30" si="0">E11*F11</f>
        <v>0</v>
      </c>
      <c r="H11" s="10"/>
    </row>
    <row r="12" spans="1:8">
      <c r="A12" s="16">
        <v>3</v>
      </c>
      <c r="B12" s="17" t="s">
        <v>19</v>
      </c>
      <c r="C12" s="23" t="s">
        <v>20</v>
      </c>
      <c r="D12" s="65" t="s">
        <v>16</v>
      </c>
      <c r="E12" s="65">
        <v>22.4</v>
      </c>
      <c r="F12" s="157"/>
      <c r="G12" s="156">
        <f t="shared" si="0"/>
        <v>0</v>
      </c>
      <c r="H12" s="10"/>
    </row>
    <row r="13" spans="1:8" ht="28.5">
      <c r="A13" s="16">
        <v>4</v>
      </c>
      <c r="B13" s="17" t="s">
        <v>21</v>
      </c>
      <c r="C13" s="23" t="s">
        <v>22</v>
      </c>
      <c r="D13" s="65" t="s">
        <v>16</v>
      </c>
      <c r="E13" s="65">
        <v>22.4</v>
      </c>
      <c r="F13" s="157"/>
      <c r="G13" s="156">
        <f t="shared" si="0"/>
        <v>0</v>
      </c>
      <c r="H13" s="10"/>
    </row>
    <row r="14" spans="1:8">
      <c r="A14" s="16">
        <v>5</v>
      </c>
      <c r="B14" s="20" t="s">
        <v>23</v>
      </c>
      <c r="C14" s="21" t="s">
        <v>24</v>
      </c>
      <c r="D14" s="22" t="s">
        <v>25</v>
      </c>
      <c r="E14" s="102"/>
      <c r="F14" s="157"/>
      <c r="G14" s="156">
        <f t="shared" si="0"/>
        <v>0</v>
      </c>
      <c r="H14" s="10"/>
    </row>
    <row r="15" spans="1:8" ht="18" customHeight="1">
      <c r="A15" s="16">
        <v>6</v>
      </c>
      <c r="B15" s="17" t="s">
        <v>26</v>
      </c>
      <c r="C15" s="23" t="s">
        <v>27</v>
      </c>
      <c r="D15" s="65" t="s">
        <v>28</v>
      </c>
      <c r="E15" s="65">
        <v>66</v>
      </c>
      <c r="F15" s="155"/>
      <c r="G15" s="156">
        <f t="shared" si="0"/>
        <v>0</v>
      </c>
      <c r="H15" s="10"/>
    </row>
    <row r="16" spans="1:8" ht="46" customHeight="1">
      <c r="A16" s="16">
        <v>7</v>
      </c>
      <c r="B16" s="17" t="s">
        <v>29</v>
      </c>
      <c r="C16" s="23" t="s">
        <v>30</v>
      </c>
      <c r="D16" s="65" t="s">
        <v>31</v>
      </c>
      <c r="E16" s="65">
        <v>22.4</v>
      </c>
      <c r="F16" s="155"/>
      <c r="G16" s="156">
        <f t="shared" si="0"/>
        <v>0</v>
      </c>
      <c r="H16" s="10"/>
    </row>
    <row r="17" spans="1:8">
      <c r="A17" s="16">
        <v>8</v>
      </c>
      <c r="B17" s="17" t="s">
        <v>23</v>
      </c>
      <c r="C17" s="18" t="s">
        <v>32</v>
      </c>
      <c r="D17" s="65" t="s">
        <v>33</v>
      </c>
      <c r="E17" s="77">
        <v>0.53</v>
      </c>
      <c r="F17" s="155"/>
      <c r="G17" s="156">
        <f t="shared" si="0"/>
        <v>0</v>
      </c>
      <c r="H17" s="10"/>
    </row>
    <row r="18" spans="1:8">
      <c r="A18" s="16">
        <v>9</v>
      </c>
      <c r="B18" s="17"/>
      <c r="C18" s="25" t="s">
        <v>44</v>
      </c>
      <c r="D18" s="65" t="s">
        <v>28</v>
      </c>
      <c r="E18" s="65">
        <v>7</v>
      </c>
      <c r="F18" s="155"/>
      <c r="G18" s="156">
        <f t="shared" si="0"/>
        <v>0</v>
      </c>
      <c r="H18" s="10"/>
    </row>
    <row r="19" spans="1:8">
      <c r="A19" s="16">
        <v>10</v>
      </c>
      <c r="B19" s="17"/>
      <c r="C19" s="25" t="s">
        <v>41</v>
      </c>
      <c r="D19" s="65" t="s">
        <v>28</v>
      </c>
      <c r="E19" s="65">
        <v>4</v>
      </c>
      <c r="F19" s="155"/>
      <c r="G19" s="156">
        <f t="shared" si="0"/>
        <v>0</v>
      </c>
      <c r="H19" s="10"/>
    </row>
    <row r="20" spans="1:8">
      <c r="A20" s="16">
        <v>11</v>
      </c>
      <c r="B20" s="17"/>
      <c r="C20" s="25" t="s">
        <v>61</v>
      </c>
      <c r="D20" s="65" t="s">
        <v>28</v>
      </c>
      <c r="E20" s="65">
        <v>4</v>
      </c>
      <c r="F20" s="155"/>
      <c r="G20" s="156">
        <f t="shared" si="0"/>
        <v>0</v>
      </c>
      <c r="H20" s="10"/>
    </row>
    <row r="21" spans="1:8">
      <c r="A21" s="16">
        <v>12</v>
      </c>
      <c r="B21" s="17"/>
      <c r="C21" s="25" t="s">
        <v>328</v>
      </c>
      <c r="D21" s="65" t="s">
        <v>28</v>
      </c>
      <c r="E21" s="65">
        <v>14</v>
      </c>
      <c r="F21" s="155"/>
      <c r="G21" s="156">
        <f t="shared" si="0"/>
        <v>0</v>
      </c>
      <c r="H21" s="10"/>
    </row>
    <row r="22" spans="1:8">
      <c r="A22" s="16">
        <v>13</v>
      </c>
      <c r="B22" s="17"/>
      <c r="C22" s="25" t="s">
        <v>329</v>
      </c>
      <c r="D22" s="65" t="s">
        <v>28</v>
      </c>
      <c r="E22" s="65">
        <v>5</v>
      </c>
      <c r="F22" s="155"/>
      <c r="G22" s="156">
        <f t="shared" si="0"/>
        <v>0</v>
      </c>
      <c r="H22" s="10"/>
    </row>
    <row r="23" spans="1:8">
      <c r="A23" s="16">
        <v>14</v>
      </c>
      <c r="B23" s="17"/>
      <c r="C23" s="25" t="s">
        <v>40</v>
      </c>
      <c r="D23" s="65" t="s">
        <v>28</v>
      </c>
      <c r="E23" s="65">
        <v>10</v>
      </c>
      <c r="F23" s="155"/>
      <c r="G23" s="156">
        <f t="shared" si="0"/>
        <v>0</v>
      </c>
      <c r="H23" s="10"/>
    </row>
    <row r="24" spans="1:8">
      <c r="A24" s="16">
        <v>15</v>
      </c>
      <c r="B24" s="17"/>
      <c r="C24" s="25" t="s">
        <v>42</v>
      </c>
      <c r="D24" s="65" t="s">
        <v>28</v>
      </c>
      <c r="E24" s="65">
        <v>3</v>
      </c>
      <c r="F24" s="155"/>
      <c r="G24" s="156">
        <f t="shared" si="0"/>
        <v>0</v>
      </c>
      <c r="H24" s="10"/>
    </row>
    <row r="25" spans="1:8">
      <c r="A25" s="16">
        <v>16</v>
      </c>
      <c r="B25" s="17"/>
      <c r="C25" s="142" t="s">
        <v>106</v>
      </c>
      <c r="D25" s="65" t="s">
        <v>28</v>
      </c>
      <c r="E25" s="65">
        <v>3</v>
      </c>
      <c r="F25" s="155"/>
      <c r="G25" s="156">
        <f t="shared" si="0"/>
        <v>0</v>
      </c>
      <c r="H25" s="10"/>
    </row>
    <row r="26" spans="1:8">
      <c r="A26" s="16">
        <v>17</v>
      </c>
      <c r="B26" s="17"/>
      <c r="C26" s="25" t="s">
        <v>307</v>
      </c>
      <c r="D26" s="65" t="s">
        <v>28</v>
      </c>
      <c r="E26" s="65">
        <v>1</v>
      </c>
      <c r="F26" s="155"/>
      <c r="G26" s="156">
        <f t="shared" si="0"/>
        <v>0</v>
      </c>
      <c r="H26" s="10"/>
    </row>
    <row r="27" spans="1:8">
      <c r="A27" s="16">
        <v>18</v>
      </c>
      <c r="B27" s="17"/>
      <c r="C27" s="25" t="s">
        <v>330</v>
      </c>
      <c r="D27" s="65" t="s">
        <v>28</v>
      </c>
      <c r="E27" s="65">
        <v>2</v>
      </c>
      <c r="F27" s="155"/>
      <c r="G27" s="156">
        <f t="shared" si="0"/>
        <v>0</v>
      </c>
      <c r="H27" s="10"/>
    </row>
    <row r="28" spans="1:8">
      <c r="A28" s="16">
        <v>19</v>
      </c>
      <c r="B28" s="17"/>
      <c r="C28" s="25" t="s">
        <v>308</v>
      </c>
      <c r="D28" s="65" t="s">
        <v>28</v>
      </c>
      <c r="E28" s="65">
        <v>3</v>
      </c>
      <c r="F28" s="155"/>
      <c r="G28" s="156">
        <f t="shared" si="0"/>
        <v>0</v>
      </c>
      <c r="H28" s="10"/>
    </row>
    <row r="29" spans="1:8">
      <c r="A29" s="16">
        <v>20</v>
      </c>
      <c r="B29" s="17"/>
      <c r="C29" s="25" t="s">
        <v>280</v>
      </c>
      <c r="D29" s="65" t="s">
        <v>28</v>
      </c>
      <c r="E29" s="65">
        <v>6</v>
      </c>
      <c r="F29" s="155"/>
      <c r="G29" s="156">
        <f t="shared" si="0"/>
        <v>0</v>
      </c>
      <c r="H29" s="10"/>
    </row>
    <row r="30" spans="1:8">
      <c r="A30" s="16">
        <v>21</v>
      </c>
      <c r="B30" s="17"/>
      <c r="C30" s="25" t="s">
        <v>306</v>
      </c>
      <c r="D30" s="65" t="s">
        <v>28</v>
      </c>
      <c r="E30" s="65">
        <v>10</v>
      </c>
      <c r="F30" s="155"/>
      <c r="G30" s="156">
        <f t="shared" si="0"/>
        <v>0</v>
      </c>
      <c r="H30" s="10"/>
    </row>
    <row r="31" spans="1:8" ht="15" thickBot="1">
      <c r="A31" s="33"/>
      <c r="B31" s="146" t="s">
        <v>47</v>
      </c>
      <c r="C31" s="27" t="s">
        <v>240</v>
      </c>
      <c r="D31" s="68"/>
      <c r="E31" s="68"/>
      <c r="F31" s="162"/>
      <c r="G31" s="158">
        <f>SUM(G10:G30)</f>
        <v>0</v>
      </c>
      <c r="H31" s="10"/>
    </row>
    <row r="32" spans="1:8" ht="15" thickBot="1">
      <c r="A32" s="4"/>
      <c r="B32" s="4"/>
      <c r="C32" s="29"/>
      <c r="D32" s="78"/>
      <c r="E32" s="78"/>
      <c r="F32" s="78"/>
      <c r="G32" s="32"/>
      <c r="H32" s="10"/>
    </row>
    <row r="33" spans="1:8">
      <c r="A33" s="57" t="s">
        <v>331</v>
      </c>
      <c r="B33" s="99"/>
      <c r="C33" s="36"/>
      <c r="D33" s="60"/>
      <c r="E33" s="60" t="s">
        <v>332</v>
      </c>
      <c r="F33" s="60" t="s">
        <v>333</v>
      </c>
      <c r="G33" s="61"/>
      <c r="H33" s="10"/>
    </row>
    <row r="34" spans="1:8">
      <c r="A34" s="12" t="s">
        <v>7</v>
      </c>
      <c r="B34" s="145" t="s">
        <v>8</v>
      </c>
      <c r="C34" s="13" t="s">
        <v>9</v>
      </c>
      <c r="D34" s="14" t="s">
        <v>10</v>
      </c>
      <c r="E34" s="14" t="s">
        <v>11</v>
      </c>
      <c r="F34" s="14" t="s">
        <v>12</v>
      </c>
      <c r="G34" s="15" t="s">
        <v>13</v>
      </c>
      <c r="H34" s="10"/>
    </row>
    <row r="35" spans="1:8" ht="18" customHeight="1">
      <c r="A35" s="16">
        <v>22</v>
      </c>
      <c r="B35" s="17" t="s">
        <v>14</v>
      </c>
      <c r="C35" s="23" t="s">
        <v>15</v>
      </c>
      <c r="D35" s="65" t="s">
        <v>16</v>
      </c>
      <c r="E35" s="65">
        <v>7.8</v>
      </c>
      <c r="F35" s="155"/>
      <c r="G35" s="156">
        <f>SUM(E35*F35)</f>
        <v>0</v>
      </c>
      <c r="H35" s="10"/>
    </row>
    <row r="36" spans="1:8">
      <c r="A36" s="16">
        <v>23</v>
      </c>
      <c r="B36" s="17" t="s">
        <v>17</v>
      </c>
      <c r="C36" s="23" t="s">
        <v>18</v>
      </c>
      <c r="D36" s="65" t="s">
        <v>16</v>
      </c>
      <c r="E36" s="65">
        <v>7.8</v>
      </c>
      <c r="F36" s="157"/>
      <c r="G36" s="156">
        <f t="shared" ref="G36:G43" si="1">SUM(E36*F36)</f>
        <v>0</v>
      </c>
      <c r="H36" s="10"/>
    </row>
    <row r="37" spans="1:8">
      <c r="A37" s="16">
        <v>24</v>
      </c>
      <c r="B37" s="17" t="s">
        <v>19</v>
      </c>
      <c r="C37" s="23" t="s">
        <v>20</v>
      </c>
      <c r="D37" s="65" t="s">
        <v>16</v>
      </c>
      <c r="E37" s="65">
        <v>7.8</v>
      </c>
      <c r="F37" s="157"/>
      <c r="G37" s="156">
        <f t="shared" si="1"/>
        <v>0</v>
      </c>
      <c r="H37" s="10"/>
    </row>
    <row r="38" spans="1:8" ht="28.5">
      <c r="A38" s="16">
        <v>25</v>
      </c>
      <c r="B38" s="17" t="s">
        <v>21</v>
      </c>
      <c r="C38" s="23" t="s">
        <v>22</v>
      </c>
      <c r="D38" s="65" t="s">
        <v>16</v>
      </c>
      <c r="E38" s="65">
        <v>7.8</v>
      </c>
      <c r="F38" s="157"/>
      <c r="G38" s="156">
        <f t="shared" si="1"/>
        <v>0</v>
      </c>
      <c r="H38" s="10"/>
    </row>
    <row r="39" spans="1:8">
      <c r="A39" s="16">
        <v>26</v>
      </c>
      <c r="B39" s="20" t="s">
        <v>23</v>
      </c>
      <c r="C39" s="21" t="s">
        <v>24</v>
      </c>
      <c r="D39" s="22" t="s">
        <v>25</v>
      </c>
      <c r="E39" s="22">
        <v>0.4</v>
      </c>
      <c r="F39" s="157"/>
      <c r="G39" s="156">
        <f t="shared" si="1"/>
        <v>0</v>
      </c>
      <c r="H39" s="10"/>
    </row>
    <row r="40" spans="1:8" ht="21.5" customHeight="1">
      <c r="A40" s="16">
        <v>27</v>
      </c>
      <c r="B40" s="17" t="s">
        <v>26</v>
      </c>
      <c r="C40" s="23" t="s">
        <v>27</v>
      </c>
      <c r="D40" s="65" t="s">
        <v>28</v>
      </c>
      <c r="E40" s="103">
        <v>60</v>
      </c>
      <c r="F40" s="155"/>
      <c r="G40" s="156">
        <f t="shared" si="1"/>
        <v>0</v>
      </c>
      <c r="H40" s="10"/>
    </row>
    <row r="41" spans="1:8">
      <c r="A41" s="16">
        <v>28</v>
      </c>
      <c r="B41" s="17" t="s">
        <v>49</v>
      </c>
      <c r="C41" s="23" t="s">
        <v>50</v>
      </c>
      <c r="D41" s="65" t="s">
        <v>28</v>
      </c>
      <c r="E41" s="65">
        <v>29</v>
      </c>
      <c r="F41" s="155"/>
      <c r="G41" s="156">
        <f t="shared" si="1"/>
        <v>0</v>
      </c>
      <c r="H41" s="10"/>
    </row>
    <row r="42" spans="1:8" ht="33" customHeight="1">
      <c r="A42" s="16">
        <v>29</v>
      </c>
      <c r="B42" s="17" t="s">
        <v>51</v>
      </c>
      <c r="C42" s="23" t="s">
        <v>52</v>
      </c>
      <c r="D42" s="65" t="s">
        <v>16</v>
      </c>
      <c r="E42" s="65">
        <v>7</v>
      </c>
      <c r="F42" s="155"/>
      <c r="G42" s="156">
        <f t="shared" si="1"/>
        <v>0</v>
      </c>
      <c r="H42" s="10"/>
    </row>
    <row r="43" spans="1:8" ht="19.5" customHeight="1">
      <c r="A43" s="16">
        <v>30</v>
      </c>
      <c r="B43" s="17" t="s">
        <v>53</v>
      </c>
      <c r="C43" s="23" t="s">
        <v>54</v>
      </c>
      <c r="D43" s="65" t="s">
        <v>33</v>
      </c>
      <c r="E43" s="65">
        <v>0.9</v>
      </c>
      <c r="F43" s="155"/>
      <c r="G43" s="156">
        <f t="shared" si="1"/>
        <v>0</v>
      </c>
      <c r="H43" s="10"/>
    </row>
    <row r="44" spans="1:8">
      <c r="A44" s="16">
        <v>31</v>
      </c>
      <c r="B44" s="17" t="s">
        <v>34</v>
      </c>
      <c r="C44" s="25" t="s">
        <v>55</v>
      </c>
      <c r="D44" s="65" t="s">
        <v>28</v>
      </c>
      <c r="E44" s="65">
        <v>1</v>
      </c>
      <c r="F44" s="155"/>
      <c r="G44" s="156">
        <f>E44*F44</f>
        <v>0</v>
      </c>
      <c r="H44" s="10"/>
    </row>
    <row r="45" spans="1:8">
      <c r="A45" s="16">
        <v>32</v>
      </c>
      <c r="B45" s="17"/>
      <c r="C45" s="25" t="s">
        <v>56</v>
      </c>
      <c r="D45" s="65" t="s">
        <v>28</v>
      </c>
      <c r="E45" s="65">
        <v>1</v>
      </c>
      <c r="F45" s="155"/>
      <c r="G45" s="156">
        <f t="shared" ref="G45:G60" si="2">SUM(E45*F45)</f>
        <v>0</v>
      </c>
      <c r="H45" s="10"/>
    </row>
    <row r="46" spans="1:8">
      <c r="A46" s="16">
        <v>33</v>
      </c>
      <c r="B46" s="17"/>
      <c r="C46" s="25" t="s">
        <v>57</v>
      </c>
      <c r="D46" s="65" t="s">
        <v>28</v>
      </c>
      <c r="E46" s="65">
        <v>1</v>
      </c>
      <c r="F46" s="155"/>
      <c r="G46" s="156">
        <f t="shared" si="2"/>
        <v>0</v>
      </c>
      <c r="H46" s="10"/>
    </row>
    <row r="47" spans="1:8">
      <c r="A47" s="16">
        <v>34</v>
      </c>
      <c r="B47" s="17"/>
      <c r="C47" s="25" t="s">
        <v>58</v>
      </c>
      <c r="D47" s="65" t="s">
        <v>28</v>
      </c>
      <c r="E47" s="65">
        <v>4</v>
      </c>
      <c r="F47" s="155"/>
      <c r="G47" s="156">
        <f t="shared" si="2"/>
        <v>0</v>
      </c>
      <c r="H47" s="10"/>
    </row>
    <row r="48" spans="1:8">
      <c r="A48" s="16">
        <v>35</v>
      </c>
      <c r="B48" s="17"/>
      <c r="C48" s="25" t="s">
        <v>59</v>
      </c>
      <c r="D48" s="65" t="s">
        <v>28</v>
      </c>
      <c r="E48" s="65">
        <v>10</v>
      </c>
      <c r="F48" s="155"/>
      <c r="G48" s="156">
        <f t="shared" si="2"/>
        <v>0</v>
      </c>
      <c r="H48" s="10"/>
    </row>
    <row r="49" spans="1:8">
      <c r="A49" s="16">
        <v>36</v>
      </c>
      <c r="B49" s="17"/>
      <c r="C49" s="25" t="s">
        <v>60</v>
      </c>
      <c r="D49" s="65" t="s">
        <v>28</v>
      </c>
      <c r="E49" s="65">
        <v>6</v>
      </c>
      <c r="F49" s="155"/>
      <c r="G49" s="156">
        <f t="shared" si="2"/>
        <v>0</v>
      </c>
      <c r="H49" s="10"/>
    </row>
    <row r="50" spans="1:8">
      <c r="A50" s="16">
        <v>37</v>
      </c>
      <c r="B50" s="17"/>
      <c r="C50" s="25" t="s">
        <v>61</v>
      </c>
      <c r="D50" s="65" t="s">
        <v>28</v>
      </c>
      <c r="E50" s="65">
        <v>3</v>
      </c>
      <c r="F50" s="155"/>
      <c r="G50" s="156">
        <f t="shared" si="2"/>
        <v>0</v>
      </c>
      <c r="H50" s="10"/>
    </row>
    <row r="51" spans="1:8">
      <c r="A51" s="16">
        <v>38</v>
      </c>
      <c r="B51" s="17"/>
      <c r="C51" s="25" t="s">
        <v>62</v>
      </c>
      <c r="D51" s="65" t="s">
        <v>28</v>
      </c>
      <c r="E51" s="65">
        <v>3</v>
      </c>
      <c r="F51" s="155"/>
      <c r="G51" s="156">
        <f t="shared" si="2"/>
        <v>0</v>
      </c>
      <c r="H51" s="10"/>
    </row>
    <row r="52" spans="1:8">
      <c r="A52" s="16">
        <v>39</v>
      </c>
      <c r="B52" s="17"/>
      <c r="C52" s="25" t="s">
        <v>63</v>
      </c>
      <c r="D52" s="65" t="s">
        <v>28</v>
      </c>
      <c r="E52" s="65">
        <v>4</v>
      </c>
      <c r="F52" s="155"/>
      <c r="G52" s="156">
        <f t="shared" si="2"/>
        <v>0</v>
      </c>
      <c r="H52" s="10"/>
    </row>
    <row r="53" spans="1:8">
      <c r="A53" s="16">
        <v>40</v>
      </c>
      <c r="B53" s="17"/>
      <c r="C53" s="25" t="s">
        <v>64</v>
      </c>
      <c r="D53" s="65" t="s">
        <v>28</v>
      </c>
      <c r="E53" s="65">
        <v>6</v>
      </c>
      <c r="F53" s="155"/>
      <c r="G53" s="156">
        <f t="shared" si="2"/>
        <v>0</v>
      </c>
      <c r="H53" s="10"/>
    </row>
    <row r="54" spans="1:8" ht="20.25" customHeight="1">
      <c r="A54" s="16">
        <v>41</v>
      </c>
      <c r="B54" s="17"/>
      <c r="C54" s="142" t="s">
        <v>375</v>
      </c>
      <c r="D54" s="65" t="s">
        <v>28</v>
      </c>
      <c r="E54" s="65">
        <v>2</v>
      </c>
      <c r="F54" s="155"/>
      <c r="G54" s="156">
        <f t="shared" si="2"/>
        <v>0</v>
      </c>
      <c r="H54" s="10"/>
    </row>
    <row r="55" spans="1:8">
      <c r="A55" s="16">
        <v>42</v>
      </c>
      <c r="B55" s="17"/>
      <c r="C55" s="25" t="s">
        <v>66</v>
      </c>
      <c r="D55" s="65" t="s">
        <v>28</v>
      </c>
      <c r="E55" s="65">
        <v>7</v>
      </c>
      <c r="F55" s="155"/>
      <c r="G55" s="156">
        <f t="shared" si="2"/>
        <v>0</v>
      </c>
      <c r="H55" s="10"/>
    </row>
    <row r="56" spans="1:8">
      <c r="A56" s="16">
        <v>43</v>
      </c>
      <c r="B56" s="17"/>
      <c r="C56" s="25" t="s">
        <v>216</v>
      </c>
      <c r="D56" s="65" t="s">
        <v>28</v>
      </c>
      <c r="E56" s="65">
        <v>3</v>
      </c>
      <c r="F56" s="155"/>
      <c r="G56" s="156">
        <f t="shared" si="2"/>
        <v>0</v>
      </c>
      <c r="H56" s="10"/>
    </row>
    <row r="57" spans="1:8">
      <c r="A57" s="16">
        <v>44</v>
      </c>
      <c r="B57" s="17"/>
      <c r="C57" s="25" t="s">
        <v>68</v>
      </c>
      <c r="D57" s="65" t="s">
        <v>28</v>
      </c>
      <c r="E57" s="65">
        <v>7</v>
      </c>
      <c r="F57" s="155"/>
      <c r="G57" s="156">
        <f t="shared" si="2"/>
        <v>0</v>
      </c>
      <c r="H57" s="10"/>
    </row>
    <row r="58" spans="1:8" ht="17" customHeight="1">
      <c r="A58" s="16">
        <v>45</v>
      </c>
      <c r="B58" s="17"/>
      <c r="C58" s="142" t="s">
        <v>379</v>
      </c>
      <c r="D58" s="65" t="s">
        <v>28</v>
      </c>
      <c r="E58" s="65">
        <v>2</v>
      </c>
      <c r="F58" s="155"/>
      <c r="G58" s="156">
        <f t="shared" si="2"/>
        <v>0</v>
      </c>
      <c r="H58" s="10"/>
    </row>
    <row r="59" spans="1:8">
      <c r="A59" s="16">
        <v>46</v>
      </c>
      <c r="B59" s="17"/>
      <c r="C59" s="142" t="s">
        <v>70</v>
      </c>
      <c r="D59" s="65" t="s">
        <v>28</v>
      </c>
      <c r="E59" s="65">
        <v>9</v>
      </c>
      <c r="F59" s="155"/>
      <c r="G59" s="156">
        <f t="shared" si="2"/>
        <v>0</v>
      </c>
      <c r="H59" s="10"/>
    </row>
    <row r="60" spans="1:8">
      <c r="A60" s="16">
        <v>47</v>
      </c>
      <c r="B60" s="17"/>
      <c r="C60" s="25" t="s">
        <v>71</v>
      </c>
      <c r="D60" s="65" t="s">
        <v>28</v>
      </c>
      <c r="E60" s="65">
        <v>20</v>
      </c>
      <c r="F60" s="155"/>
      <c r="G60" s="156">
        <f t="shared" si="2"/>
        <v>0</v>
      </c>
      <c r="H60" s="10"/>
    </row>
    <row r="61" spans="1:8" ht="15" thickBot="1">
      <c r="A61" s="33"/>
      <c r="B61" s="146" t="s">
        <v>47</v>
      </c>
      <c r="C61" s="27" t="s">
        <v>48</v>
      </c>
      <c r="D61" s="72"/>
      <c r="E61" s="72"/>
      <c r="F61" s="163"/>
      <c r="G61" s="158">
        <f>SUM(G35:G60)</f>
        <v>0</v>
      </c>
      <c r="H61" s="10"/>
    </row>
    <row r="62" spans="1:8" ht="15" thickBot="1">
      <c r="A62" s="4"/>
      <c r="B62" s="152"/>
      <c r="C62" s="10"/>
      <c r="D62" s="56"/>
      <c r="E62" s="56"/>
      <c r="F62" s="56"/>
      <c r="G62" s="32"/>
      <c r="H62" s="10"/>
    </row>
    <row r="63" spans="1:8">
      <c r="A63" s="57" t="s">
        <v>72</v>
      </c>
      <c r="B63" s="99"/>
      <c r="C63" s="79"/>
      <c r="D63" s="60"/>
      <c r="E63" s="60"/>
      <c r="F63" s="60"/>
      <c r="G63" s="61"/>
      <c r="H63" s="10"/>
    </row>
    <row r="64" spans="1:8">
      <c r="A64" s="12" t="s">
        <v>7</v>
      </c>
      <c r="B64" s="145" t="s">
        <v>8</v>
      </c>
      <c r="C64" s="13" t="s">
        <v>9</v>
      </c>
      <c r="D64" s="14" t="s">
        <v>10</v>
      </c>
      <c r="E64" s="14" t="s">
        <v>11</v>
      </c>
      <c r="F64" s="14" t="s">
        <v>12</v>
      </c>
      <c r="G64" s="15" t="s">
        <v>13</v>
      </c>
      <c r="H64" s="10"/>
    </row>
    <row r="65" spans="1:8" ht="22.5" customHeight="1">
      <c r="A65" s="16">
        <v>48</v>
      </c>
      <c r="B65" s="17" t="s">
        <v>261</v>
      </c>
      <c r="C65" s="23" t="s">
        <v>262</v>
      </c>
      <c r="D65" s="65" t="s">
        <v>36</v>
      </c>
      <c r="E65" s="65">
        <v>0.3</v>
      </c>
      <c r="F65" s="155"/>
      <c r="G65" s="156">
        <f>SUM(E65*F65)</f>
        <v>0</v>
      </c>
      <c r="H65" s="10"/>
    </row>
    <row r="66" spans="1:8">
      <c r="A66" s="16">
        <v>49</v>
      </c>
      <c r="B66" s="17" t="s">
        <v>80</v>
      </c>
      <c r="C66" s="18" t="s">
        <v>242</v>
      </c>
      <c r="D66" s="65" t="s">
        <v>36</v>
      </c>
      <c r="E66" s="65">
        <v>1</v>
      </c>
      <c r="F66" s="155"/>
      <c r="G66" s="156">
        <f t="shared" ref="G66:G68" si="3">SUM(E66*F66)</f>
        <v>0</v>
      </c>
      <c r="H66" s="10"/>
    </row>
    <row r="67" spans="1:8" ht="49.5" customHeight="1">
      <c r="A67" s="16">
        <v>50</v>
      </c>
      <c r="B67" s="17" t="s">
        <v>82</v>
      </c>
      <c r="C67" s="23" t="s">
        <v>83</v>
      </c>
      <c r="D67" s="65" t="s">
        <v>36</v>
      </c>
      <c r="E67" s="65">
        <v>1</v>
      </c>
      <c r="F67" s="155"/>
      <c r="G67" s="156">
        <f t="shared" si="3"/>
        <v>0</v>
      </c>
      <c r="H67" s="10"/>
    </row>
    <row r="68" spans="1:8" ht="49" customHeight="1">
      <c r="A68" s="16">
        <v>51</v>
      </c>
      <c r="B68" s="17" t="s">
        <v>29</v>
      </c>
      <c r="C68" s="23" t="s">
        <v>30</v>
      </c>
      <c r="D68" s="65" t="s">
        <v>31</v>
      </c>
      <c r="E68" s="65">
        <v>0.5</v>
      </c>
      <c r="F68" s="155"/>
      <c r="G68" s="156">
        <f t="shared" si="3"/>
        <v>0</v>
      </c>
      <c r="H68" s="10"/>
    </row>
    <row r="69" spans="1:8">
      <c r="A69" s="16">
        <v>52</v>
      </c>
      <c r="B69" s="17" t="s">
        <v>165</v>
      </c>
      <c r="C69" s="18" t="s">
        <v>166</v>
      </c>
      <c r="D69" s="65" t="s">
        <v>25</v>
      </c>
      <c r="E69" s="65">
        <v>0.2</v>
      </c>
      <c r="F69" s="155"/>
      <c r="G69" s="156">
        <f>SUM(E69*F69)</f>
        <v>0</v>
      </c>
      <c r="H69" s="10"/>
    </row>
    <row r="70" spans="1:8" ht="28.5">
      <c r="A70" s="16">
        <v>53</v>
      </c>
      <c r="B70" s="17"/>
      <c r="C70" s="23" t="s">
        <v>101</v>
      </c>
      <c r="D70" s="65" t="s">
        <v>36</v>
      </c>
      <c r="E70" s="65">
        <v>10</v>
      </c>
      <c r="F70" s="155"/>
      <c r="G70" s="156">
        <f t="shared" ref="G70" si="4">SUM(E70*F70)</f>
        <v>0</v>
      </c>
      <c r="H70" s="10"/>
    </row>
    <row r="71" spans="1:8">
      <c r="A71" s="16">
        <v>54</v>
      </c>
      <c r="B71" s="17"/>
      <c r="C71" s="18" t="s">
        <v>32</v>
      </c>
      <c r="D71" s="65" t="s">
        <v>85</v>
      </c>
      <c r="E71" s="65">
        <v>0.3</v>
      </c>
      <c r="F71" s="155"/>
      <c r="G71" s="156">
        <f>SUM(E71*F71)</f>
        <v>0</v>
      </c>
      <c r="H71" s="10"/>
    </row>
    <row r="72" spans="1:8">
      <c r="A72" s="16">
        <v>55</v>
      </c>
      <c r="B72" s="17"/>
      <c r="C72" s="25" t="s">
        <v>256</v>
      </c>
      <c r="D72" s="65" t="s">
        <v>28</v>
      </c>
      <c r="E72" s="65">
        <v>1</v>
      </c>
      <c r="F72" s="155"/>
      <c r="G72" s="156">
        <f>E72*F72</f>
        <v>0</v>
      </c>
      <c r="H72" s="10"/>
    </row>
    <row r="73" spans="1:8" ht="15" thickBot="1">
      <c r="A73" s="33"/>
      <c r="B73" s="146" t="s">
        <v>47</v>
      </c>
      <c r="C73" s="27" t="s">
        <v>77</v>
      </c>
      <c r="D73" s="72"/>
      <c r="E73" s="72"/>
      <c r="F73" s="163"/>
      <c r="G73" s="158">
        <f>SUM(G65:G72)</f>
        <v>0</v>
      </c>
      <c r="H73" s="10"/>
    </row>
    <row r="74" spans="1:8" ht="15" thickBot="1">
      <c r="A74" s="4"/>
      <c r="B74" s="4"/>
      <c r="C74" s="10"/>
      <c r="D74" s="56"/>
      <c r="E74" s="56"/>
      <c r="F74" s="56"/>
      <c r="G74" s="9"/>
      <c r="H74" s="10"/>
    </row>
    <row r="75" spans="1:8">
      <c r="A75" s="57" t="s">
        <v>78</v>
      </c>
      <c r="B75" s="150"/>
      <c r="C75" s="79"/>
      <c r="D75" s="60"/>
      <c r="E75" s="60"/>
      <c r="F75" s="60"/>
      <c r="G75" s="61"/>
      <c r="H75" s="10"/>
    </row>
    <row r="76" spans="1:8">
      <c r="A76" s="12" t="s">
        <v>7</v>
      </c>
      <c r="B76" s="145" t="s">
        <v>8</v>
      </c>
      <c r="C76" s="13" t="s">
        <v>9</v>
      </c>
      <c r="D76" s="14" t="s">
        <v>10</v>
      </c>
      <c r="E76" s="14" t="s">
        <v>11</v>
      </c>
      <c r="F76" s="14" t="s">
        <v>12</v>
      </c>
      <c r="G76" s="15" t="s">
        <v>13</v>
      </c>
      <c r="H76" s="10"/>
    </row>
    <row r="77" spans="1:8" ht="21" customHeight="1">
      <c r="A77" s="16">
        <v>56</v>
      </c>
      <c r="B77" s="17" t="s">
        <v>261</v>
      </c>
      <c r="C77" s="23" t="s">
        <v>262</v>
      </c>
      <c r="D77" s="65" t="s">
        <v>36</v>
      </c>
      <c r="E77" s="65">
        <v>0.3</v>
      </c>
      <c r="F77" s="155"/>
      <c r="G77" s="156">
        <f>SUM(E77*F77)</f>
        <v>0</v>
      </c>
      <c r="H77" s="10"/>
    </row>
    <row r="78" spans="1:8" ht="18.5" customHeight="1">
      <c r="A78" s="16">
        <v>57</v>
      </c>
      <c r="B78" s="17" t="s">
        <v>80</v>
      </c>
      <c r="C78" s="23" t="s">
        <v>81</v>
      </c>
      <c r="D78" s="65" t="s">
        <v>36</v>
      </c>
      <c r="E78" s="65">
        <v>12</v>
      </c>
      <c r="F78" s="155"/>
      <c r="G78" s="156">
        <f t="shared" ref="G78:G89" si="5">SUM(E78*F78)</f>
        <v>0</v>
      </c>
      <c r="H78" s="10"/>
    </row>
    <row r="79" spans="1:8" ht="49.5" customHeight="1">
      <c r="A79" s="16">
        <v>58</v>
      </c>
      <c r="B79" s="17" t="s">
        <v>82</v>
      </c>
      <c r="C79" s="23" t="s">
        <v>83</v>
      </c>
      <c r="D79" s="65" t="s">
        <v>36</v>
      </c>
      <c r="E79" s="65">
        <v>12</v>
      </c>
      <c r="F79" s="155"/>
      <c r="G79" s="156">
        <f t="shared" si="5"/>
        <v>0</v>
      </c>
      <c r="H79" s="10"/>
    </row>
    <row r="80" spans="1:8" ht="48" customHeight="1">
      <c r="A80" s="16">
        <v>59</v>
      </c>
      <c r="B80" s="17" t="s">
        <v>29</v>
      </c>
      <c r="C80" s="23" t="s">
        <v>30</v>
      </c>
      <c r="D80" s="65" t="s">
        <v>31</v>
      </c>
      <c r="E80" s="65">
        <v>16.7</v>
      </c>
      <c r="F80" s="155"/>
      <c r="G80" s="156">
        <f t="shared" si="5"/>
        <v>0</v>
      </c>
      <c r="H80" s="10"/>
    </row>
    <row r="81" spans="1:8" ht="28.5">
      <c r="A81" s="16">
        <v>60</v>
      </c>
      <c r="B81" s="17"/>
      <c r="C81" s="23" t="s">
        <v>101</v>
      </c>
      <c r="D81" s="65" t="s">
        <v>36</v>
      </c>
      <c r="E81" s="65">
        <v>12</v>
      </c>
      <c r="F81" s="155"/>
      <c r="G81" s="156">
        <f t="shared" si="5"/>
        <v>0</v>
      </c>
      <c r="H81" s="10"/>
    </row>
    <row r="82" spans="1:8">
      <c r="A82" s="16">
        <v>61</v>
      </c>
      <c r="B82" s="17"/>
      <c r="C82" s="18" t="s">
        <v>32</v>
      </c>
      <c r="D82" s="65" t="s">
        <v>85</v>
      </c>
      <c r="E82" s="65">
        <v>2</v>
      </c>
      <c r="F82" s="155"/>
      <c r="G82" s="156">
        <f>SUM(E82*F82)</f>
        <v>0</v>
      </c>
      <c r="H82" s="10"/>
    </row>
    <row r="83" spans="1:8">
      <c r="A83" s="16">
        <v>62</v>
      </c>
      <c r="B83" s="17"/>
      <c r="C83" s="142" t="s">
        <v>119</v>
      </c>
      <c r="D83" s="65"/>
      <c r="E83" s="65">
        <v>2</v>
      </c>
      <c r="F83" s="155"/>
      <c r="G83" s="156">
        <f t="shared" si="5"/>
        <v>0</v>
      </c>
      <c r="H83" s="10"/>
    </row>
    <row r="84" spans="1:8">
      <c r="A84" s="16">
        <v>63</v>
      </c>
      <c r="B84" s="17"/>
      <c r="C84" s="25" t="s">
        <v>334</v>
      </c>
      <c r="D84" s="65"/>
      <c r="E84" s="65">
        <v>1</v>
      </c>
      <c r="F84" s="155"/>
      <c r="G84" s="156">
        <f t="shared" si="5"/>
        <v>0</v>
      </c>
      <c r="H84" s="10"/>
    </row>
    <row r="85" spans="1:8">
      <c r="A85" s="16">
        <v>64</v>
      </c>
      <c r="B85" s="17"/>
      <c r="C85" s="25" t="s">
        <v>335</v>
      </c>
      <c r="D85" s="65"/>
      <c r="E85" s="65">
        <v>3</v>
      </c>
      <c r="F85" s="155"/>
      <c r="G85" s="156">
        <f t="shared" si="5"/>
        <v>0</v>
      </c>
      <c r="H85" s="10"/>
    </row>
    <row r="86" spans="1:8">
      <c r="A86" s="16">
        <v>65</v>
      </c>
      <c r="B86" s="17"/>
      <c r="C86" s="25" t="s">
        <v>336</v>
      </c>
      <c r="D86" s="65"/>
      <c r="E86" s="65">
        <v>1</v>
      </c>
      <c r="F86" s="155"/>
      <c r="G86" s="156">
        <f t="shared" si="5"/>
        <v>0</v>
      </c>
      <c r="H86" s="10"/>
    </row>
    <row r="87" spans="1:8">
      <c r="A87" s="16">
        <v>66</v>
      </c>
      <c r="B87" s="17"/>
      <c r="C87" s="25" t="s">
        <v>320</v>
      </c>
      <c r="D87" s="65"/>
      <c r="E87" s="65">
        <v>1</v>
      </c>
      <c r="F87" s="155"/>
      <c r="G87" s="156">
        <f t="shared" si="5"/>
        <v>0</v>
      </c>
      <c r="H87" s="10"/>
    </row>
    <row r="88" spans="1:8">
      <c r="A88" s="16">
        <v>67</v>
      </c>
      <c r="B88" s="17"/>
      <c r="C88" s="25" t="s">
        <v>337</v>
      </c>
      <c r="D88" s="65"/>
      <c r="E88" s="65">
        <v>2</v>
      </c>
      <c r="F88" s="155"/>
      <c r="G88" s="156">
        <f t="shared" si="5"/>
        <v>0</v>
      </c>
      <c r="H88" s="10"/>
    </row>
    <row r="89" spans="1:8">
      <c r="A89" s="16">
        <v>68</v>
      </c>
      <c r="B89" s="47"/>
      <c r="C89" s="25" t="s">
        <v>256</v>
      </c>
      <c r="D89" s="104"/>
      <c r="E89" s="65">
        <v>2</v>
      </c>
      <c r="F89" s="159"/>
      <c r="G89" s="160">
        <f t="shared" si="5"/>
        <v>0</v>
      </c>
      <c r="H89" s="10"/>
    </row>
    <row r="90" spans="1:8" ht="15" thickBot="1">
      <c r="A90" s="33"/>
      <c r="B90" s="146" t="s">
        <v>47</v>
      </c>
      <c r="C90" s="27" t="s">
        <v>95</v>
      </c>
      <c r="D90" s="72"/>
      <c r="E90" s="72"/>
      <c r="F90" s="163"/>
      <c r="G90" s="158">
        <f>SUM(G77:G87)</f>
        <v>0</v>
      </c>
      <c r="H90" s="10"/>
    </row>
    <row r="91" spans="1:8" ht="15" thickBot="1">
      <c r="A91" s="4"/>
      <c r="B91" s="4"/>
      <c r="C91" s="10"/>
      <c r="D91" s="56"/>
      <c r="E91" s="56"/>
      <c r="F91" s="56"/>
      <c r="G91" s="9"/>
      <c r="H91" s="10"/>
    </row>
    <row r="92" spans="1:8">
      <c r="A92" s="57" t="s">
        <v>96</v>
      </c>
      <c r="B92" s="99"/>
      <c r="C92" s="79"/>
      <c r="D92" s="60"/>
      <c r="E92" s="60"/>
      <c r="F92" s="60"/>
      <c r="G92" s="61"/>
      <c r="H92" s="10"/>
    </row>
    <row r="93" spans="1:8">
      <c r="A93" s="12" t="s">
        <v>7</v>
      </c>
      <c r="B93" s="145" t="s">
        <v>8</v>
      </c>
      <c r="C93" s="13" t="s">
        <v>9</v>
      </c>
      <c r="D93" s="14" t="s">
        <v>10</v>
      </c>
      <c r="E93" s="14" t="s">
        <v>11</v>
      </c>
      <c r="F93" s="14" t="s">
        <v>12</v>
      </c>
      <c r="G93" s="15" t="s">
        <v>13</v>
      </c>
      <c r="H93" s="10"/>
    </row>
    <row r="94" spans="1:8" ht="24.5" customHeight="1">
      <c r="A94" s="16">
        <v>69</v>
      </c>
      <c r="B94" s="20" t="s">
        <v>97</v>
      </c>
      <c r="C94" s="105" t="s">
        <v>262</v>
      </c>
      <c r="D94" s="65" t="s">
        <v>36</v>
      </c>
      <c r="E94" s="65">
        <v>0.2</v>
      </c>
      <c r="F94" s="155"/>
      <c r="G94" s="156">
        <f t="shared" ref="G94:G96" si="6">SUM(E94*F94)</f>
        <v>0</v>
      </c>
      <c r="H94" s="10"/>
    </row>
    <row r="95" spans="1:8" ht="50" customHeight="1">
      <c r="A95" s="16">
        <v>70</v>
      </c>
      <c r="B95" s="20" t="s">
        <v>99</v>
      </c>
      <c r="C95" s="20" t="s">
        <v>338</v>
      </c>
      <c r="D95" s="22" t="s">
        <v>28</v>
      </c>
      <c r="E95" s="22">
        <v>2</v>
      </c>
      <c r="F95" s="161"/>
      <c r="G95" s="156">
        <f t="shared" si="6"/>
        <v>0</v>
      </c>
      <c r="H95" s="10"/>
    </row>
    <row r="96" spans="1:8" ht="46.5" customHeight="1">
      <c r="A96" s="16">
        <v>71</v>
      </c>
      <c r="B96" s="17" t="s">
        <v>82</v>
      </c>
      <c r="C96" s="105" t="s">
        <v>339</v>
      </c>
      <c r="D96" s="65" t="s">
        <v>36</v>
      </c>
      <c r="E96" s="65">
        <v>2</v>
      </c>
      <c r="F96" s="155"/>
      <c r="G96" s="156">
        <f t="shared" si="6"/>
        <v>0</v>
      </c>
      <c r="H96" s="10"/>
    </row>
    <row r="97" spans="1:8">
      <c r="A97" s="16">
        <v>72</v>
      </c>
      <c r="B97" s="17" t="s">
        <v>165</v>
      </c>
      <c r="C97" s="17" t="s">
        <v>166</v>
      </c>
      <c r="D97" s="65" t="s">
        <v>25</v>
      </c>
      <c r="E97" s="65">
        <v>0.2</v>
      </c>
      <c r="F97" s="155"/>
      <c r="G97" s="156">
        <f t="shared" ref="G97:G99" si="7">E97*F97</f>
        <v>0</v>
      </c>
      <c r="H97" s="10"/>
    </row>
    <row r="98" spans="1:8">
      <c r="A98" s="16">
        <v>73</v>
      </c>
      <c r="B98" s="17"/>
      <c r="C98" s="47" t="s">
        <v>76</v>
      </c>
      <c r="D98" s="65"/>
      <c r="E98" s="65">
        <v>1</v>
      </c>
      <c r="F98" s="155"/>
      <c r="G98" s="156">
        <f t="shared" si="7"/>
        <v>0</v>
      </c>
      <c r="H98" s="10"/>
    </row>
    <row r="99" spans="1:8">
      <c r="A99" s="16">
        <v>74</v>
      </c>
      <c r="B99" s="17"/>
      <c r="C99" s="47" t="s">
        <v>317</v>
      </c>
      <c r="D99" s="65"/>
      <c r="E99" s="65">
        <v>1</v>
      </c>
      <c r="F99" s="155"/>
      <c r="G99" s="156">
        <f t="shared" si="7"/>
        <v>0</v>
      </c>
      <c r="H99" s="10"/>
    </row>
    <row r="100" spans="1:8" ht="15" thickBot="1">
      <c r="A100" s="26"/>
      <c r="B100" s="146" t="s">
        <v>47</v>
      </c>
      <c r="C100" s="27" t="s">
        <v>251</v>
      </c>
      <c r="D100" s="68"/>
      <c r="E100" s="68"/>
      <c r="F100" s="162"/>
      <c r="G100" s="158">
        <f>SUM(G94:G99)</f>
        <v>0</v>
      </c>
      <c r="H100" s="29"/>
    </row>
    <row r="101" spans="1:8" ht="15" thickBot="1">
      <c r="A101" s="4"/>
      <c r="B101" s="152"/>
      <c r="C101" s="10"/>
      <c r="D101" s="56"/>
      <c r="E101" s="56"/>
      <c r="F101" s="56"/>
      <c r="G101" s="9"/>
      <c r="H101" s="10"/>
    </row>
    <row r="102" spans="1:8">
      <c r="A102" s="57" t="s">
        <v>105</v>
      </c>
      <c r="B102" s="150"/>
      <c r="C102" s="79"/>
      <c r="D102" s="60"/>
      <c r="E102" s="60"/>
      <c r="F102" s="60"/>
      <c r="G102" s="61"/>
      <c r="H102" s="10"/>
    </row>
    <row r="103" spans="1:8">
      <c r="A103" s="12" t="s">
        <v>7</v>
      </c>
      <c r="B103" s="145" t="s">
        <v>8</v>
      </c>
      <c r="C103" s="13" t="s">
        <v>9</v>
      </c>
      <c r="D103" s="14" t="s">
        <v>10</v>
      </c>
      <c r="E103" s="14" t="s">
        <v>11</v>
      </c>
      <c r="F103" s="14" t="s">
        <v>12</v>
      </c>
      <c r="G103" s="15" t="s">
        <v>13</v>
      </c>
      <c r="H103" s="10"/>
    </row>
    <row r="104" spans="1:8" ht="19.5" customHeight="1">
      <c r="A104" s="16">
        <v>75</v>
      </c>
      <c r="B104" s="20" t="s">
        <v>97</v>
      </c>
      <c r="C104" s="105" t="s">
        <v>262</v>
      </c>
      <c r="D104" s="65" t="s">
        <v>36</v>
      </c>
      <c r="E104" s="65">
        <v>0.2</v>
      </c>
      <c r="F104" s="155"/>
      <c r="G104" s="156">
        <f t="shared" ref="G104:G109" si="8">SUM(E104*F104)</f>
        <v>0</v>
      </c>
      <c r="H104" s="10"/>
    </row>
    <row r="105" spans="1:8">
      <c r="A105" s="16">
        <v>76</v>
      </c>
      <c r="B105" s="17" t="s">
        <v>17</v>
      </c>
      <c r="C105" s="23" t="s">
        <v>18</v>
      </c>
      <c r="D105" s="65" t="s">
        <v>16</v>
      </c>
      <c r="E105" s="65">
        <v>2</v>
      </c>
      <c r="F105" s="157"/>
      <c r="G105" s="156">
        <f t="shared" si="8"/>
        <v>0</v>
      </c>
      <c r="H105" s="10"/>
    </row>
    <row r="106" spans="1:8">
      <c r="A106" s="16">
        <v>77</v>
      </c>
      <c r="B106" s="17" t="s">
        <v>19</v>
      </c>
      <c r="C106" s="23" t="s">
        <v>20</v>
      </c>
      <c r="D106" s="65" t="s">
        <v>16</v>
      </c>
      <c r="E106" s="65">
        <v>2</v>
      </c>
      <c r="F106" s="157"/>
      <c r="G106" s="156">
        <f t="shared" si="8"/>
        <v>0</v>
      </c>
      <c r="H106" s="10"/>
    </row>
    <row r="107" spans="1:8" ht="28.5">
      <c r="A107" s="16">
        <v>78</v>
      </c>
      <c r="B107" s="17" t="s">
        <v>21</v>
      </c>
      <c r="C107" s="23" t="s">
        <v>22</v>
      </c>
      <c r="D107" s="65" t="s">
        <v>16</v>
      </c>
      <c r="E107" s="65">
        <v>2</v>
      </c>
      <c r="F107" s="157"/>
      <c r="G107" s="156">
        <f t="shared" si="8"/>
        <v>0</v>
      </c>
      <c r="H107" s="10"/>
    </row>
    <row r="108" spans="1:8">
      <c r="A108" s="16">
        <v>79</v>
      </c>
      <c r="B108" s="20" t="s">
        <v>23</v>
      </c>
      <c r="C108" s="21" t="s">
        <v>24</v>
      </c>
      <c r="D108" s="22" t="s">
        <v>25</v>
      </c>
      <c r="E108" s="22">
        <v>0.2</v>
      </c>
      <c r="F108" s="157"/>
      <c r="G108" s="156">
        <f t="shared" si="8"/>
        <v>0</v>
      </c>
      <c r="H108" s="10"/>
    </row>
    <row r="109" spans="1:8" ht="18.5" customHeight="1">
      <c r="A109" s="16">
        <v>80</v>
      </c>
      <c r="B109" s="17" t="s">
        <v>26</v>
      </c>
      <c r="C109" s="23" t="s">
        <v>27</v>
      </c>
      <c r="D109" s="65" t="s">
        <v>28</v>
      </c>
      <c r="E109" s="65">
        <v>3</v>
      </c>
      <c r="F109" s="155"/>
      <c r="G109" s="156">
        <f t="shared" si="8"/>
        <v>0</v>
      </c>
      <c r="H109" s="10"/>
    </row>
    <row r="110" spans="1:8">
      <c r="A110" s="16">
        <v>81</v>
      </c>
      <c r="B110" s="17"/>
      <c r="C110" s="142" t="s">
        <v>106</v>
      </c>
      <c r="D110" s="65" t="s">
        <v>36</v>
      </c>
      <c r="E110" s="65">
        <v>3</v>
      </c>
      <c r="F110" s="155"/>
      <c r="G110" s="156">
        <f>SUM(E110*F110)</f>
        <v>0</v>
      </c>
      <c r="H110" s="10"/>
    </row>
    <row r="111" spans="1:8" ht="15" thickBot="1">
      <c r="A111" s="33"/>
      <c r="B111" s="146" t="s">
        <v>47</v>
      </c>
      <c r="C111" s="27" t="s">
        <v>107</v>
      </c>
      <c r="D111" s="72"/>
      <c r="E111" s="72"/>
      <c r="F111" s="72"/>
      <c r="G111" s="158">
        <f>SUM(G104:G110)</f>
        <v>0</v>
      </c>
      <c r="H111" s="10"/>
    </row>
    <row r="112" spans="1:8" ht="15" thickBot="1">
      <c r="A112" s="106"/>
      <c r="B112" s="106"/>
      <c r="C112" s="108"/>
      <c r="D112" s="109"/>
      <c r="E112" s="109"/>
      <c r="F112" s="109"/>
      <c r="G112" s="95"/>
      <c r="H112" s="10"/>
    </row>
    <row r="113" spans="1:8">
      <c r="A113" s="57" t="s">
        <v>108</v>
      </c>
      <c r="B113" s="150"/>
      <c r="C113" s="79"/>
      <c r="D113" s="60"/>
      <c r="E113" s="60"/>
      <c r="F113" s="60"/>
      <c r="G113" s="61"/>
      <c r="H113" s="10"/>
    </row>
    <row r="114" spans="1:8">
      <c r="A114" s="12" t="s">
        <v>7</v>
      </c>
      <c r="B114" s="145" t="s">
        <v>8</v>
      </c>
      <c r="C114" s="13" t="s">
        <v>9</v>
      </c>
      <c r="D114" s="14" t="s">
        <v>10</v>
      </c>
      <c r="E114" s="14" t="s">
        <v>11</v>
      </c>
      <c r="F114" s="14" t="s">
        <v>12</v>
      </c>
      <c r="G114" s="15" t="s">
        <v>13</v>
      </c>
      <c r="H114" s="10"/>
    </row>
    <row r="115" spans="1:8" ht="39" customHeight="1">
      <c r="A115" s="16">
        <v>82</v>
      </c>
      <c r="B115" s="20" t="s">
        <v>109</v>
      </c>
      <c r="C115" s="21" t="s">
        <v>110</v>
      </c>
      <c r="D115" s="65" t="s">
        <v>36</v>
      </c>
      <c r="E115" s="65">
        <v>16</v>
      </c>
      <c r="F115" s="155"/>
      <c r="G115" s="156">
        <f>E115*F115</f>
        <v>0</v>
      </c>
      <c r="H115" s="10"/>
    </row>
    <row r="116" spans="1:8" ht="36.5" customHeight="1">
      <c r="A116" s="16">
        <v>83</v>
      </c>
      <c r="B116" s="20" t="s">
        <v>111</v>
      </c>
      <c r="C116" s="21" t="s">
        <v>112</v>
      </c>
      <c r="D116" s="65" t="s">
        <v>36</v>
      </c>
      <c r="E116" s="65">
        <v>16</v>
      </c>
      <c r="F116" s="155"/>
      <c r="G116" s="156">
        <f t="shared" ref="G116:G125" si="9">E116*F116</f>
        <v>0</v>
      </c>
      <c r="H116" s="10"/>
    </row>
    <row r="117" spans="1:8" ht="26" customHeight="1">
      <c r="A117" s="16">
        <v>84</v>
      </c>
      <c r="B117" s="20" t="s">
        <v>113</v>
      </c>
      <c r="C117" s="21" t="s">
        <v>114</v>
      </c>
      <c r="D117" s="22" t="s">
        <v>28</v>
      </c>
      <c r="E117" s="65">
        <v>16</v>
      </c>
      <c r="F117" s="161"/>
      <c r="G117" s="156">
        <f t="shared" si="9"/>
        <v>0</v>
      </c>
      <c r="H117" s="10"/>
    </row>
    <row r="118" spans="1:8" ht="45" customHeight="1">
      <c r="A118" s="16">
        <v>85</v>
      </c>
      <c r="B118" s="17" t="s">
        <v>82</v>
      </c>
      <c r="C118" s="23" t="s">
        <v>83</v>
      </c>
      <c r="D118" s="65" t="s">
        <v>36</v>
      </c>
      <c r="E118" s="65">
        <v>16</v>
      </c>
      <c r="F118" s="155"/>
      <c r="G118" s="156">
        <f t="shared" si="9"/>
        <v>0</v>
      </c>
      <c r="H118" s="10"/>
    </row>
    <row r="119" spans="1:8">
      <c r="A119" s="16">
        <v>86</v>
      </c>
      <c r="B119" s="17" t="s">
        <v>340</v>
      </c>
      <c r="C119" s="18" t="s">
        <v>101</v>
      </c>
      <c r="D119" s="65" t="s">
        <v>36</v>
      </c>
      <c r="E119" s="65">
        <v>16</v>
      </c>
      <c r="F119" s="155"/>
      <c r="G119" s="156">
        <f t="shared" si="9"/>
        <v>0</v>
      </c>
      <c r="H119" s="10"/>
    </row>
    <row r="120" spans="1:8" ht="37.5" customHeight="1">
      <c r="A120" s="16">
        <v>87</v>
      </c>
      <c r="B120" s="17"/>
      <c r="C120" s="21" t="s">
        <v>117</v>
      </c>
      <c r="D120" s="22" t="s">
        <v>25</v>
      </c>
      <c r="E120" s="22">
        <v>6.5000000000000002E-2</v>
      </c>
      <c r="F120" s="161"/>
      <c r="G120" s="156">
        <f t="shared" si="9"/>
        <v>0</v>
      </c>
      <c r="H120" s="10"/>
    </row>
    <row r="121" spans="1:8">
      <c r="A121" s="16">
        <v>88</v>
      </c>
      <c r="B121" s="17"/>
      <c r="C121" s="25" t="s">
        <v>118</v>
      </c>
      <c r="D121" s="65" t="s">
        <v>36</v>
      </c>
      <c r="E121" s="65">
        <v>3</v>
      </c>
      <c r="F121" s="155"/>
      <c r="G121" s="156">
        <f t="shared" si="9"/>
        <v>0</v>
      </c>
      <c r="H121" s="10"/>
    </row>
    <row r="122" spans="1:8">
      <c r="A122" s="16">
        <v>89</v>
      </c>
      <c r="B122" s="17"/>
      <c r="C122" s="25" t="s">
        <v>341</v>
      </c>
      <c r="D122" s="65" t="s">
        <v>36</v>
      </c>
      <c r="E122" s="65">
        <v>2</v>
      </c>
      <c r="F122" s="155"/>
      <c r="G122" s="156">
        <f t="shared" si="9"/>
        <v>0</v>
      </c>
      <c r="H122" s="10"/>
    </row>
    <row r="123" spans="1:8">
      <c r="A123" s="16">
        <v>90</v>
      </c>
      <c r="B123" s="17"/>
      <c r="C123" s="25" t="s">
        <v>120</v>
      </c>
      <c r="D123" s="65" t="s">
        <v>36</v>
      </c>
      <c r="E123" s="65">
        <v>8</v>
      </c>
      <c r="F123" s="155"/>
      <c r="G123" s="156">
        <f t="shared" si="9"/>
        <v>0</v>
      </c>
      <c r="H123" s="10"/>
    </row>
    <row r="124" spans="1:8">
      <c r="A124" s="16">
        <v>91</v>
      </c>
      <c r="B124" s="17"/>
      <c r="C124" s="25" t="s">
        <v>121</v>
      </c>
      <c r="D124" s="65" t="s">
        <v>36</v>
      </c>
      <c r="E124" s="65">
        <v>1</v>
      </c>
      <c r="F124" s="155"/>
      <c r="G124" s="156">
        <f t="shared" si="9"/>
        <v>0</v>
      </c>
      <c r="H124" s="10"/>
    </row>
    <row r="125" spans="1:8">
      <c r="A125" s="16">
        <v>92</v>
      </c>
      <c r="B125" s="17"/>
      <c r="C125" s="25" t="s">
        <v>342</v>
      </c>
      <c r="D125" s="65" t="s">
        <v>36</v>
      </c>
      <c r="E125" s="65">
        <v>2</v>
      </c>
      <c r="F125" s="155"/>
      <c r="G125" s="156">
        <f t="shared" si="9"/>
        <v>0</v>
      </c>
      <c r="H125" s="10"/>
    </row>
    <row r="126" spans="1:8" ht="15" thickBot="1">
      <c r="A126" s="33"/>
      <c r="B126" s="146" t="s">
        <v>47</v>
      </c>
      <c r="C126" s="27" t="s">
        <v>123</v>
      </c>
      <c r="D126" s="72"/>
      <c r="E126" s="72"/>
      <c r="F126" s="72"/>
      <c r="G126" s="158">
        <f>SUM(G115:G125)</f>
        <v>0</v>
      </c>
      <c r="H126" s="10"/>
    </row>
    <row r="127" spans="1:8" ht="15" thickBot="1">
      <c r="A127" s="4"/>
      <c r="B127" s="148"/>
      <c r="C127" s="42"/>
      <c r="D127" s="43"/>
      <c r="E127" s="43"/>
      <c r="F127" s="56"/>
      <c r="G127" s="110"/>
      <c r="H127" s="10"/>
    </row>
    <row r="128" spans="1:8">
      <c r="A128" s="57" t="s">
        <v>124</v>
      </c>
      <c r="B128" s="150"/>
      <c r="C128" s="79"/>
      <c r="D128" s="60"/>
      <c r="E128" s="60"/>
      <c r="F128" s="60"/>
      <c r="G128" s="61"/>
      <c r="H128" s="10"/>
    </row>
    <row r="129" spans="1:8">
      <c r="A129" s="12" t="s">
        <v>7</v>
      </c>
      <c r="B129" s="145" t="s">
        <v>8</v>
      </c>
      <c r="C129" s="13" t="s">
        <v>9</v>
      </c>
      <c r="D129" s="14" t="s">
        <v>10</v>
      </c>
      <c r="E129" s="14" t="s">
        <v>11</v>
      </c>
      <c r="F129" s="14" t="s">
        <v>12</v>
      </c>
      <c r="G129" s="15" t="s">
        <v>13</v>
      </c>
      <c r="H129" s="10"/>
    </row>
    <row r="130" spans="1:8" ht="66.5" customHeight="1">
      <c r="A130" s="16">
        <v>93</v>
      </c>
      <c r="B130" s="20" t="s">
        <v>125</v>
      </c>
      <c r="C130" s="21" t="s">
        <v>126</v>
      </c>
      <c r="D130" s="65" t="s">
        <v>36</v>
      </c>
      <c r="E130" s="65">
        <v>0.65</v>
      </c>
      <c r="F130" s="155"/>
      <c r="G130" s="156">
        <f>E130*F130</f>
        <v>0</v>
      </c>
      <c r="H130" s="10"/>
    </row>
    <row r="131" spans="1:8" ht="34" customHeight="1">
      <c r="A131" s="16">
        <v>94</v>
      </c>
      <c r="B131" s="20" t="s">
        <v>111</v>
      </c>
      <c r="C131" s="21" t="s">
        <v>112</v>
      </c>
      <c r="D131" s="65" t="s">
        <v>36</v>
      </c>
      <c r="E131" s="65">
        <v>3</v>
      </c>
      <c r="F131" s="155"/>
      <c r="G131" s="156">
        <f t="shared" ref="G131:G136" si="10">E131*F131</f>
        <v>0</v>
      </c>
      <c r="H131" s="10"/>
    </row>
    <row r="132" spans="1:8" ht="23.5" customHeight="1">
      <c r="A132" s="16">
        <v>95</v>
      </c>
      <c r="B132" s="20" t="s">
        <v>113</v>
      </c>
      <c r="C132" s="21" t="s">
        <v>114</v>
      </c>
      <c r="D132" s="22" t="s">
        <v>28</v>
      </c>
      <c r="E132" s="65">
        <v>3</v>
      </c>
      <c r="F132" s="161"/>
      <c r="G132" s="156">
        <f t="shared" si="10"/>
        <v>0</v>
      </c>
      <c r="H132" s="10"/>
    </row>
    <row r="133" spans="1:8" ht="47.5" customHeight="1">
      <c r="A133" s="16">
        <v>96</v>
      </c>
      <c r="B133" s="17" t="s">
        <v>82</v>
      </c>
      <c r="C133" s="23" t="s">
        <v>83</v>
      </c>
      <c r="D133" s="65" t="s">
        <v>36</v>
      </c>
      <c r="E133" s="65">
        <v>3</v>
      </c>
      <c r="F133" s="155"/>
      <c r="G133" s="156">
        <f t="shared" si="10"/>
        <v>0</v>
      </c>
      <c r="H133" s="10"/>
    </row>
    <row r="134" spans="1:8" ht="28.5">
      <c r="A134" s="16">
        <v>97</v>
      </c>
      <c r="B134" s="17" t="s">
        <v>340</v>
      </c>
      <c r="C134" s="23" t="s">
        <v>101</v>
      </c>
      <c r="D134" s="65" t="s">
        <v>36</v>
      </c>
      <c r="E134" s="65">
        <v>3</v>
      </c>
      <c r="F134" s="155"/>
      <c r="G134" s="156">
        <f t="shared" si="10"/>
        <v>0</v>
      </c>
      <c r="H134" s="10"/>
    </row>
    <row r="135" spans="1:8">
      <c r="A135" s="16">
        <v>98</v>
      </c>
      <c r="B135" s="17" t="s">
        <v>127</v>
      </c>
      <c r="C135" s="21" t="s">
        <v>128</v>
      </c>
      <c r="D135" s="65" t="s">
        <v>36</v>
      </c>
      <c r="E135" s="65">
        <v>0.65</v>
      </c>
      <c r="F135" s="155"/>
      <c r="G135" s="156">
        <f t="shared" si="10"/>
        <v>0</v>
      </c>
      <c r="H135" s="10"/>
    </row>
    <row r="136" spans="1:8">
      <c r="A136" s="16">
        <v>99</v>
      </c>
      <c r="B136" s="17"/>
      <c r="C136" s="25" t="s">
        <v>129</v>
      </c>
      <c r="D136" s="65" t="s">
        <v>36</v>
      </c>
      <c r="E136" s="65">
        <v>3</v>
      </c>
      <c r="F136" s="155"/>
      <c r="G136" s="156">
        <f t="shared" si="10"/>
        <v>0</v>
      </c>
      <c r="H136" s="10"/>
    </row>
    <row r="137" spans="1:8" ht="15" thickBot="1">
      <c r="A137" s="33"/>
      <c r="B137" s="146" t="s">
        <v>47</v>
      </c>
      <c r="C137" s="27" t="s">
        <v>130</v>
      </c>
      <c r="D137" s="72"/>
      <c r="E137" s="72"/>
      <c r="F137" s="72"/>
      <c r="G137" s="158">
        <f>SUM(G130:G136)</f>
        <v>0</v>
      </c>
      <c r="H137" s="10"/>
    </row>
    <row r="138" spans="1:8" ht="15" thickBot="1">
      <c r="A138" s="106"/>
      <c r="B138" s="106"/>
      <c r="C138" s="108"/>
      <c r="D138" s="109"/>
      <c r="E138" s="109"/>
      <c r="F138" s="109"/>
      <c r="G138" s="95"/>
      <c r="H138" s="10"/>
    </row>
    <row r="139" spans="1:8">
      <c r="A139" s="57" t="s">
        <v>343</v>
      </c>
      <c r="B139" s="150"/>
      <c r="C139" s="36"/>
      <c r="D139" s="60"/>
      <c r="E139" s="60"/>
      <c r="F139" s="60"/>
      <c r="G139" s="111"/>
      <c r="H139" s="10"/>
    </row>
    <row r="140" spans="1:8">
      <c r="A140" s="12" t="s">
        <v>7</v>
      </c>
      <c r="B140" s="145" t="s">
        <v>8</v>
      </c>
      <c r="C140" s="13" t="s">
        <v>9</v>
      </c>
      <c r="D140" s="14" t="s">
        <v>10</v>
      </c>
      <c r="E140" s="14" t="s">
        <v>11</v>
      </c>
      <c r="F140" s="14" t="s">
        <v>12</v>
      </c>
      <c r="G140" s="15" t="s">
        <v>13</v>
      </c>
      <c r="H140" s="10"/>
    </row>
    <row r="141" spans="1:8" ht="21.5" customHeight="1">
      <c r="A141" s="16">
        <v>100</v>
      </c>
      <c r="B141" s="20" t="s">
        <v>97</v>
      </c>
      <c r="C141" s="105" t="s">
        <v>262</v>
      </c>
      <c r="D141" s="65" t="s">
        <v>36</v>
      </c>
      <c r="E141" s="65">
        <v>0.5</v>
      </c>
      <c r="F141" s="155"/>
      <c r="G141" s="156">
        <f t="shared" ref="G141:G150" si="11">E141*F141</f>
        <v>0</v>
      </c>
      <c r="H141" s="10"/>
    </row>
    <row r="142" spans="1:8" ht="52.5" customHeight="1">
      <c r="A142" s="16">
        <v>101</v>
      </c>
      <c r="B142" s="20" t="s">
        <v>99</v>
      </c>
      <c r="C142" s="20" t="s">
        <v>338</v>
      </c>
      <c r="D142" s="22" t="s">
        <v>28</v>
      </c>
      <c r="E142" s="22">
        <v>5</v>
      </c>
      <c r="F142" s="161"/>
      <c r="G142" s="156">
        <f t="shared" si="11"/>
        <v>0</v>
      </c>
      <c r="H142" s="10"/>
    </row>
    <row r="143" spans="1:8" ht="49" customHeight="1">
      <c r="A143" s="16">
        <v>102</v>
      </c>
      <c r="B143" s="17" t="s">
        <v>82</v>
      </c>
      <c r="C143" s="105" t="s">
        <v>339</v>
      </c>
      <c r="D143" s="65" t="s">
        <v>36</v>
      </c>
      <c r="E143" s="65">
        <v>5</v>
      </c>
      <c r="F143" s="155"/>
      <c r="G143" s="156">
        <f t="shared" si="11"/>
        <v>0</v>
      </c>
      <c r="H143" s="10"/>
    </row>
    <row r="144" spans="1:8" ht="49.5" customHeight="1">
      <c r="A144" s="16">
        <v>103</v>
      </c>
      <c r="B144" s="17" t="s">
        <v>248</v>
      </c>
      <c r="C144" s="105" t="s">
        <v>344</v>
      </c>
      <c r="D144" s="65" t="s">
        <v>36</v>
      </c>
      <c r="E144" s="65">
        <v>5</v>
      </c>
      <c r="F144" s="155"/>
      <c r="G144" s="156">
        <f t="shared" si="11"/>
        <v>0</v>
      </c>
      <c r="H144" s="10"/>
    </row>
    <row r="145" spans="1:8">
      <c r="A145" s="16">
        <v>104</v>
      </c>
      <c r="B145" s="17" t="s">
        <v>165</v>
      </c>
      <c r="C145" s="17" t="s">
        <v>166</v>
      </c>
      <c r="D145" s="65" t="s">
        <v>25</v>
      </c>
      <c r="E145" s="65">
        <v>0.2</v>
      </c>
      <c r="F145" s="155"/>
      <c r="G145" s="156">
        <f t="shared" si="11"/>
        <v>0</v>
      </c>
      <c r="H145" s="10"/>
    </row>
    <row r="146" spans="1:8">
      <c r="A146" s="16">
        <v>105</v>
      </c>
      <c r="B146" s="17"/>
      <c r="C146" s="40" t="s">
        <v>345</v>
      </c>
      <c r="D146" s="65" t="s">
        <v>36</v>
      </c>
      <c r="E146" s="65">
        <v>1</v>
      </c>
      <c r="F146" s="157"/>
      <c r="G146" s="156">
        <f t="shared" si="11"/>
        <v>0</v>
      </c>
      <c r="H146" s="10"/>
    </row>
    <row r="147" spans="1:8">
      <c r="A147" s="16">
        <v>106</v>
      </c>
      <c r="B147" s="20"/>
      <c r="C147" s="25" t="s">
        <v>346</v>
      </c>
      <c r="D147" s="65" t="s">
        <v>36</v>
      </c>
      <c r="E147" s="102">
        <v>1</v>
      </c>
      <c r="F147" s="155"/>
      <c r="G147" s="156">
        <f t="shared" si="11"/>
        <v>0</v>
      </c>
      <c r="H147" s="10"/>
    </row>
    <row r="148" spans="1:8">
      <c r="A148" s="16">
        <v>107</v>
      </c>
      <c r="B148" s="20"/>
      <c r="C148" s="25" t="s">
        <v>347</v>
      </c>
      <c r="D148" s="65" t="s">
        <v>36</v>
      </c>
      <c r="E148" s="102">
        <v>1</v>
      </c>
      <c r="F148" s="155"/>
      <c r="G148" s="156">
        <f t="shared" si="11"/>
        <v>0</v>
      </c>
      <c r="H148" s="10"/>
    </row>
    <row r="149" spans="1:8">
      <c r="A149" s="16">
        <v>108</v>
      </c>
      <c r="B149" s="20"/>
      <c r="C149" s="25" t="s">
        <v>348</v>
      </c>
      <c r="D149" s="65" t="s">
        <v>36</v>
      </c>
      <c r="E149" s="102">
        <v>1</v>
      </c>
      <c r="F149" s="155"/>
      <c r="G149" s="156">
        <f t="shared" si="11"/>
        <v>0</v>
      </c>
      <c r="H149" s="10"/>
    </row>
    <row r="150" spans="1:8">
      <c r="A150" s="16">
        <v>109</v>
      </c>
      <c r="B150" s="17"/>
      <c r="C150" s="25" t="s">
        <v>349</v>
      </c>
      <c r="D150" s="65" t="s">
        <v>36</v>
      </c>
      <c r="E150" s="65">
        <v>1</v>
      </c>
      <c r="F150" s="155"/>
      <c r="G150" s="156">
        <f t="shared" si="11"/>
        <v>0</v>
      </c>
      <c r="H150" s="10"/>
    </row>
    <row r="151" spans="1:8" ht="15" thickBot="1">
      <c r="A151" s="33"/>
      <c r="B151" s="146" t="s">
        <v>47</v>
      </c>
      <c r="C151" s="27" t="s">
        <v>350</v>
      </c>
      <c r="D151" s="72"/>
      <c r="E151" s="72"/>
      <c r="F151" s="72"/>
      <c r="G151" s="158">
        <f>SUM(G141:G150)</f>
        <v>0</v>
      </c>
      <c r="H151" s="10"/>
    </row>
    <row r="152" spans="1:8" ht="15" thickBot="1">
      <c r="A152" s="4"/>
      <c r="B152" s="4"/>
      <c r="C152" s="108"/>
      <c r="D152" s="56"/>
      <c r="E152" s="56"/>
      <c r="F152" s="56"/>
      <c r="G152" s="32"/>
      <c r="H152" s="10"/>
    </row>
    <row r="153" spans="1:8">
      <c r="A153" s="57" t="s">
        <v>351</v>
      </c>
      <c r="B153" s="150"/>
      <c r="C153" s="79"/>
      <c r="D153" s="60"/>
      <c r="E153" s="60"/>
      <c r="F153" s="60"/>
      <c r="G153" s="112"/>
      <c r="H153" s="10"/>
    </row>
    <row r="154" spans="1:8">
      <c r="A154" s="12" t="s">
        <v>7</v>
      </c>
      <c r="B154" s="145" t="s">
        <v>8</v>
      </c>
      <c r="C154" s="13" t="s">
        <v>9</v>
      </c>
      <c r="D154" s="14" t="s">
        <v>10</v>
      </c>
      <c r="E154" s="14" t="s">
        <v>11</v>
      </c>
      <c r="F154" s="14" t="s">
        <v>12</v>
      </c>
      <c r="G154" s="15" t="s">
        <v>13</v>
      </c>
      <c r="H154" s="10"/>
    </row>
    <row r="155" spans="1:8" ht="19.5" customHeight="1">
      <c r="A155" s="16">
        <v>110</v>
      </c>
      <c r="B155" s="20" t="s">
        <v>97</v>
      </c>
      <c r="C155" s="105" t="s">
        <v>262</v>
      </c>
      <c r="D155" s="65" t="s">
        <v>25</v>
      </c>
      <c r="E155" s="65">
        <v>0.1</v>
      </c>
      <c r="F155" s="155"/>
      <c r="G155" s="156">
        <f t="shared" ref="G155:G157" si="12">E155*F155</f>
        <v>0</v>
      </c>
      <c r="H155" s="10"/>
    </row>
    <row r="156" spans="1:8">
      <c r="A156" s="16">
        <v>111</v>
      </c>
      <c r="B156" s="17" t="s">
        <v>80</v>
      </c>
      <c r="C156" s="18" t="s">
        <v>242</v>
      </c>
      <c r="D156" s="65" t="s">
        <v>36</v>
      </c>
      <c r="E156" s="65">
        <v>2</v>
      </c>
      <c r="F156" s="155"/>
      <c r="G156" s="164">
        <f t="shared" si="12"/>
        <v>0</v>
      </c>
      <c r="H156" s="10"/>
    </row>
    <row r="157" spans="1:8" ht="47.5" customHeight="1">
      <c r="A157" s="16">
        <v>112</v>
      </c>
      <c r="B157" s="17" t="s">
        <v>82</v>
      </c>
      <c r="C157" s="23" t="s">
        <v>83</v>
      </c>
      <c r="D157" s="65" t="s">
        <v>36</v>
      </c>
      <c r="E157" s="65">
        <v>2</v>
      </c>
      <c r="F157" s="155"/>
      <c r="G157" s="164">
        <f t="shared" si="12"/>
        <v>0</v>
      </c>
      <c r="H157" s="10"/>
    </row>
    <row r="158" spans="1:8" ht="28.5">
      <c r="A158" s="16">
        <v>113</v>
      </c>
      <c r="B158" s="17"/>
      <c r="C158" s="23" t="s">
        <v>101</v>
      </c>
      <c r="D158" s="65" t="s">
        <v>36</v>
      </c>
      <c r="E158" s="65">
        <v>2</v>
      </c>
      <c r="F158" s="155"/>
      <c r="G158" s="164">
        <f>E158*F158</f>
        <v>0</v>
      </c>
      <c r="H158" s="10"/>
    </row>
    <row r="159" spans="1:8">
      <c r="A159" s="16">
        <v>114</v>
      </c>
      <c r="B159" s="17"/>
      <c r="C159" s="25" t="s">
        <v>243</v>
      </c>
      <c r="D159" s="65" t="s">
        <v>36</v>
      </c>
      <c r="E159" s="65">
        <v>2</v>
      </c>
      <c r="F159" s="155"/>
      <c r="G159" s="164">
        <f>E159*F159</f>
        <v>0</v>
      </c>
      <c r="H159" s="10"/>
    </row>
    <row r="160" spans="1:8" ht="15" thickBot="1">
      <c r="A160" s="33"/>
      <c r="B160" s="146" t="s">
        <v>47</v>
      </c>
      <c r="C160" s="27" t="s">
        <v>244</v>
      </c>
      <c r="D160" s="72"/>
      <c r="E160" s="72"/>
      <c r="F160" s="72"/>
      <c r="G160" s="165">
        <f>SUM(G155:G159)</f>
        <v>0</v>
      </c>
      <c r="H160" s="10"/>
    </row>
    <row r="161" spans="1:8" ht="15" thickBot="1">
      <c r="A161" s="106"/>
      <c r="B161" s="106"/>
      <c r="C161" s="108"/>
      <c r="D161" s="109"/>
      <c r="E161" s="109"/>
      <c r="F161" s="109"/>
      <c r="G161" s="108"/>
      <c r="H161" s="10"/>
    </row>
    <row r="162" spans="1:8">
      <c r="A162" s="57" t="s">
        <v>352</v>
      </c>
      <c r="B162" s="150"/>
      <c r="C162" s="79"/>
      <c r="D162" s="60"/>
      <c r="E162" s="60"/>
      <c r="F162" s="60"/>
      <c r="G162" s="61"/>
      <c r="H162" s="10"/>
    </row>
    <row r="163" spans="1:8">
      <c r="A163" s="12" t="s">
        <v>7</v>
      </c>
      <c r="B163" s="145" t="s">
        <v>8</v>
      </c>
      <c r="C163" s="13" t="s">
        <v>9</v>
      </c>
      <c r="D163" s="14" t="s">
        <v>10</v>
      </c>
      <c r="E163" s="14" t="s">
        <v>11</v>
      </c>
      <c r="F163" s="14" t="s">
        <v>12</v>
      </c>
      <c r="G163" s="15" t="s">
        <v>13</v>
      </c>
      <c r="H163" s="10"/>
    </row>
    <row r="164" spans="1:8" ht="31.5" customHeight="1">
      <c r="A164" s="16">
        <v>115</v>
      </c>
      <c r="B164" s="17"/>
      <c r="C164" s="23" t="s">
        <v>353</v>
      </c>
      <c r="D164" s="65" t="s">
        <v>36</v>
      </c>
      <c r="E164" s="65">
        <v>1</v>
      </c>
      <c r="F164" s="155"/>
      <c r="G164" s="156">
        <f>E164*F164</f>
        <v>0</v>
      </c>
      <c r="H164" s="10"/>
    </row>
    <row r="165" spans="1:8">
      <c r="A165" s="16">
        <v>116</v>
      </c>
      <c r="B165" s="17"/>
      <c r="C165" s="23" t="s">
        <v>138</v>
      </c>
      <c r="D165" s="65" t="s">
        <v>31</v>
      </c>
      <c r="E165" s="65">
        <v>6</v>
      </c>
      <c r="F165" s="155"/>
      <c r="G165" s="156">
        <f t="shared" ref="G165:G170" si="13">E165*F165</f>
        <v>0</v>
      </c>
      <c r="H165" s="10"/>
    </row>
    <row r="166" spans="1:8" ht="18" customHeight="1">
      <c r="A166" s="16">
        <v>117</v>
      </c>
      <c r="B166" s="17" t="s">
        <v>139</v>
      </c>
      <c r="C166" s="23" t="s">
        <v>140</v>
      </c>
      <c r="D166" s="65" t="s">
        <v>36</v>
      </c>
      <c r="E166" s="65">
        <v>2</v>
      </c>
      <c r="F166" s="155"/>
      <c r="G166" s="156">
        <f t="shared" si="13"/>
        <v>0</v>
      </c>
      <c r="H166" s="10"/>
    </row>
    <row r="167" spans="1:8">
      <c r="A167" s="16">
        <v>118</v>
      </c>
      <c r="B167" s="17" t="s">
        <v>141</v>
      </c>
      <c r="C167" s="23" t="s">
        <v>142</v>
      </c>
      <c r="D167" s="65" t="s">
        <v>36</v>
      </c>
      <c r="E167" s="65">
        <v>2</v>
      </c>
      <c r="F167" s="155"/>
      <c r="G167" s="156">
        <f t="shared" si="13"/>
        <v>0</v>
      </c>
      <c r="H167" s="10"/>
    </row>
    <row r="168" spans="1:8" ht="20" customHeight="1">
      <c r="A168" s="16">
        <v>119</v>
      </c>
      <c r="B168" s="17" t="s">
        <v>143</v>
      </c>
      <c r="C168" s="23" t="s">
        <v>144</v>
      </c>
      <c r="D168" s="65" t="s">
        <v>31</v>
      </c>
      <c r="E168" s="65">
        <v>6</v>
      </c>
      <c r="F168" s="155"/>
      <c r="G168" s="156">
        <f t="shared" si="13"/>
        <v>0</v>
      </c>
      <c r="H168" s="10"/>
    </row>
    <row r="169" spans="1:8">
      <c r="A169" s="16">
        <v>120</v>
      </c>
      <c r="B169" s="17"/>
      <c r="C169" s="18" t="s">
        <v>145</v>
      </c>
      <c r="D169" s="65" t="s">
        <v>36</v>
      </c>
      <c r="E169" s="65">
        <v>1</v>
      </c>
      <c r="F169" s="155"/>
      <c r="G169" s="156">
        <f t="shared" si="13"/>
        <v>0</v>
      </c>
      <c r="H169" s="10"/>
    </row>
    <row r="170" spans="1:8">
      <c r="A170" s="16">
        <v>121</v>
      </c>
      <c r="B170" s="17"/>
      <c r="C170" s="18" t="s">
        <v>146</v>
      </c>
      <c r="D170" s="65" t="s">
        <v>36</v>
      </c>
      <c r="E170" s="65">
        <v>1</v>
      </c>
      <c r="F170" s="155"/>
      <c r="G170" s="156">
        <f t="shared" si="13"/>
        <v>0</v>
      </c>
      <c r="H170" s="10"/>
    </row>
    <row r="171" spans="1:8" ht="15" thickBot="1">
      <c r="A171" s="33"/>
      <c r="B171" s="146" t="s">
        <v>47</v>
      </c>
      <c r="C171" s="27" t="s">
        <v>354</v>
      </c>
      <c r="D171" s="72"/>
      <c r="E171" s="72"/>
      <c r="F171" s="72"/>
      <c r="G171" s="158">
        <f>SUM(G164:G170)</f>
        <v>0</v>
      </c>
      <c r="H171" s="10"/>
    </row>
    <row r="172" spans="1:8" ht="15" thickBot="1">
      <c r="A172" s="4"/>
      <c r="B172" s="4"/>
      <c r="C172" s="10"/>
      <c r="D172" s="56"/>
      <c r="E172" s="56"/>
      <c r="F172" s="56"/>
      <c r="G172" s="9"/>
      <c r="H172" s="10"/>
    </row>
    <row r="173" spans="1:8">
      <c r="A173" s="57" t="s">
        <v>355</v>
      </c>
      <c r="B173" s="150"/>
      <c r="C173" s="79"/>
      <c r="D173" s="60"/>
      <c r="E173" s="60"/>
      <c r="F173" s="60"/>
      <c r="G173" s="61"/>
      <c r="H173" s="10"/>
    </row>
    <row r="174" spans="1:8">
      <c r="A174" s="12" t="s">
        <v>7</v>
      </c>
      <c r="B174" s="145" t="s">
        <v>8</v>
      </c>
      <c r="C174" s="13" t="s">
        <v>9</v>
      </c>
      <c r="D174" s="14" t="s">
        <v>10</v>
      </c>
      <c r="E174" s="14" t="s">
        <v>11</v>
      </c>
      <c r="F174" s="14" t="s">
        <v>12</v>
      </c>
      <c r="G174" s="15" t="s">
        <v>13</v>
      </c>
      <c r="H174" s="10"/>
    </row>
    <row r="175" spans="1:8">
      <c r="A175" s="16">
        <v>122</v>
      </c>
      <c r="B175" s="17" t="s">
        <v>149</v>
      </c>
      <c r="C175" s="18" t="s">
        <v>150</v>
      </c>
      <c r="D175" s="65" t="s">
        <v>31</v>
      </c>
      <c r="E175" s="65">
        <v>19.5</v>
      </c>
      <c r="F175" s="155"/>
      <c r="G175" s="156">
        <f>SUM(E175*F175)</f>
        <v>0</v>
      </c>
      <c r="H175" s="10"/>
    </row>
    <row r="176" spans="1:8" ht="15.5" customHeight="1">
      <c r="A176" s="16">
        <v>123</v>
      </c>
      <c r="B176" s="17"/>
      <c r="C176" s="23" t="s">
        <v>151</v>
      </c>
      <c r="D176" s="65" t="s">
        <v>152</v>
      </c>
      <c r="E176" s="65">
        <v>24</v>
      </c>
      <c r="F176" s="157"/>
      <c r="G176" s="156">
        <f>SUM(E176*F176)</f>
        <v>0</v>
      </c>
      <c r="H176" s="10"/>
    </row>
    <row r="177" spans="1:8">
      <c r="A177" s="16">
        <v>124</v>
      </c>
      <c r="B177" s="17"/>
      <c r="C177" s="18" t="s">
        <v>153</v>
      </c>
      <c r="D177" s="65" t="s">
        <v>36</v>
      </c>
      <c r="E177" s="65">
        <v>12</v>
      </c>
      <c r="F177" s="155"/>
      <c r="G177" s="156">
        <f>SUM(E177*F177)</f>
        <v>0</v>
      </c>
      <c r="H177" s="10"/>
    </row>
    <row r="178" spans="1:8" ht="15" thickBot="1">
      <c r="A178" s="33"/>
      <c r="B178" s="146" t="s">
        <v>47</v>
      </c>
      <c r="C178" s="27" t="s">
        <v>154</v>
      </c>
      <c r="D178" s="72"/>
      <c r="E178" s="72"/>
      <c r="F178" s="72"/>
      <c r="G178" s="158">
        <f>SUM(G175:G177)</f>
        <v>0</v>
      </c>
      <c r="H178" s="10"/>
    </row>
    <row r="179" spans="1:8" ht="15" thickBot="1">
      <c r="A179" s="106"/>
      <c r="B179" s="106"/>
      <c r="C179" s="114"/>
      <c r="D179" s="109"/>
      <c r="E179" s="109"/>
      <c r="F179" s="109"/>
      <c r="G179" s="95"/>
      <c r="H179" s="10"/>
    </row>
    <row r="180" spans="1:8">
      <c r="A180" s="57" t="s">
        <v>356</v>
      </c>
      <c r="B180" s="150"/>
      <c r="C180" s="79"/>
      <c r="D180" s="60"/>
      <c r="E180" s="60"/>
      <c r="F180" s="60"/>
      <c r="G180" s="61"/>
      <c r="H180" s="10"/>
    </row>
    <row r="181" spans="1:8">
      <c r="A181" s="12" t="s">
        <v>7</v>
      </c>
      <c r="B181" s="145" t="s">
        <v>8</v>
      </c>
      <c r="C181" s="13" t="s">
        <v>9</v>
      </c>
      <c r="D181" s="14" t="s">
        <v>10</v>
      </c>
      <c r="E181" s="14" t="s">
        <v>11</v>
      </c>
      <c r="F181" s="14" t="s">
        <v>12</v>
      </c>
      <c r="G181" s="15" t="s">
        <v>13</v>
      </c>
      <c r="H181" s="10"/>
    </row>
    <row r="182" spans="1:8" ht="184.5" customHeight="1">
      <c r="A182" s="16">
        <v>125</v>
      </c>
      <c r="B182" s="17" t="s">
        <v>156</v>
      </c>
      <c r="C182" s="71" t="s">
        <v>157</v>
      </c>
      <c r="D182" s="65" t="s">
        <v>31</v>
      </c>
      <c r="E182" s="65">
        <v>1</v>
      </c>
      <c r="F182" s="155"/>
      <c r="G182" s="166">
        <f>E182*F182</f>
        <v>0</v>
      </c>
      <c r="H182" s="10"/>
    </row>
    <row r="183" spans="1:8" ht="18.75" customHeight="1">
      <c r="A183" s="16">
        <v>126</v>
      </c>
      <c r="B183" s="17"/>
      <c r="C183" s="23" t="s">
        <v>158</v>
      </c>
      <c r="D183" s="65" t="s">
        <v>152</v>
      </c>
      <c r="E183" s="65">
        <v>5</v>
      </c>
      <c r="F183" s="155"/>
      <c r="G183" s="156">
        <f>SUM(E183*F183)</f>
        <v>0</v>
      </c>
      <c r="H183" s="10"/>
    </row>
    <row r="184" spans="1:8" ht="28.5">
      <c r="A184" s="16">
        <v>127</v>
      </c>
      <c r="B184" s="17"/>
      <c r="C184" s="23" t="s">
        <v>160</v>
      </c>
      <c r="D184" s="19" t="s">
        <v>161</v>
      </c>
      <c r="E184" s="19">
        <v>20</v>
      </c>
      <c r="F184" s="167"/>
      <c r="G184" s="168">
        <f t="shared" ref="G184" si="14">E184*F184</f>
        <v>0</v>
      </c>
      <c r="H184" s="10"/>
    </row>
    <row r="185" spans="1:8">
      <c r="A185" s="16">
        <v>128</v>
      </c>
      <c r="B185" s="17"/>
      <c r="C185" s="18" t="s">
        <v>159</v>
      </c>
      <c r="D185" s="65" t="s">
        <v>152</v>
      </c>
      <c r="E185" s="65">
        <v>4</v>
      </c>
      <c r="F185" s="155"/>
      <c r="G185" s="156">
        <f>SUM(E185*F185)</f>
        <v>0</v>
      </c>
      <c r="H185" s="10"/>
    </row>
    <row r="186" spans="1:8">
      <c r="A186" s="16">
        <v>129</v>
      </c>
      <c r="B186" s="17"/>
      <c r="C186" s="18" t="s">
        <v>162</v>
      </c>
      <c r="D186" s="65" t="s">
        <v>36</v>
      </c>
      <c r="E186" s="65">
        <v>1</v>
      </c>
      <c r="F186" s="155"/>
      <c r="G186" s="156">
        <f>SUM(E186*F186)</f>
        <v>0</v>
      </c>
      <c r="H186" s="10"/>
    </row>
    <row r="187" spans="1:8" ht="15" thickBot="1">
      <c r="A187" s="33"/>
      <c r="B187" s="146" t="s">
        <v>47</v>
      </c>
      <c r="C187" s="27" t="s">
        <v>163</v>
      </c>
      <c r="D187" s="72"/>
      <c r="E187" s="72"/>
      <c r="F187" s="72"/>
      <c r="G187" s="158">
        <f>SUM(G182:G186)</f>
        <v>0</v>
      </c>
      <c r="H187" s="10"/>
    </row>
    <row r="188" spans="1:8" ht="15" thickBot="1">
      <c r="A188" s="106"/>
      <c r="B188" s="106"/>
      <c r="C188" s="114"/>
      <c r="D188" s="109"/>
      <c r="E188" s="109"/>
      <c r="F188" s="109"/>
      <c r="G188" s="95"/>
      <c r="H188" s="10"/>
    </row>
    <row r="189" spans="1:8">
      <c r="A189" s="57" t="s">
        <v>357</v>
      </c>
      <c r="B189" s="150"/>
      <c r="C189" s="79"/>
      <c r="D189" s="60"/>
      <c r="E189" s="60"/>
      <c r="F189" s="60"/>
      <c r="G189" s="61"/>
      <c r="H189" s="10"/>
    </row>
    <row r="190" spans="1:8">
      <c r="A190" s="12" t="s">
        <v>7</v>
      </c>
      <c r="B190" s="145" t="s">
        <v>8</v>
      </c>
      <c r="C190" s="13" t="s">
        <v>9</v>
      </c>
      <c r="D190" s="14" t="s">
        <v>10</v>
      </c>
      <c r="E190" s="14" t="s">
        <v>11</v>
      </c>
      <c r="F190" s="14" t="s">
        <v>12</v>
      </c>
      <c r="G190" s="15" t="s">
        <v>13</v>
      </c>
      <c r="H190" s="10"/>
    </row>
    <row r="191" spans="1:8">
      <c r="A191" s="16">
        <v>130</v>
      </c>
      <c r="B191" s="17"/>
      <c r="C191" s="23" t="s">
        <v>145</v>
      </c>
      <c r="D191" s="65" t="s">
        <v>28</v>
      </c>
      <c r="E191" s="65">
        <v>1</v>
      </c>
      <c r="F191" s="155"/>
      <c r="G191" s="156">
        <f>E191*F191</f>
        <v>0</v>
      </c>
      <c r="H191" s="10"/>
    </row>
    <row r="192" spans="1:8" ht="18" customHeight="1">
      <c r="A192" s="16">
        <v>131</v>
      </c>
      <c r="B192" s="17" t="s">
        <v>26</v>
      </c>
      <c r="C192" s="23" t="s">
        <v>27</v>
      </c>
      <c r="D192" s="65" t="s">
        <v>28</v>
      </c>
      <c r="E192" s="65">
        <v>29</v>
      </c>
      <c r="F192" s="155"/>
      <c r="G192" s="156">
        <f t="shared" ref="G192:G208" si="15">E192*F192</f>
        <v>0</v>
      </c>
      <c r="H192" s="10"/>
    </row>
    <row r="193" spans="1:8" ht="34.5" customHeight="1">
      <c r="A193" s="16">
        <v>132</v>
      </c>
      <c r="B193" s="17" t="s">
        <v>51</v>
      </c>
      <c r="C193" s="23" t="s">
        <v>52</v>
      </c>
      <c r="D193" s="65" t="s">
        <v>16</v>
      </c>
      <c r="E193" s="65">
        <v>2.9</v>
      </c>
      <c r="F193" s="155"/>
      <c r="G193" s="156">
        <f t="shared" si="15"/>
        <v>0</v>
      </c>
      <c r="H193" s="10"/>
    </row>
    <row r="194" spans="1:8" ht="18.5" customHeight="1">
      <c r="A194" s="16">
        <v>133</v>
      </c>
      <c r="B194" s="17" t="s">
        <v>165</v>
      </c>
      <c r="C194" s="23" t="s">
        <v>166</v>
      </c>
      <c r="D194" s="65" t="s">
        <v>25</v>
      </c>
      <c r="E194" s="65">
        <v>0.1</v>
      </c>
      <c r="F194" s="155"/>
      <c r="G194" s="156">
        <f t="shared" si="15"/>
        <v>0</v>
      </c>
      <c r="H194" s="10"/>
    </row>
    <row r="195" spans="1:8" ht="17.5" customHeight="1">
      <c r="A195" s="16">
        <v>134</v>
      </c>
      <c r="B195" s="17" t="s">
        <v>53</v>
      </c>
      <c r="C195" s="23" t="s">
        <v>54</v>
      </c>
      <c r="D195" s="65" t="s">
        <v>33</v>
      </c>
      <c r="E195" s="65">
        <v>0.2</v>
      </c>
      <c r="F195" s="155"/>
      <c r="G195" s="156">
        <f t="shared" si="15"/>
        <v>0</v>
      </c>
      <c r="H195" s="10"/>
    </row>
    <row r="196" spans="1:8" ht="61" customHeight="1">
      <c r="A196" s="16">
        <v>135</v>
      </c>
      <c r="B196" s="17"/>
      <c r="C196" s="115" t="s">
        <v>369</v>
      </c>
      <c r="D196" s="65" t="s">
        <v>28</v>
      </c>
      <c r="E196" s="65">
        <v>1</v>
      </c>
      <c r="F196" s="155"/>
      <c r="G196" s="156">
        <f t="shared" si="15"/>
        <v>0</v>
      </c>
      <c r="H196" s="10"/>
    </row>
    <row r="197" spans="1:8">
      <c r="A197" s="16">
        <v>136</v>
      </c>
      <c r="B197" s="17"/>
      <c r="C197" s="18" t="s">
        <v>84</v>
      </c>
      <c r="D197" s="65" t="s">
        <v>85</v>
      </c>
      <c r="E197" s="65">
        <v>1.2</v>
      </c>
      <c r="F197" s="155"/>
      <c r="G197" s="156">
        <f t="shared" si="15"/>
        <v>0</v>
      </c>
      <c r="H197" s="10"/>
    </row>
    <row r="198" spans="1:8">
      <c r="A198" s="16">
        <v>137</v>
      </c>
      <c r="B198" s="17"/>
      <c r="C198" s="25" t="s">
        <v>168</v>
      </c>
      <c r="D198" s="65" t="s">
        <v>28</v>
      </c>
      <c r="E198" s="65">
        <v>3</v>
      </c>
      <c r="F198" s="155"/>
      <c r="G198" s="156">
        <f t="shared" si="15"/>
        <v>0</v>
      </c>
      <c r="H198" s="10"/>
    </row>
    <row r="199" spans="1:8" ht="18" customHeight="1">
      <c r="A199" s="16">
        <v>138</v>
      </c>
      <c r="B199" s="17"/>
      <c r="C199" s="142" t="s">
        <v>169</v>
      </c>
      <c r="D199" s="65" t="s">
        <v>28</v>
      </c>
      <c r="E199" s="65">
        <v>3</v>
      </c>
      <c r="F199" s="155"/>
      <c r="G199" s="156">
        <f t="shared" si="15"/>
        <v>0</v>
      </c>
      <c r="H199" s="10"/>
    </row>
    <row r="200" spans="1:8">
      <c r="A200" s="16">
        <v>139</v>
      </c>
      <c r="B200" s="17"/>
      <c r="C200" s="25" t="s">
        <v>170</v>
      </c>
      <c r="D200" s="65" t="s">
        <v>28</v>
      </c>
      <c r="E200" s="65">
        <v>2</v>
      </c>
      <c r="F200" s="155"/>
      <c r="G200" s="156">
        <f t="shared" si="15"/>
        <v>0</v>
      </c>
      <c r="H200" s="10"/>
    </row>
    <row r="201" spans="1:8">
      <c r="A201" s="16">
        <v>140</v>
      </c>
      <c r="B201" s="17"/>
      <c r="C201" s="25" t="s">
        <v>171</v>
      </c>
      <c r="D201" s="65" t="s">
        <v>28</v>
      </c>
      <c r="E201" s="65">
        <v>2</v>
      </c>
      <c r="F201" s="155"/>
      <c r="G201" s="156">
        <f t="shared" si="15"/>
        <v>0</v>
      </c>
      <c r="H201" s="10"/>
    </row>
    <row r="202" spans="1:8">
      <c r="A202" s="16">
        <v>141</v>
      </c>
      <c r="B202" s="17"/>
      <c r="C202" s="25" t="s">
        <v>172</v>
      </c>
      <c r="D202" s="65" t="s">
        <v>28</v>
      </c>
      <c r="E202" s="65">
        <v>1</v>
      </c>
      <c r="F202" s="155"/>
      <c r="G202" s="156">
        <f t="shared" si="15"/>
        <v>0</v>
      </c>
      <c r="H202" s="10"/>
    </row>
    <row r="203" spans="1:8">
      <c r="A203" s="16">
        <v>142</v>
      </c>
      <c r="B203" s="17"/>
      <c r="C203" s="25" t="s">
        <v>233</v>
      </c>
      <c r="D203" s="65" t="s">
        <v>28</v>
      </c>
      <c r="E203" s="65">
        <v>5</v>
      </c>
      <c r="F203" s="155"/>
      <c r="G203" s="156">
        <f t="shared" si="15"/>
        <v>0</v>
      </c>
      <c r="H203" s="10"/>
    </row>
    <row r="204" spans="1:8">
      <c r="A204" s="16">
        <v>143</v>
      </c>
      <c r="B204" s="17"/>
      <c r="C204" s="25" t="s">
        <v>174</v>
      </c>
      <c r="D204" s="65" t="s">
        <v>28</v>
      </c>
      <c r="E204" s="65">
        <v>3</v>
      </c>
      <c r="F204" s="155"/>
      <c r="G204" s="156">
        <f t="shared" si="15"/>
        <v>0</v>
      </c>
      <c r="H204" s="10"/>
    </row>
    <row r="205" spans="1:8">
      <c r="A205" s="16">
        <v>144</v>
      </c>
      <c r="B205" s="17"/>
      <c r="C205" s="25" t="s">
        <v>175</v>
      </c>
      <c r="D205" s="65" t="s">
        <v>28</v>
      </c>
      <c r="E205" s="65">
        <v>1</v>
      </c>
      <c r="F205" s="155"/>
      <c r="G205" s="156">
        <f t="shared" si="15"/>
        <v>0</v>
      </c>
      <c r="H205" s="10"/>
    </row>
    <row r="206" spans="1:8">
      <c r="A206" s="16">
        <v>145</v>
      </c>
      <c r="B206" s="17"/>
      <c r="C206" s="25" t="s">
        <v>176</v>
      </c>
      <c r="D206" s="65" t="s">
        <v>28</v>
      </c>
      <c r="E206" s="65">
        <v>3</v>
      </c>
      <c r="F206" s="155"/>
      <c r="G206" s="156">
        <f t="shared" si="15"/>
        <v>0</v>
      </c>
      <c r="H206" s="10"/>
    </row>
    <row r="207" spans="1:8">
      <c r="A207" s="16">
        <v>146</v>
      </c>
      <c r="B207" s="17"/>
      <c r="C207" s="25" t="s">
        <v>177</v>
      </c>
      <c r="D207" s="65" t="s">
        <v>28</v>
      </c>
      <c r="E207" s="65">
        <v>5</v>
      </c>
      <c r="F207" s="155"/>
      <c r="G207" s="156">
        <f t="shared" si="15"/>
        <v>0</v>
      </c>
      <c r="H207" s="10"/>
    </row>
    <row r="208" spans="1:8">
      <c r="A208" s="16">
        <v>147</v>
      </c>
      <c r="B208" s="17"/>
      <c r="C208" s="25" t="s">
        <v>178</v>
      </c>
      <c r="D208" s="65" t="s">
        <v>28</v>
      </c>
      <c r="E208" s="65">
        <v>1</v>
      </c>
      <c r="F208" s="155"/>
      <c r="G208" s="156">
        <f t="shared" si="15"/>
        <v>0</v>
      </c>
      <c r="H208" s="10"/>
    </row>
    <row r="209" spans="1:8" ht="15" thickBot="1">
      <c r="A209" s="33"/>
      <c r="B209" s="146" t="s">
        <v>47</v>
      </c>
      <c r="C209" s="27" t="s">
        <v>179</v>
      </c>
      <c r="D209" s="72"/>
      <c r="E209" s="72"/>
      <c r="F209" s="72"/>
      <c r="G209" s="158">
        <f>SUM(G191:G208)</f>
        <v>0</v>
      </c>
      <c r="H209" s="10"/>
    </row>
    <row r="210" spans="1:8" ht="15" thickBot="1">
      <c r="A210" s="4"/>
      <c r="B210" s="4"/>
      <c r="C210" s="10"/>
      <c r="D210" s="56"/>
      <c r="E210" s="56"/>
      <c r="F210" s="56"/>
      <c r="G210" s="9"/>
      <c r="H210" s="10"/>
    </row>
    <row r="211" spans="1:8">
      <c r="A211" s="57" t="s">
        <v>358</v>
      </c>
      <c r="B211" s="150"/>
      <c r="C211" s="79"/>
      <c r="D211" s="60"/>
      <c r="E211" s="60"/>
      <c r="F211" s="60"/>
      <c r="G211" s="61"/>
      <c r="H211" s="10"/>
    </row>
    <row r="212" spans="1:8">
      <c r="A212" s="12" t="s">
        <v>7</v>
      </c>
      <c r="B212" s="145" t="s">
        <v>8</v>
      </c>
      <c r="C212" s="13" t="s">
        <v>9</v>
      </c>
      <c r="D212" s="14" t="s">
        <v>10</v>
      </c>
      <c r="E212" s="14" t="s">
        <v>11</v>
      </c>
      <c r="F212" s="14" t="s">
        <v>12</v>
      </c>
      <c r="G212" s="15" t="s">
        <v>13</v>
      </c>
      <c r="H212" s="10"/>
    </row>
    <row r="213" spans="1:8">
      <c r="A213" s="16">
        <v>148</v>
      </c>
      <c r="B213" s="17"/>
      <c r="C213" s="23" t="s">
        <v>145</v>
      </c>
      <c r="D213" s="19" t="s">
        <v>28</v>
      </c>
      <c r="E213" s="19">
        <v>2</v>
      </c>
      <c r="F213" s="167"/>
      <c r="G213" s="156">
        <f>E213*F213</f>
        <v>0</v>
      </c>
      <c r="H213" s="10"/>
    </row>
    <row r="214" spans="1:8" ht="17" customHeight="1">
      <c r="A214" s="16">
        <v>149</v>
      </c>
      <c r="B214" s="17" t="s">
        <v>26</v>
      </c>
      <c r="C214" s="23" t="s">
        <v>27</v>
      </c>
      <c r="D214" s="19" t="s">
        <v>28</v>
      </c>
      <c r="E214" s="19">
        <v>8</v>
      </c>
      <c r="F214" s="167"/>
      <c r="G214" s="156">
        <f t="shared" ref="G214:G218" si="16">E214*F214</f>
        <v>0</v>
      </c>
      <c r="H214" s="10"/>
    </row>
    <row r="215" spans="1:8">
      <c r="A215" s="16">
        <v>150</v>
      </c>
      <c r="B215" s="17" t="s">
        <v>165</v>
      </c>
      <c r="C215" s="18" t="s">
        <v>166</v>
      </c>
      <c r="D215" s="19" t="s">
        <v>25</v>
      </c>
      <c r="E215" s="19">
        <v>0.1</v>
      </c>
      <c r="F215" s="167"/>
      <c r="G215" s="156">
        <f t="shared" si="16"/>
        <v>0</v>
      </c>
      <c r="H215" s="10"/>
    </row>
    <row r="216" spans="1:8" ht="60" customHeight="1">
      <c r="A216" s="16">
        <v>151</v>
      </c>
      <c r="B216" s="17"/>
      <c r="C216" s="23" t="s">
        <v>367</v>
      </c>
      <c r="D216" s="19" t="s">
        <v>28</v>
      </c>
      <c r="E216" s="19">
        <v>2</v>
      </c>
      <c r="F216" s="167"/>
      <c r="G216" s="156">
        <f t="shared" si="16"/>
        <v>0</v>
      </c>
      <c r="H216" s="10"/>
    </row>
    <row r="217" spans="1:8">
      <c r="A217" s="16">
        <v>152</v>
      </c>
      <c r="B217" s="17"/>
      <c r="C217" s="18" t="s">
        <v>84</v>
      </c>
      <c r="D217" s="19" t="s">
        <v>85</v>
      </c>
      <c r="E217" s="19">
        <v>2.4</v>
      </c>
      <c r="F217" s="167"/>
      <c r="G217" s="156">
        <f t="shared" si="16"/>
        <v>0</v>
      </c>
      <c r="H217" s="10"/>
    </row>
    <row r="218" spans="1:8">
      <c r="A218" s="16">
        <v>153</v>
      </c>
      <c r="B218" s="17"/>
      <c r="C218" s="25" t="s">
        <v>134</v>
      </c>
      <c r="D218" s="19" t="s">
        <v>28</v>
      </c>
      <c r="E218" s="19">
        <v>8</v>
      </c>
      <c r="F218" s="167"/>
      <c r="G218" s="156">
        <f t="shared" si="16"/>
        <v>0</v>
      </c>
      <c r="H218" s="10"/>
    </row>
    <row r="219" spans="1:8" ht="15" thickBot="1">
      <c r="A219" s="33"/>
      <c r="B219" s="146" t="s">
        <v>47</v>
      </c>
      <c r="C219" s="27" t="s">
        <v>181</v>
      </c>
      <c r="D219" s="28"/>
      <c r="E219" s="28"/>
      <c r="F219" s="28"/>
      <c r="G219" s="158">
        <f>SUM(G216:G217)</f>
        <v>0</v>
      </c>
      <c r="H219" s="10"/>
    </row>
    <row r="220" spans="1:8" ht="15" thickBot="1">
      <c r="A220" s="4"/>
      <c r="B220" s="4"/>
      <c r="C220" s="10"/>
      <c r="D220" s="56"/>
      <c r="E220" s="56"/>
      <c r="F220" s="56"/>
      <c r="G220" s="9"/>
      <c r="H220" s="10"/>
    </row>
    <row r="221" spans="1:8">
      <c r="A221" s="57" t="s">
        <v>359</v>
      </c>
      <c r="B221" s="150"/>
      <c r="C221" s="79"/>
      <c r="D221" s="60"/>
      <c r="E221" s="60"/>
      <c r="F221" s="60"/>
      <c r="G221" s="61"/>
      <c r="H221" s="10"/>
    </row>
    <row r="222" spans="1:8">
      <c r="A222" s="12" t="s">
        <v>7</v>
      </c>
      <c r="B222" s="145" t="s">
        <v>8</v>
      </c>
      <c r="C222" s="13" t="s">
        <v>9</v>
      </c>
      <c r="D222" s="14" t="s">
        <v>10</v>
      </c>
      <c r="E222" s="14" t="s">
        <v>11</v>
      </c>
      <c r="F222" s="14" t="s">
        <v>12</v>
      </c>
      <c r="G222" s="15" t="s">
        <v>13</v>
      </c>
      <c r="H222" s="10"/>
    </row>
    <row r="223" spans="1:8" ht="22" customHeight="1">
      <c r="A223" s="16">
        <v>154</v>
      </c>
      <c r="B223" s="17"/>
      <c r="C223" s="23" t="s">
        <v>183</v>
      </c>
      <c r="D223" s="19" t="s">
        <v>36</v>
      </c>
      <c r="E223" s="19">
        <v>1</v>
      </c>
      <c r="F223" s="167"/>
      <c r="G223" s="156">
        <f>E223*F223</f>
        <v>0</v>
      </c>
      <c r="H223" s="10"/>
    </row>
    <row r="224" spans="1:8">
      <c r="A224" s="16">
        <v>155</v>
      </c>
      <c r="B224" s="17"/>
      <c r="C224" s="18" t="s">
        <v>184</v>
      </c>
      <c r="D224" s="19" t="s">
        <v>36</v>
      </c>
      <c r="E224" s="19">
        <v>1</v>
      </c>
      <c r="F224" s="167"/>
      <c r="G224" s="156">
        <f t="shared" ref="G224:G225" si="17">E224*F224</f>
        <v>0</v>
      </c>
      <c r="H224" s="10"/>
    </row>
    <row r="225" spans="1:8">
      <c r="A225" s="16">
        <v>156</v>
      </c>
      <c r="B225" s="17"/>
      <c r="C225" s="18" t="s">
        <v>84</v>
      </c>
      <c r="D225" s="19" t="s">
        <v>85</v>
      </c>
      <c r="E225" s="19">
        <v>4</v>
      </c>
      <c r="F225" s="167"/>
      <c r="G225" s="156">
        <f t="shared" si="17"/>
        <v>0</v>
      </c>
      <c r="H225" s="10"/>
    </row>
    <row r="226" spans="1:8" ht="15" thickBot="1">
      <c r="A226" s="33"/>
      <c r="B226" s="146" t="s">
        <v>47</v>
      </c>
      <c r="C226" s="27" t="s">
        <v>185</v>
      </c>
      <c r="D226" s="39"/>
      <c r="E226" s="39"/>
      <c r="F226" s="39"/>
      <c r="G226" s="158">
        <f>SUM(G223:G225)</f>
        <v>0</v>
      </c>
      <c r="H226" s="10"/>
    </row>
    <row r="227" spans="1:8" ht="15" thickBot="1">
      <c r="A227" s="106"/>
      <c r="B227" s="106"/>
      <c r="C227" s="108"/>
      <c r="D227" s="109"/>
      <c r="E227" s="109"/>
      <c r="F227" s="109"/>
      <c r="G227" s="95"/>
      <c r="H227" s="10"/>
    </row>
    <row r="228" spans="1:8">
      <c r="A228" s="57" t="s">
        <v>360</v>
      </c>
      <c r="B228" s="150"/>
      <c r="C228" s="79"/>
      <c r="D228" s="60"/>
      <c r="E228" s="60"/>
      <c r="F228" s="60"/>
      <c r="G228" s="61"/>
      <c r="H228" s="10"/>
    </row>
    <row r="229" spans="1:8">
      <c r="A229" s="12" t="s">
        <v>7</v>
      </c>
      <c r="B229" s="145" t="s">
        <v>8</v>
      </c>
      <c r="C229" s="13" t="s">
        <v>9</v>
      </c>
      <c r="D229" s="14" t="s">
        <v>10</v>
      </c>
      <c r="E229" s="14" t="s">
        <v>11</v>
      </c>
      <c r="F229" s="14" t="s">
        <v>12</v>
      </c>
      <c r="G229" s="15" t="s">
        <v>13</v>
      </c>
      <c r="H229" s="10"/>
    </row>
    <row r="230" spans="1:8" ht="47.5" customHeight="1">
      <c r="A230" s="16">
        <v>157</v>
      </c>
      <c r="B230" s="17"/>
      <c r="C230" s="71" t="s">
        <v>381</v>
      </c>
      <c r="D230" s="65" t="s">
        <v>36</v>
      </c>
      <c r="E230" s="65">
        <v>2</v>
      </c>
      <c r="F230" s="155"/>
      <c r="G230" s="166">
        <f>E230*F230</f>
        <v>0</v>
      </c>
      <c r="H230" s="10"/>
    </row>
    <row r="231" spans="1:8">
      <c r="A231" s="16">
        <v>158</v>
      </c>
      <c r="B231" s="17"/>
      <c r="C231" s="23" t="s">
        <v>184</v>
      </c>
      <c r="D231" s="65" t="s">
        <v>36</v>
      </c>
      <c r="E231" s="65">
        <v>1</v>
      </c>
      <c r="F231" s="155"/>
      <c r="G231" s="156">
        <f t="shared" ref="G231:G232" si="18">SUM(E231*F231)</f>
        <v>0</v>
      </c>
      <c r="H231" s="10"/>
    </row>
    <row r="232" spans="1:8">
      <c r="A232" s="16">
        <v>159</v>
      </c>
      <c r="B232" s="17"/>
      <c r="C232" s="18" t="s">
        <v>361</v>
      </c>
      <c r="D232" s="65" t="s">
        <v>36</v>
      </c>
      <c r="E232" s="65">
        <v>4</v>
      </c>
      <c r="F232" s="155"/>
      <c r="G232" s="156">
        <f t="shared" si="18"/>
        <v>0</v>
      </c>
      <c r="H232" s="10"/>
    </row>
    <row r="233" spans="1:8" ht="15" thickBot="1">
      <c r="A233" s="33"/>
      <c r="B233" s="146" t="s">
        <v>47</v>
      </c>
      <c r="C233" s="27" t="s">
        <v>189</v>
      </c>
      <c r="D233" s="72"/>
      <c r="E233" s="72"/>
      <c r="F233" s="72"/>
      <c r="G233" s="158">
        <f>SUM(G230:G232)</f>
        <v>0</v>
      </c>
      <c r="H233" s="10"/>
    </row>
    <row r="234" spans="1:8" ht="15" thickBot="1">
      <c r="A234" s="106"/>
      <c r="B234" s="106"/>
      <c r="C234" s="108"/>
      <c r="D234" s="109"/>
      <c r="E234" s="109"/>
      <c r="F234" s="109"/>
      <c r="G234" s="95"/>
      <c r="H234" s="10"/>
    </row>
    <row r="235" spans="1:8">
      <c r="A235" s="57" t="s">
        <v>362</v>
      </c>
      <c r="B235" s="150"/>
      <c r="C235" s="36"/>
      <c r="D235" s="60"/>
      <c r="E235" s="60"/>
      <c r="F235" s="60"/>
      <c r="G235" s="61"/>
      <c r="H235" s="10"/>
    </row>
    <row r="236" spans="1:8">
      <c r="A236" s="12" t="s">
        <v>7</v>
      </c>
      <c r="B236" s="145" t="s">
        <v>8</v>
      </c>
      <c r="C236" s="13" t="s">
        <v>9</v>
      </c>
      <c r="D236" s="14" t="s">
        <v>10</v>
      </c>
      <c r="E236" s="63" t="s">
        <v>11</v>
      </c>
      <c r="F236" s="63" t="s">
        <v>12</v>
      </c>
      <c r="G236" s="15" t="s">
        <v>13</v>
      </c>
      <c r="H236" s="10"/>
    </row>
    <row r="237" spans="1:8" ht="48.5" customHeight="1">
      <c r="A237" s="16">
        <v>160</v>
      </c>
      <c r="B237" s="17" t="s">
        <v>191</v>
      </c>
      <c r="C237" s="23" t="s">
        <v>192</v>
      </c>
      <c r="D237" s="19" t="s">
        <v>36</v>
      </c>
      <c r="E237" s="65">
        <v>2</v>
      </c>
      <c r="F237" s="155"/>
      <c r="G237" s="166">
        <f>E237*F237</f>
        <v>0</v>
      </c>
      <c r="H237" s="10"/>
    </row>
    <row r="238" spans="1:8" ht="18.5" customHeight="1">
      <c r="A238" s="16">
        <v>161</v>
      </c>
      <c r="B238" s="17" t="s">
        <v>193</v>
      </c>
      <c r="C238" s="23" t="s">
        <v>194</v>
      </c>
      <c r="D238" s="19" t="s">
        <v>36</v>
      </c>
      <c r="E238" s="19">
        <v>2</v>
      </c>
      <c r="F238" s="167"/>
      <c r="G238" s="156">
        <f t="shared" ref="G238:G241" si="19">E238*F238</f>
        <v>0</v>
      </c>
      <c r="H238" s="10"/>
    </row>
    <row r="239" spans="1:8">
      <c r="A239" s="16">
        <v>162</v>
      </c>
      <c r="B239" s="17"/>
      <c r="C239" s="18" t="s">
        <v>264</v>
      </c>
      <c r="D239" s="19" t="s">
        <v>36</v>
      </c>
      <c r="E239" s="65">
        <v>2</v>
      </c>
      <c r="F239" s="155"/>
      <c r="G239" s="156">
        <f t="shared" si="19"/>
        <v>0</v>
      </c>
      <c r="H239" s="10"/>
    </row>
    <row r="240" spans="1:8">
      <c r="A240" s="16">
        <v>163</v>
      </c>
      <c r="B240" s="17" t="s">
        <v>165</v>
      </c>
      <c r="C240" s="18" t="s">
        <v>166</v>
      </c>
      <c r="D240" s="19" t="s">
        <v>25</v>
      </c>
      <c r="E240" s="65">
        <v>0.02</v>
      </c>
      <c r="F240" s="155"/>
      <c r="G240" s="156">
        <f t="shared" si="19"/>
        <v>0</v>
      </c>
      <c r="H240" s="10"/>
    </row>
    <row r="241" spans="1:8">
      <c r="A241" s="16">
        <v>164</v>
      </c>
      <c r="B241" s="17"/>
      <c r="C241" s="25" t="s">
        <v>196</v>
      </c>
      <c r="D241" s="19" t="s">
        <v>36</v>
      </c>
      <c r="E241" s="65">
        <v>1</v>
      </c>
      <c r="F241" s="155"/>
      <c r="G241" s="156">
        <f t="shared" si="19"/>
        <v>0</v>
      </c>
      <c r="H241" s="10"/>
    </row>
    <row r="242" spans="1:8" ht="15" thickBot="1">
      <c r="A242" s="33"/>
      <c r="B242" s="146" t="s">
        <v>47</v>
      </c>
      <c r="C242" s="27" t="s">
        <v>197</v>
      </c>
      <c r="D242" s="39"/>
      <c r="E242" s="72"/>
      <c r="F242" s="72"/>
      <c r="G242" s="158">
        <f>SUM(G237:G241)</f>
        <v>0</v>
      </c>
      <c r="H242" s="10"/>
    </row>
    <row r="243" spans="1:8" ht="15" thickBot="1">
      <c r="A243" s="106"/>
      <c r="B243" s="152"/>
      <c r="C243" s="108"/>
      <c r="D243" s="107"/>
      <c r="E243" s="109"/>
      <c r="F243" s="109"/>
      <c r="G243" s="116"/>
      <c r="H243" s="10"/>
    </row>
    <row r="244" spans="1:8">
      <c r="A244" s="57" t="s">
        <v>363</v>
      </c>
      <c r="B244" s="150"/>
      <c r="C244" s="79"/>
      <c r="D244" s="59"/>
      <c r="E244" s="60"/>
      <c r="F244" s="60"/>
      <c r="G244" s="75"/>
      <c r="H244" s="10"/>
    </row>
    <row r="245" spans="1:8">
      <c r="A245" s="12" t="s">
        <v>7</v>
      </c>
      <c r="B245" s="145" t="s">
        <v>8</v>
      </c>
      <c r="C245" s="13" t="s">
        <v>9</v>
      </c>
      <c r="D245" s="14" t="s">
        <v>10</v>
      </c>
      <c r="E245" s="63" t="s">
        <v>11</v>
      </c>
      <c r="F245" s="63" t="s">
        <v>12</v>
      </c>
      <c r="G245" s="15" t="s">
        <v>13</v>
      </c>
      <c r="H245" s="10"/>
    </row>
    <row r="246" spans="1:8" ht="30.75" customHeight="1">
      <c r="A246" s="16">
        <v>165</v>
      </c>
      <c r="B246" s="17"/>
      <c r="C246" s="23" t="s">
        <v>378</v>
      </c>
      <c r="D246" s="19" t="s">
        <v>36</v>
      </c>
      <c r="E246" s="65">
        <v>1</v>
      </c>
      <c r="F246" s="155"/>
      <c r="G246" s="156">
        <f>E246*F246</f>
        <v>0</v>
      </c>
      <c r="H246" s="10"/>
    </row>
    <row r="247" spans="1:8">
      <c r="A247" s="16">
        <v>166</v>
      </c>
      <c r="B247" s="17"/>
      <c r="C247" s="18" t="s">
        <v>184</v>
      </c>
      <c r="D247" s="19" t="s">
        <v>36</v>
      </c>
      <c r="E247" s="65">
        <v>1</v>
      </c>
      <c r="F247" s="155"/>
      <c r="G247" s="156">
        <f t="shared" ref="G247" si="20">E247*F247</f>
        <v>0</v>
      </c>
      <c r="H247" s="10"/>
    </row>
    <row r="248" spans="1:8" ht="15" thickBot="1">
      <c r="A248" s="33"/>
      <c r="B248" s="146" t="s">
        <v>47</v>
      </c>
      <c r="C248" s="27" t="s">
        <v>199</v>
      </c>
      <c r="D248" s="39"/>
      <c r="E248" s="72"/>
      <c r="F248" s="72"/>
      <c r="G248" s="158">
        <f>SUM(G246:G247)</f>
        <v>0</v>
      </c>
      <c r="H248" s="10"/>
    </row>
    <row r="249" spans="1:8" ht="15" thickBot="1">
      <c r="A249" s="106"/>
      <c r="B249" s="106"/>
      <c r="C249" s="113"/>
      <c r="D249" s="109"/>
      <c r="E249" s="109"/>
      <c r="F249" s="109"/>
      <c r="G249" s="95"/>
      <c r="H249" s="10"/>
    </row>
    <row r="250" spans="1:8">
      <c r="A250" s="57" t="s">
        <v>364</v>
      </c>
      <c r="B250" s="150"/>
      <c r="C250" s="79"/>
      <c r="D250" s="60"/>
      <c r="E250" s="60"/>
      <c r="F250" s="60"/>
      <c r="G250" s="111"/>
      <c r="H250" s="10"/>
    </row>
    <row r="251" spans="1:8">
      <c r="A251" s="12" t="s">
        <v>7</v>
      </c>
      <c r="B251" s="145" t="s">
        <v>8</v>
      </c>
      <c r="C251" s="13" t="s">
        <v>9</v>
      </c>
      <c r="D251" s="14" t="s">
        <v>10</v>
      </c>
      <c r="E251" s="14" t="s">
        <v>11</v>
      </c>
      <c r="F251" s="14" t="s">
        <v>12</v>
      </c>
      <c r="G251" s="15" t="s">
        <v>13</v>
      </c>
      <c r="H251" s="10"/>
    </row>
    <row r="252" spans="1:8">
      <c r="A252" s="16">
        <v>167</v>
      </c>
      <c r="B252" s="17"/>
      <c r="C252" s="17" t="s">
        <v>201</v>
      </c>
      <c r="D252" s="19" t="s">
        <v>36</v>
      </c>
      <c r="E252" s="19">
        <v>1</v>
      </c>
      <c r="F252" s="167"/>
      <c r="G252" s="168">
        <f>E252*F252</f>
        <v>0</v>
      </c>
      <c r="H252" s="10"/>
    </row>
    <row r="253" spans="1:8">
      <c r="A253" s="16">
        <v>168</v>
      </c>
      <c r="B253" s="17"/>
      <c r="C253" s="18" t="s">
        <v>184</v>
      </c>
      <c r="D253" s="19" t="s">
        <v>36</v>
      </c>
      <c r="E253" s="19">
        <v>1</v>
      </c>
      <c r="F253" s="167"/>
      <c r="G253" s="168">
        <f t="shared" ref="G253:G258" si="21">E253*F253</f>
        <v>0</v>
      </c>
      <c r="H253" s="10"/>
    </row>
    <row r="254" spans="1:8">
      <c r="A254" s="16">
        <v>169</v>
      </c>
      <c r="B254" s="17"/>
      <c r="C254" s="18" t="s">
        <v>202</v>
      </c>
      <c r="D254" s="19" t="s">
        <v>36</v>
      </c>
      <c r="E254" s="19">
        <v>1</v>
      </c>
      <c r="F254" s="167"/>
      <c r="G254" s="168">
        <f t="shared" si="21"/>
        <v>0</v>
      </c>
      <c r="H254" s="10"/>
    </row>
    <row r="255" spans="1:8">
      <c r="A255" s="16">
        <v>170</v>
      </c>
      <c r="B255" s="17"/>
      <c r="C255" s="18" t="s">
        <v>203</v>
      </c>
      <c r="D255" s="19" t="s">
        <v>36</v>
      </c>
      <c r="E255" s="19">
        <v>4</v>
      </c>
      <c r="F255" s="167"/>
      <c r="G255" s="168">
        <f t="shared" si="21"/>
        <v>0</v>
      </c>
      <c r="H255" s="10"/>
    </row>
    <row r="256" spans="1:8">
      <c r="A256" s="16">
        <v>171</v>
      </c>
      <c r="B256" s="17"/>
      <c r="C256" s="18" t="s">
        <v>204</v>
      </c>
      <c r="D256" s="19" t="s">
        <v>36</v>
      </c>
      <c r="E256" s="19">
        <v>4</v>
      </c>
      <c r="F256" s="167"/>
      <c r="G256" s="168">
        <f t="shared" si="21"/>
        <v>0</v>
      </c>
      <c r="H256" s="10"/>
    </row>
    <row r="257" spans="1:8">
      <c r="A257" s="16">
        <v>172</v>
      </c>
      <c r="B257" s="17" t="s">
        <v>205</v>
      </c>
      <c r="C257" s="17" t="s">
        <v>206</v>
      </c>
      <c r="D257" s="19" t="s">
        <v>207</v>
      </c>
      <c r="E257" s="19">
        <v>0.1</v>
      </c>
      <c r="F257" s="167"/>
      <c r="G257" s="168">
        <f t="shared" si="21"/>
        <v>0</v>
      </c>
      <c r="H257" s="10"/>
    </row>
    <row r="258" spans="1:8">
      <c r="A258" s="16">
        <v>173</v>
      </c>
      <c r="B258" s="17" t="s">
        <v>208</v>
      </c>
      <c r="C258" s="18" t="s">
        <v>209</v>
      </c>
      <c r="D258" s="19" t="s">
        <v>207</v>
      </c>
      <c r="E258" s="19">
        <v>1</v>
      </c>
      <c r="F258" s="167"/>
      <c r="G258" s="168">
        <f t="shared" si="21"/>
        <v>0</v>
      </c>
      <c r="H258" s="10"/>
    </row>
    <row r="259" spans="1:8" ht="15" thickBot="1">
      <c r="A259" s="33"/>
      <c r="B259" s="146" t="s">
        <v>47</v>
      </c>
      <c r="C259" s="27" t="s">
        <v>210</v>
      </c>
      <c r="D259" s="39"/>
      <c r="E259" s="39"/>
      <c r="F259" s="39"/>
      <c r="G259" s="169">
        <f>SUM(G252:G258)</f>
        <v>0</v>
      </c>
      <c r="H259" s="10"/>
    </row>
    <row r="260" spans="1:8" ht="15" thickBot="1">
      <c r="A260" s="34"/>
      <c r="B260" s="4"/>
      <c r="C260" s="29"/>
      <c r="D260" s="56"/>
      <c r="E260" s="56"/>
      <c r="F260" s="56"/>
      <c r="G260" s="29"/>
      <c r="H260" s="10"/>
    </row>
    <row r="261" spans="1:8">
      <c r="A261" s="57" t="s">
        <v>365</v>
      </c>
      <c r="B261" s="150"/>
      <c r="C261" s="36"/>
      <c r="D261" s="59"/>
      <c r="E261" s="60"/>
      <c r="F261" s="60"/>
      <c r="G261" s="82"/>
      <c r="H261" s="10"/>
    </row>
    <row r="262" spans="1:8">
      <c r="A262" s="12" t="s">
        <v>7</v>
      </c>
      <c r="B262" s="145" t="s">
        <v>8</v>
      </c>
      <c r="C262" s="13" t="s">
        <v>9</v>
      </c>
      <c r="D262" s="14" t="s">
        <v>10</v>
      </c>
      <c r="E262" s="63" t="s">
        <v>11</v>
      </c>
      <c r="F262" s="63" t="s">
        <v>12</v>
      </c>
      <c r="G262" s="15" t="s">
        <v>13</v>
      </c>
      <c r="H262" s="10"/>
    </row>
    <row r="263" spans="1:8">
      <c r="A263" s="16">
        <v>174</v>
      </c>
      <c r="B263" s="17"/>
      <c r="C263" s="18" t="s">
        <v>268</v>
      </c>
      <c r="D263" s="19" t="s">
        <v>36</v>
      </c>
      <c r="E263" s="65">
        <v>1</v>
      </c>
      <c r="F263" s="155"/>
      <c r="G263" s="164">
        <f>E263*F263</f>
        <v>0</v>
      </c>
      <c r="H263" s="10"/>
    </row>
    <row r="264" spans="1:8">
      <c r="A264" s="16">
        <v>175</v>
      </c>
      <c r="B264" s="17"/>
      <c r="C264" s="18" t="s">
        <v>184</v>
      </c>
      <c r="D264" s="19" t="s">
        <v>36</v>
      </c>
      <c r="E264" s="65">
        <v>1</v>
      </c>
      <c r="F264" s="155"/>
      <c r="G264" s="164">
        <f t="shared" ref="G264:G265" si="22">E264*F264</f>
        <v>0</v>
      </c>
      <c r="H264" s="10"/>
    </row>
    <row r="265" spans="1:8">
      <c r="A265" s="16">
        <v>176</v>
      </c>
      <c r="B265" s="17"/>
      <c r="C265" s="18" t="s">
        <v>269</v>
      </c>
      <c r="D265" s="19" t="s">
        <v>36</v>
      </c>
      <c r="E265" s="65">
        <v>4</v>
      </c>
      <c r="F265" s="155"/>
      <c r="G265" s="164">
        <f t="shared" si="22"/>
        <v>0</v>
      </c>
      <c r="H265" s="10"/>
    </row>
    <row r="266" spans="1:8" ht="15" thickBot="1">
      <c r="A266" s="33"/>
      <c r="B266" s="146" t="s">
        <v>47</v>
      </c>
      <c r="C266" s="27" t="s">
        <v>270</v>
      </c>
      <c r="D266" s="39"/>
      <c r="E266" s="72"/>
      <c r="F266" s="72"/>
      <c r="G266" s="165">
        <f>SUM(G263:G265)</f>
        <v>0</v>
      </c>
      <c r="H266" s="10"/>
    </row>
    <row r="267" spans="1:8" ht="15" thickBot="1">
      <c r="A267" s="4"/>
      <c r="B267" s="4"/>
      <c r="C267" s="10"/>
      <c r="D267" s="11"/>
      <c r="E267" s="56"/>
      <c r="F267" s="56"/>
      <c r="G267" s="10"/>
      <c r="H267" s="10"/>
    </row>
    <row r="268" spans="1:8" ht="15" thickBot="1">
      <c r="A268" s="191" t="s">
        <v>47</v>
      </c>
      <c r="B268" s="192"/>
      <c r="C268" s="49" t="s">
        <v>211</v>
      </c>
      <c r="D268" s="193">
        <f>G266+G259+G248+G242+G233+G226+G219+G209+G187+G178+G171+G160+G151+G137+G126+G111+G100+G90+G73+G61+G31</f>
        <v>0</v>
      </c>
      <c r="E268" s="193"/>
      <c r="F268" s="193"/>
      <c r="G268" s="194"/>
      <c r="H268" s="10"/>
    </row>
    <row r="269" spans="1:8">
      <c r="A269" s="4"/>
      <c r="B269" s="4"/>
      <c r="C269" s="10"/>
      <c r="D269" s="56"/>
      <c r="E269" s="56"/>
      <c r="F269" s="56"/>
      <c r="G269" s="10"/>
      <c r="H269" s="10"/>
    </row>
  </sheetData>
  <mergeCells count="2">
    <mergeCell ref="A268:B268"/>
    <mergeCell ref="D268:G26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REKAPITULACE</vt:lpstr>
      <vt:lpstr>1. Nové Město nM 1</vt:lpstr>
      <vt:lpstr>2. Nové Město nM 2</vt:lpstr>
      <vt:lpstr>3. Nové Město nM DA</vt:lpstr>
      <vt:lpstr>4. Žďár nS 1</vt:lpstr>
      <vt:lpstr>5. Žďár nS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Rabasová Iveta</dc:creator>
  <cp:lastModifiedBy>Rabasová Iveta</cp:lastModifiedBy>
  <dcterms:created xsi:type="dcterms:W3CDTF">2020-10-09T12:19:37Z</dcterms:created>
  <dcterms:modified xsi:type="dcterms:W3CDTF">2020-11-19T11:12:53Z</dcterms:modified>
</cp:coreProperties>
</file>