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O\SHEZ\Dokumenty-obch. odd\VEŘEJNÉ ZAKÁZKY_EÚ\VZ 2020\VZ 500-2mil_ZC\ZC 12 Instalace etrhernetové kabeláže\schválení\"/>
    </mc:Choice>
  </mc:AlternateContent>
  <bookViews>
    <workbookView xWindow="0" yWindow="0" windowWidth="28800" windowHeight="11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G50" i="1" l="1"/>
  <c r="F50" i="1"/>
  <c r="G49" i="1"/>
  <c r="F49" i="1"/>
  <c r="H49" i="1" s="1"/>
  <c r="G48" i="1"/>
  <c r="F48" i="1"/>
  <c r="H48" i="1" s="1"/>
  <c r="G47" i="1"/>
  <c r="F47" i="1"/>
  <c r="G44" i="1"/>
  <c r="F44" i="1"/>
  <c r="G43" i="1"/>
  <c r="F43" i="1"/>
  <c r="G42" i="1"/>
  <c r="F42" i="1"/>
  <c r="H42" i="1" s="1"/>
  <c r="G41" i="1"/>
  <c r="F41" i="1"/>
  <c r="G40" i="1"/>
  <c r="F40" i="1"/>
  <c r="G39" i="1"/>
  <c r="F39" i="1"/>
  <c r="G38" i="1"/>
  <c r="F38" i="1"/>
  <c r="H38" i="1" s="1"/>
  <c r="H41" i="1" l="1"/>
  <c r="H47" i="1"/>
  <c r="H50" i="1"/>
  <c r="H39" i="1"/>
  <c r="H43" i="1"/>
  <c r="H44" i="1"/>
  <c r="H40" i="1"/>
  <c r="F103" i="1"/>
  <c r="G103" i="1"/>
  <c r="F104" i="1"/>
  <c r="G104" i="1"/>
  <c r="F105" i="1"/>
  <c r="G105" i="1"/>
  <c r="F106" i="1"/>
  <c r="G106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F112" i="1"/>
  <c r="G112" i="1"/>
  <c r="F113" i="1"/>
  <c r="G113" i="1"/>
  <c r="F114" i="1"/>
  <c r="G114" i="1"/>
  <c r="F115" i="1"/>
  <c r="G115" i="1"/>
  <c r="F70" i="1"/>
  <c r="G70" i="1"/>
  <c r="F71" i="1"/>
  <c r="G71" i="1"/>
  <c r="F72" i="1"/>
  <c r="G72" i="1"/>
  <c r="F73" i="1"/>
  <c r="G73" i="1"/>
  <c r="F74" i="1"/>
  <c r="G74" i="1"/>
  <c r="F75" i="1"/>
  <c r="G75" i="1"/>
  <c r="G69" i="1"/>
  <c r="F69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G123" i="1"/>
  <c r="F83" i="1"/>
  <c r="G83" i="1"/>
  <c r="F84" i="1"/>
  <c r="G84" i="1"/>
  <c r="F85" i="1"/>
  <c r="G85" i="1"/>
  <c r="F86" i="1"/>
  <c r="G86" i="1"/>
  <c r="F87" i="1"/>
  <c r="G87" i="1"/>
  <c r="F89" i="1"/>
  <c r="G89" i="1"/>
  <c r="F90" i="1"/>
  <c r="G90" i="1"/>
  <c r="F91" i="1"/>
  <c r="G91" i="1"/>
  <c r="F92" i="1"/>
  <c r="G92" i="1"/>
  <c r="F58" i="1"/>
  <c r="G58" i="1"/>
  <c r="F59" i="1"/>
  <c r="G59" i="1"/>
  <c r="F60" i="1"/>
  <c r="G60" i="1"/>
  <c r="F61" i="1"/>
  <c r="G61" i="1"/>
  <c r="F62" i="1"/>
  <c r="G62" i="1"/>
  <c r="F64" i="1"/>
  <c r="G64" i="1"/>
  <c r="F65" i="1"/>
  <c r="G65" i="1"/>
  <c r="F66" i="1"/>
  <c r="G66" i="1"/>
  <c r="F67" i="1"/>
  <c r="G67" i="1"/>
  <c r="F27" i="1"/>
  <c r="G27" i="1"/>
  <c r="F28" i="1"/>
  <c r="G28" i="1"/>
  <c r="F29" i="1"/>
  <c r="G29" i="1"/>
  <c r="F30" i="1"/>
  <c r="G30" i="1"/>
  <c r="F31" i="1"/>
  <c r="G31" i="1"/>
  <c r="F33" i="1"/>
  <c r="G33" i="1"/>
  <c r="F34" i="1"/>
  <c r="G34" i="1"/>
  <c r="F35" i="1"/>
  <c r="G35" i="1"/>
  <c r="F36" i="1"/>
  <c r="G36" i="1"/>
  <c r="F10" i="1"/>
  <c r="G10" i="1"/>
  <c r="F11" i="1"/>
  <c r="G11" i="1"/>
  <c r="F12" i="1"/>
  <c r="G12" i="1"/>
  <c r="F13" i="1"/>
  <c r="G13" i="1"/>
  <c r="F14" i="1"/>
  <c r="G14" i="1"/>
  <c r="F16" i="1"/>
  <c r="G16" i="1"/>
  <c r="F17" i="1"/>
  <c r="G17" i="1"/>
  <c r="F18" i="1"/>
  <c r="G18" i="1"/>
  <c r="F19" i="1"/>
  <c r="G19" i="1"/>
  <c r="G82" i="1"/>
  <c r="F82" i="1"/>
  <c r="G57" i="1"/>
  <c r="F57" i="1"/>
  <c r="G26" i="1"/>
  <c r="F26" i="1"/>
  <c r="G9" i="1"/>
  <c r="F9" i="1"/>
  <c r="H95" i="1" l="1"/>
  <c r="H99" i="1"/>
  <c r="H104" i="1"/>
  <c r="H106" i="1"/>
  <c r="H105" i="1"/>
  <c r="H103" i="1"/>
  <c r="H71" i="1"/>
  <c r="H72" i="1"/>
  <c r="H123" i="1"/>
  <c r="H69" i="1"/>
  <c r="H70" i="1"/>
  <c r="H120" i="1"/>
  <c r="H94" i="1"/>
  <c r="H114" i="1"/>
  <c r="H112" i="1"/>
  <c r="H73" i="1"/>
  <c r="H115" i="1"/>
  <c r="H75" i="1"/>
  <c r="H96" i="1"/>
  <c r="H100" i="1"/>
  <c r="H74" i="1"/>
  <c r="H98" i="1"/>
  <c r="H97" i="1"/>
  <c r="F108" i="1"/>
  <c r="H108" i="1" s="1"/>
  <c r="G109" i="1"/>
  <c r="H116" i="1"/>
  <c r="H113" i="1"/>
  <c r="H119" i="1"/>
  <c r="H89" i="1"/>
  <c r="H84" i="1"/>
  <c r="H26" i="1"/>
  <c r="H90" i="1"/>
  <c r="H92" i="1"/>
  <c r="H87" i="1"/>
  <c r="H64" i="1"/>
  <c r="H58" i="1"/>
  <c r="H122" i="1"/>
  <c r="H121" i="1"/>
  <c r="H118" i="1"/>
  <c r="H117" i="1"/>
  <c r="H91" i="1"/>
  <c r="H86" i="1"/>
  <c r="H85" i="1"/>
  <c r="H66" i="1"/>
  <c r="H62" i="1"/>
  <c r="H83" i="1"/>
  <c r="H18" i="1"/>
  <c r="H61" i="1"/>
  <c r="H31" i="1"/>
  <c r="H67" i="1"/>
  <c r="H59" i="1"/>
  <c r="H60" i="1"/>
  <c r="H14" i="1"/>
  <c r="H65" i="1"/>
  <c r="H29" i="1"/>
  <c r="F21" i="1"/>
  <c r="H21" i="1" s="1"/>
  <c r="H36" i="1"/>
  <c r="H30" i="1"/>
  <c r="H33" i="1"/>
  <c r="H13" i="1"/>
  <c r="H9" i="1"/>
  <c r="H34" i="1"/>
  <c r="H12" i="1"/>
  <c r="H19" i="1"/>
  <c r="H28" i="1"/>
  <c r="H17" i="1"/>
  <c r="H27" i="1"/>
  <c r="F124" i="1"/>
  <c r="G53" i="1"/>
  <c r="G124" i="1"/>
  <c r="H10" i="1"/>
  <c r="G22" i="1"/>
  <c r="G78" i="1"/>
  <c r="H35" i="1"/>
  <c r="H16" i="1"/>
  <c r="H11" i="1"/>
  <c r="H57" i="1"/>
  <c r="F52" i="1"/>
  <c r="H52" i="1" s="1"/>
  <c r="H82" i="1"/>
  <c r="F77" i="1"/>
  <c r="H77" i="1" s="1"/>
  <c r="F109" i="1" l="1"/>
  <c r="H109" i="1" s="1"/>
  <c r="H124" i="1"/>
  <c r="G126" i="1"/>
  <c r="H127" i="1" s="1"/>
  <c r="F53" i="1"/>
  <c r="H53" i="1" s="1"/>
  <c r="F22" i="1"/>
  <c r="H22" i="1" s="1"/>
  <c r="F78" i="1"/>
  <c r="H78" i="1" s="1"/>
  <c r="F126" i="1" l="1"/>
  <c r="H126" i="1" l="1"/>
  <c r="H128" i="1"/>
  <c r="H129" i="1" l="1"/>
</calcChain>
</file>

<file path=xl/sharedStrings.xml><?xml version="1.0" encoding="utf-8"?>
<sst xmlns="http://schemas.openxmlformats.org/spreadsheetml/2006/main" count="203" uniqueCount="64">
  <si>
    <t>Název položky</t>
  </si>
  <si>
    <t>Výměra</t>
  </si>
  <si>
    <t>Cena</t>
  </si>
  <si>
    <t>Celkem</t>
  </si>
  <si>
    <t>Specifikace</t>
  </si>
  <si>
    <t>Počet</t>
  </si>
  <si>
    <t>Měr. Jed.</t>
  </si>
  <si>
    <t>Materiál / MJ</t>
  </si>
  <si>
    <t>Montáž / MJ</t>
  </si>
  <si>
    <t>Materiál</t>
  </si>
  <si>
    <t>Montáž</t>
  </si>
  <si>
    <t>Budova M2</t>
  </si>
  <si>
    <t>m</t>
  </si>
  <si>
    <t>KELine, zásuvka Modulo 50  2xRJ45 cat.6A EA STP 80x80mm bílá šikmá oblá s dvířky</t>
  </si>
  <si>
    <t>ks</t>
  </si>
  <si>
    <t>KELine, 10G patch panel 24xRJ45 Cat.6A EA STP 1U černý - beznástrojový</t>
  </si>
  <si>
    <t>Příchytka kab. svazků pro 15 kabelů</t>
  </si>
  <si>
    <t>Šroub vč. hmoždinky nebo nastřelovací hřeb + plyn</t>
  </si>
  <si>
    <t>Demontáž stávajících podhledů (kazety 600x600)</t>
  </si>
  <si>
    <t>m2</t>
  </si>
  <si>
    <t>Montáž stávajícího podhledu (kazety 600x600)</t>
  </si>
  <si>
    <t>Výměna poškozených podhledových desek - 10% z demontovaného množství</t>
  </si>
  <si>
    <t>Materiál pro uchycení kabeláže ve stoupačkách</t>
  </si>
  <si>
    <t>Podružný el. inst. materiál 4%</t>
  </si>
  <si>
    <t>kpl</t>
  </si>
  <si>
    <t>Mezisoučet</t>
  </si>
  <si>
    <t>Budova M1</t>
  </si>
  <si>
    <t>Budova L</t>
  </si>
  <si>
    <t>Budova U</t>
  </si>
  <si>
    <t>Ostatní</t>
  </si>
  <si>
    <t xml:space="preserve">Projektová dokumentace skutečného provedení </t>
  </si>
  <si>
    <t>Účast na koordinačních jednáních a kontrolních dnech</t>
  </si>
  <si>
    <t>hod</t>
  </si>
  <si>
    <t>Demontáž stávajícíh systémů, orientace trasy, stavební orientace</t>
  </si>
  <si>
    <t>Stavební zednické přípomoce, zhotovení kabelových prostupů</t>
  </si>
  <si>
    <t>Protipožární ucpávky, demontáž a zpětné zapravení</t>
  </si>
  <si>
    <t>Uvedení systémů do provozu, nastavení, odzkoušení a zkušební provoz, oživení</t>
  </si>
  <si>
    <t>Komplexní zkoušky systému - měření kabeláže</t>
  </si>
  <si>
    <t>Školení
Zaškolení obsluhy a údržby</t>
  </si>
  <si>
    <t>Úklid staveniště</t>
  </si>
  <si>
    <t>Likvidace a odvoz odpadu z realizace a demontáží</t>
  </si>
  <si>
    <t xml:space="preserve">Jiné materiály, montáž, atd., neuvedené výše, ale které je nutné zahrnout do celkového rozsahu prací podle výkresů a praxe dodavatele. </t>
  </si>
  <si>
    <t>soubor</t>
  </si>
  <si>
    <t xml:space="preserve">Mimostaveništní doprava
Zahrnuje náklady na dopravu strojů a zařízení od výrobce (obchodní organizace) až na místo první skládky na staveništi 
Pojištění materiálu použitého na stavbě, zabezpečení materiálu na stavbě proti poškození a proti krádeži </t>
  </si>
  <si>
    <t>SUMA bez DPH</t>
  </si>
  <si>
    <t>KELine, instalační kabel Cat.6A STP LSOH 550MHz, Euroclass B2ca-s1,d1,a1, napojení dvou portů v každé zásuvce</t>
  </si>
  <si>
    <t>Délka kabelu pro rezervní smotek v Rack (5m/segment) - KELine, instalační kabel Cat.6A STP LSOH 550MHz, Euroclass B2ca-s1,d1,a1, napojení dvou portů v každé zásuvce</t>
  </si>
  <si>
    <t>Triton, 19' rozvaděč stojanový 42U/800x800 skleněné dveře</t>
  </si>
  <si>
    <t>Triton, ventilační jednotka spodní (horní) 230V/60W, 4 ventilátory, termostat</t>
  </si>
  <si>
    <t>Triton, osvětlovací jednotka LED-diodová, magnet, vč. adaptéru</t>
  </si>
  <si>
    <t>19" rozvodný panel 8x230V 1,5U 3m černý s vaničkou, přepěťovou ochranou a vypínačem</t>
  </si>
  <si>
    <t>Triton, 19' vyvazovací panel 1U jednostranná plastová lišta</t>
  </si>
  <si>
    <t>Triton, vyvazovací hřeben, dvouřadý pro rozvaděč výšky 42U</t>
  </si>
  <si>
    <t>KELine, patch panel MODULO 24xRJ45 Cat.6 STP 1U černý - beznástrojový</t>
  </si>
  <si>
    <t>SUMA s DPH</t>
  </si>
  <si>
    <t>Samostatně DPH (sazba 15 %)</t>
  </si>
  <si>
    <t>Samostatně DPH (sazba 21 %)</t>
  </si>
  <si>
    <t>montážní práce</t>
  </si>
  <si>
    <t>revize</t>
  </si>
  <si>
    <t>koordinační práce</t>
  </si>
  <si>
    <t>práce na optické kabeláži</t>
  </si>
  <si>
    <t>Instalace Racků, přeložení kabeláže</t>
  </si>
  <si>
    <t>VZ - Ethernetová kabeláž</t>
  </si>
  <si>
    <t>Příloha č. 1 Smlouvy o dílo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</si>
</sst>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4" fillId="0" borderId="0" applyProtection="0"/>
  </cellStyleXfs>
  <cellXfs count="89">
    <xf numFmtId="0" fontId="0" fillId="0" borderId="0" xfId="0"/>
    <xf numFmtId="0" fontId="5" fillId="0" borderId="0" xfId="0" applyFont="1"/>
    <xf numFmtId="0" fontId="5" fillId="3" borderId="11" xfId="3" applyFont="1" applyFill="1" applyBorder="1" applyProtection="1"/>
    <xf numFmtId="0" fontId="5" fillId="3" borderId="12" xfId="3" applyFont="1" applyFill="1" applyBorder="1" applyProtection="1"/>
    <xf numFmtId="164" fontId="5" fillId="3" borderId="13" xfId="2" applyFont="1" applyFill="1" applyBorder="1" applyProtection="1"/>
    <xf numFmtId="164" fontId="5" fillId="3" borderId="11" xfId="2" applyFont="1" applyFill="1" applyBorder="1" applyProtection="1"/>
    <xf numFmtId="164" fontId="5" fillId="3" borderId="11" xfId="3" applyNumberFormat="1" applyFont="1" applyFill="1" applyBorder="1" applyProtection="1"/>
    <xf numFmtId="164" fontId="5" fillId="3" borderId="14" xfId="2" applyFont="1" applyFill="1" applyBorder="1" applyProtection="1"/>
    <xf numFmtId="164" fontId="5" fillId="0" borderId="13" xfId="2" applyFont="1" applyBorder="1" applyProtection="1"/>
    <xf numFmtId="164" fontId="5" fillId="0" borderId="11" xfId="2" applyFont="1" applyBorder="1" applyProtection="1"/>
    <xf numFmtId="164" fontId="5" fillId="0" borderId="11" xfId="3" applyNumberFormat="1" applyFont="1" applyBorder="1" applyProtection="1"/>
    <xf numFmtId="164" fontId="5" fillId="0" borderId="14" xfId="2" applyFont="1" applyBorder="1" applyProtection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5" borderId="22" xfId="1" applyFont="1" applyFill="1" applyBorder="1" applyAlignment="1" applyProtection="1">
      <alignment horizontal="center" vertical="center"/>
    </xf>
    <xf numFmtId="0" fontId="6" fillId="5" borderId="3" xfId="1" applyFont="1" applyFill="1" applyBorder="1" applyAlignment="1" applyProtection="1">
      <alignment horizontal="center" vertical="center"/>
    </xf>
    <xf numFmtId="0" fontId="6" fillId="5" borderId="4" xfId="1" applyFont="1" applyFill="1" applyBorder="1" applyAlignment="1" applyProtection="1">
      <alignment horizontal="center" vertical="center"/>
    </xf>
    <xf numFmtId="0" fontId="6" fillId="5" borderId="2" xfId="1" applyFont="1" applyFill="1" applyBorder="1" applyAlignment="1" applyProtection="1">
      <alignment horizontal="center"/>
    </xf>
    <xf numFmtId="0" fontId="6" fillId="5" borderId="1" xfId="1" applyFont="1" applyFill="1" applyBorder="1" applyAlignment="1" applyProtection="1">
      <alignment horizontal="center"/>
    </xf>
    <xf numFmtId="0" fontId="6" fillId="5" borderId="5" xfId="1" applyFont="1" applyFill="1" applyBorder="1" applyAlignment="1" applyProtection="1">
      <alignment horizontal="center"/>
    </xf>
    <xf numFmtId="0" fontId="6" fillId="5" borderId="23" xfId="1" applyFont="1" applyFill="1" applyBorder="1" applyAlignment="1" applyProtection="1">
      <alignment horizontal="center" vertical="center"/>
    </xf>
    <xf numFmtId="0" fontId="6" fillId="5" borderId="6" xfId="1" applyFont="1" applyFill="1" applyBorder="1" applyAlignment="1" applyProtection="1">
      <alignment horizontal="center" vertical="center"/>
    </xf>
    <xf numFmtId="0" fontId="6" fillId="5" borderId="7" xfId="1" applyFont="1" applyFill="1" applyBorder="1" applyAlignment="1" applyProtection="1">
      <alignment horizontal="center" vertical="center"/>
    </xf>
    <xf numFmtId="0" fontId="6" fillId="5" borderId="8" xfId="1" applyFont="1" applyFill="1" applyBorder="1" applyAlignment="1" applyProtection="1">
      <alignment horizontal="center" vertical="center"/>
    </xf>
    <xf numFmtId="0" fontId="6" fillId="5" borderId="9" xfId="1" applyFont="1" applyFill="1" applyBorder="1" applyAlignment="1" applyProtection="1">
      <alignment horizontal="center"/>
    </xf>
    <xf numFmtId="0" fontId="6" fillId="5" borderId="7" xfId="1" applyFont="1" applyFill="1" applyBorder="1" applyAlignment="1" applyProtection="1">
      <alignment horizontal="center"/>
    </xf>
    <xf numFmtId="164" fontId="6" fillId="5" borderId="10" xfId="2" applyFont="1" applyFill="1" applyBorder="1" applyAlignment="1" applyProtection="1">
      <alignment horizontal="center"/>
    </xf>
    <xf numFmtId="0" fontId="6" fillId="3" borderId="13" xfId="3" applyFont="1" applyFill="1" applyBorder="1" applyAlignment="1" applyProtection="1">
      <alignment wrapText="1"/>
    </xf>
    <xf numFmtId="164" fontId="5" fillId="3" borderId="11" xfId="2" applyNumberFormat="1" applyFont="1" applyFill="1" applyBorder="1" applyProtection="1"/>
    <xf numFmtId="0" fontId="5" fillId="0" borderId="13" xfId="3" applyFont="1" applyBorder="1" applyAlignment="1" applyProtection="1">
      <alignment wrapText="1"/>
    </xf>
    <xf numFmtId="0" fontId="5" fillId="0" borderId="11" xfId="3" applyFont="1" applyBorder="1" applyProtection="1"/>
    <xf numFmtId="0" fontId="5" fillId="0" borderId="12" xfId="3" applyFont="1" applyBorder="1" applyProtection="1"/>
    <xf numFmtId="164" fontId="5" fillId="0" borderId="11" xfId="2" applyNumberFormat="1" applyFont="1" applyBorder="1" applyProtection="1"/>
    <xf numFmtId="0" fontId="5" fillId="0" borderId="13" xfId="3" applyFont="1" applyFill="1" applyBorder="1" applyAlignment="1" applyProtection="1">
      <alignment wrapText="1"/>
    </xf>
    <xf numFmtId="0" fontId="5" fillId="0" borderId="13" xfId="3" applyFont="1" applyBorder="1" applyProtection="1"/>
    <xf numFmtId="0" fontId="6" fillId="0" borderId="13" xfId="3" applyFont="1" applyBorder="1" applyProtection="1"/>
    <xf numFmtId="0" fontId="5" fillId="0" borderId="13" xfId="4" applyFont="1" applyFill="1" applyBorder="1" applyAlignment="1" applyProtection="1">
      <alignment wrapText="1"/>
    </xf>
    <xf numFmtId="0" fontId="6" fillId="0" borderId="13" xfId="3" applyFont="1" applyBorder="1" applyAlignment="1" applyProtection="1">
      <alignment wrapText="1"/>
    </xf>
    <xf numFmtId="0" fontId="5" fillId="0" borderId="17" xfId="3" applyFont="1" applyBorder="1" applyProtection="1"/>
    <xf numFmtId="0" fontId="6" fillId="4" borderId="19" xfId="3" applyFont="1" applyFill="1" applyBorder="1" applyAlignment="1" applyProtection="1">
      <alignment wrapText="1"/>
    </xf>
    <xf numFmtId="0" fontId="5" fillId="0" borderId="11" xfId="3" applyFont="1" applyBorder="1" applyAlignment="1" applyProtection="1">
      <alignment vertical="center"/>
    </xf>
    <xf numFmtId="0" fontId="5" fillId="0" borderId="12" xfId="3" applyFont="1" applyBorder="1" applyAlignment="1" applyProtection="1">
      <alignment horizontal="center" vertical="center"/>
    </xf>
    <xf numFmtId="164" fontId="5" fillId="2" borderId="13" xfId="2" applyFont="1" applyFill="1" applyBorder="1" applyAlignment="1" applyProtection="1">
      <alignment vertical="center"/>
      <protection locked="0"/>
    </xf>
    <xf numFmtId="164" fontId="5" fillId="2" borderId="11" xfId="2" applyFont="1" applyFill="1" applyBorder="1" applyAlignment="1" applyProtection="1">
      <alignment vertical="center"/>
      <protection locked="0"/>
    </xf>
    <xf numFmtId="164" fontId="5" fillId="0" borderId="11" xfId="2" applyNumberFormat="1" applyFont="1" applyBorder="1" applyAlignment="1" applyProtection="1">
      <alignment vertical="center"/>
    </xf>
    <xf numFmtId="164" fontId="5" fillId="0" borderId="11" xfId="3" applyNumberFormat="1" applyFont="1" applyBorder="1" applyAlignment="1" applyProtection="1">
      <alignment vertical="center"/>
    </xf>
    <xf numFmtId="164" fontId="5" fillId="0" borderId="14" xfId="2" applyFont="1" applyBorder="1" applyAlignment="1" applyProtection="1">
      <alignment vertical="center"/>
    </xf>
    <xf numFmtId="0" fontId="5" fillId="0" borderId="11" xfId="3" applyFont="1" applyFill="1" applyBorder="1" applyAlignment="1" applyProtection="1">
      <alignment vertical="center"/>
    </xf>
    <xf numFmtId="0" fontId="5" fillId="0" borderId="12" xfId="3" applyFont="1" applyFill="1" applyBorder="1" applyAlignment="1" applyProtection="1">
      <alignment horizontal="center" vertical="center"/>
    </xf>
    <xf numFmtId="164" fontId="5" fillId="0" borderId="13" xfId="2" applyFont="1" applyFill="1" applyBorder="1" applyAlignment="1" applyProtection="1">
      <alignment vertical="center"/>
    </xf>
    <xf numFmtId="164" fontId="5" fillId="0" borderId="11" xfId="2" applyFont="1" applyFill="1" applyBorder="1" applyAlignment="1" applyProtection="1">
      <alignment vertical="center"/>
    </xf>
    <xf numFmtId="164" fontId="5" fillId="0" borderId="11" xfId="2" applyNumberFormat="1" applyFont="1" applyFill="1" applyBorder="1" applyAlignment="1" applyProtection="1">
      <alignment vertical="center"/>
    </xf>
    <xf numFmtId="164" fontId="5" fillId="0" borderId="11" xfId="3" applyNumberFormat="1" applyFont="1" applyFill="1" applyBorder="1" applyAlignment="1" applyProtection="1">
      <alignment vertical="center"/>
    </xf>
    <xf numFmtId="164" fontId="5" fillId="0" borderId="14" xfId="2" applyFont="1" applyFill="1" applyBorder="1" applyAlignment="1" applyProtection="1">
      <alignment vertical="center"/>
    </xf>
    <xf numFmtId="165" fontId="5" fillId="0" borderId="11" xfId="2" applyNumberFormat="1" applyFont="1" applyFill="1" applyBorder="1" applyAlignment="1" applyProtection="1">
      <alignment vertical="center"/>
    </xf>
    <xf numFmtId="165" fontId="5" fillId="0" borderId="11" xfId="3" applyNumberFormat="1" applyFont="1" applyBorder="1" applyAlignment="1" applyProtection="1">
      <alignment vertical="center"/>
    </xf>
    <xf numFmtId="165" fontId="5" fillId="0" borderId="14" xfId="2" applyNumberFormat="1" applyFont="1" applyBorder="1" applyAlignment="1" applyProtection="1">
      <alignment vertical="center"/>
    </xf>
    <xf numFmtId="164" fontId="5" fillId="0" borderId="13" xfId="2" applyFont="1" applyBorder="1" applyAlignment="1" applyProtection="1">
      <alignment vertical="center"/>
    </xf>
    <xf numFmtId="165" fontId="6" fillId="0" borderId="11" xfId="2" applyNumberFormat="1" applyFont="1" applyBorder="1" applyAlignment="1" applyProtection="1">
      <alignment vertical="center"/>
    </xf>
    <xf numFmtId="165" fontId="6" fillId="0" borderId="11" xfId="3" applyNumberFormat="1" applyFont="1" applyBorder="1" applyAlignment="1" applyProtection="1">
      <alignment vertical="center"/>
    </xf>
    <xf numFmtId="165" fontId="6" fillId="0" borderId="14" xfId="2" applyNumberFormat="1" applyFont="1" applyBorder="1" applyAlignment="1" applyProtection="1">
      <alignment vertical="center"/>
    </xf>
    <xf numFmtId="0" fontId="5" fillId="3" borderId="11" xfId="3" applyFont="1" applyFill="1" applyBorder="1" applyAlignment="1" applyProtection="1">
      <alignment vertical="center"/>
    </xf>
    <xf numFmtId="0" fontId="5" fillId="3" borderId="12" xfId="3" applyFont="1" applyFill="1" applyBorder="1" applyAlignment="1" applyProtection="1">
      <alignment horizontal="center" vertical="center"/>
    </xf>
    <xf numFmtId="164" fontId="5" fillId="3" borderId="13" xfId="2" applyFont="1" applyFill="1" applyBorder="1" applyAlignment="1" applyProtection="1">
      <alignment vertical="center"/>
    </xf>
    <xf numFmtId="164" fontId="5" fillId="3" borderId="11" xfId="2" applyFont="1" applyFill="1" applyBorder="1" applyAlignment="1" applyProtection="1">
      <alignment vertical="center"/>
    </xf>
    <xf numFmtId="164" fontId="5" fillId="3" borderId="11" xfId="2" applyNumberFormat="1" applyFont="1" applyFill="1" applyBorder="1" applyAlignment="1" applyProtection="1">
      <alignment vertical="center"/>
    </xf>
    <xf numFmtId="164" fontId="5" fillId="3" borderId="11" xfId="3" applyNumberFormat="1" applyFont="1" applyFill="1" applyBorder="1" applyAlignment="1" applyProtection="1">
      <alignment vertical="center"/>
    </xf>
    <xf numFmtId="164" fontId="5" fillId="3" borderId="14" xfId="2" applyFont="1" applyFill="1" applyBorder="1" applyAlignment="1" applyProtection="1">
      <alignment vertical="center"/>
    </xf>
    <xf numFmtId="0" fontId="5" fillId="0" borderId="11" xfId="4" applyNumberFormat="1" applyFont="1" applyFill="1" applyBorder="1" applyAlignment="1" applyProtection="1">
      <alignment horizontal="right" vertical="center"/>
    </xf>
    <xf numFmtId="0" fontId="5" fillId="0" borderId="14" xfId="4" applyFont="1" applyFill="1" applyBorder="1" applyAlignment="1" applyProtection="1">
      <alignment horizontal="center" vertical="center"/>
    </xf>
    <xf numFmtId="164" fontId="5" fillId="0" borderId="11" xfId="2" applyFont="1" applyBorder="1" applyAlignment="1" applyProtection="1">
      <alignment vertical="center"/>
    </xf>
    <xf numFmtId="0" fontId="5" fillId="0" borderId="12" xfId="3" applyFont="1" applyBorder="1" applyAlignment="1" applyProtection="1">
      <alignment vertical="center"/>
    </xf>
    <xf numFmtId="0" fontId="5" fillId="0" borderId="15" xfId="3" applyFont="1" applyBorder="1" applyAlignment="1" applyProtection="1">
      <alignment vertical="center"/>
    </xf>
    <xf numFmtId="0" fontId="5" fillId="0" borderId="18" xfId="3" applyFont="1" applyBorder="1" applyAlignment="1" applyProtection="1">
      <alignment vertical="center"/>
    </xf>
    <xf numFmtId="164" fontId="5" fillId="0" borderId="17" xfId="2" applyFont="1" applyBorder="1" applyAlignment="1" applyProtection="1">
      <alignment vertical="center"/>
    </xf>
    <xf numFmtId="164" fontId="5" fillId="0" borderId="15" xfId="2" applyFont="1" applyBorder="1" applyAlignment="1" applyProtection="1">
      <alignment vertical="center"/>
    </xf>
    <xf numFmtId="164" fontId="6" fillId="0" borderId="15" xfId="2" applyNumberFormat="1" applyFont="1" applyBorder="1" applyAlignment="1" applyProtection="1">
      <alignment vertical="center"/>
    </xf>
    <xf numFmtId="164" fontId="6" fillId="0" borderId="15" xfId="3" applyNumberFormat="1" applyFont="1" applyBorder="1" applyAlignment="1" applyProtection="1">
      <alignment vertical="center"/>
    </xf>
    <xf numFmtId="164" fontId="6" fillId="0" borderId="16" xfId="2" applyFont="1" applyBorder="1" applyAlignment="1" applyProtection="1">
      <alignment vertical="center"/>
    </xf>
    <xf numFmtId="0" fontId="5" fillId="4" borderId="20" xfId="3" applyFont="1" applyFill="1" applyBorder="1" applyAlignment="1" applyProtection="1">
      <alignment vertical="center"/>
    </xf>
    <xf numFmtId="0" fontId="5" fillId="4" borderId="21" xfId="3" applyFont="1" applyFill="1" applyBorder="1" applyAlignment="1" applyProtection="1">
      <alignment vertical="center"/>
    </xf>
    <xf numFmtId="164" fontId="5" fillId="4" borderId="19" xfId="2" applyFont="1" applyFill="1" applyBorder="1" applyAlignment="1" applyProtection="1">
      <alignment vertical="center"/>
    </xf>
    <xf numFmtId="164" fontId="5" fillId="4" borderId="20" xfId="2" applyFont="1" applyFill="1" applyBorder="1" applyAlignment="1" applyProtection="1">
      <alignment vertical="center"/>
    </xf>
    <xf numFmtId="164" fontId="9" fillId="4" borderId="20" xfId="2" applyNumberFormat="1" applyFont="1" applyFill="1" applyBorder="1" applyAlignment="1" applyProtection="1">
      <alignment vertical="center"/>
    </xf>
    <xf numFmtId="164" fontId="9" fillId="4" borderId="24" xfId="2" applyNumberFormat="1" applyFont="1" applyFill="1" applyBorder="1" applyAlignment="1" applyProtection="1">
      <alignment vertical="center"/>
    </xf>
    <xf numFmtId="165" fontId="9" fillId="4" borderId="20" xfId="2" applyNumberFormat="1" applyFont="1" applyFill="1" applyBorder="1" applyAlignment="1" applyProtection="1">
      <alignment vertical="center"/>
    </xf>
    <xf numFmtId="0" fontId="6" fillId="5" borderId="1" xfId="1" applyFont="1" applyFill="1" applyBorder="1" applyAlignment="1" applyProtection="1">
      <alignment horizontal="center" vertical="center"/>
    </xf>
    <xf numFmtId="0" fontId="6" fillId="5" borderId="2" xfId="1" applyFont="1" applyFill="1" applyBorder="1" applyAlignment="1" applyProtection="1">
      <alignment horizontal="center" vertical="center"/>
    </xf>
  </cellXfs>
  <cellStyles count="5">
    <cellStyle name="měny 2" xfId="2"/>
    <cellStyle name="Normální" xfId="0" builtinId="0"/>
    <cellStyle name="normální 2 2" xfId="3"/>
    <cellStyle name="normální 2 3" xfId="1"/>
    <cellStyle name="normální_EVR_11_421_VÝKAZ VÝMĚR slab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9"/>
  <sheetViews>
    <sheetView tabSelected="1" zoomScaleNormal="100" workbookViewId="0">
      <selection activeCell="N10" sqref="N10"/>
    </sheetView>
  </sheetViews>
  <sheetFormatPr defaultRowHeight="14.25" x14ac:dyDescent="0.2"/>
  <cols>
    <col min="1" max="1" width="46.85546875" style="1" customWidth="1"/>
    <col min="2" max="2" width="10" style="1" customWidth="1"/>
    <col min="3" max="3" width="9.85546875" style="1" customWidth="1"/>
    <col min="4" max="5" width="16.28515625" style="1" customWidth="1"/>
    <col min="6" max="6" width="18.5703125" style="1" bestFit="1" customWidth="1"/>
    <col min="7" max="7" width="16.28515625" style="1" customWidth="1"/>
    <col min="8" max="8" width="20.140625" style="1" bestFit="1" customWidth="1"/>
    <col min="9" max="16384" width="9.140625" style="1"/>
  </cols>
  <sheetData>
    <row r="2" spans="1:8" ht="20.25" x14ac:dyDescent="0.2">
      <c r="A2" s="13" t="s">
        <v>63</v>
      </c>
    </row>
    <row r="3" spans="1:8" ht="18" x14ac:dyDescent="0.2">
      <c r="A3" s="14" t="s">
        <v>62</v>
      </c>
    </row>
    <row r="4" spans="1:8" ht="15" thickBot="1" x14ac:dyDescent="0.25"/>
    <row r="5" spans="1:8" s="12" customFormat="1" ht="16.5" customHeight="1" x14ac:dyDescent="0.25">
      <c r="A5" s="15" t="s">
        <v>0</v>
      </c>
      <c r="B5" s="87" t="s">
        <v>1</v>
      </c>
      <c r="C5" s="88"/>
      <c r="D5" s="16" t="s">
        <v>2</v>
      </c>
      <c r="E5" s="17" t="s">
        <v>2</v>
      </c>
      <c r="F5" s="18" t="s">
        <v>3</v>
      </c>
      <c r="G5" s="19" t="s">
        <v>3</v>
      </c>
      <c r="H5" s="20" t="s">
        <v>2</v>
      </c>
    </row>
    <row r="6" spans="1:8" s="12" customFormat="1" ht="16.5" customHeight="1" thickBot="1" x14ac:dyDescent="0.3">
      <c r="A6" s="21" t="s">
        <v>4</v>
      </c>
      <c r="B6" s="22" t="s">
        <v>5</v>
      </c>
      <c r="C6" s="23" t="s">
        <v>6</v>
      </c>
      <c r="D6" s="24" t="s">
        <v>7</v>
      </c>
      <c r="E6" s="22" t="s">
        <v>8</v>
      </c>
      <c r="F6" s="25" t="s">
        <v>9</v>
      </c>
      <c r="G6" s="26" t="s">
        <v>10</v>
      </c>
      <c r="H6" s="27" t="s">
        <v>3</v>
      </c>
    </row>
    <row r="7" spans="1:8" ht="15.75" thickTop="1" x14ac:dyDescent="0.25">
      <c r="A7" s="28" t="s">
        <v>11</v>
      </c>
      <c r="B7" s="2"/>
      <c r="C7" s="3"/>
      <c r="D7" s="4"/>
      <c r="E7" s="5"/>
      <c r="F7" s="29"/>
      <c r="G7" s="6"/>
      <c r="H7" s="7"/>
    </row>
    <row r="8" spans="1:8" x14ac:dyDescent="0.2">
      <c r="A8" s="30"/>
      <c r="B8" s="31"/>
      <c r="C8" s="32"/>
      <c r="D8" s="8"/>
      <c r="E8" s="9"/>
      <c r="F8" s="33"/>
      <c r="G8" s="10"/>
      <c r="H8" s="11"/>
    </row>
    <row r="9" spans="1:8" ht="42.75" x14ac:dyDescent="0.2">
      <c r="A9" s="30" t="s">
        <v>45</v>
      </c>
      <c r="B9" s="41">
        <v>2540</v>
      </c>
      <c r="C9" s="42" t="s">
        <v>12</v>
      </c>
      <c r="D9" s="43"/>
      <c r="E9" s="44">
        <v>0</v>
      </c>
      <c r="F9" s="45">
        <f>B9*D9</f>
        <v>0</v>
      </c>
      <c r="G9" s="46">
        <f>B9*E9</f>
        <v>0</v>
      </c>
      <c r="H9" s="47">
        <f>F9+G9</f>
        <v>0</v>
      </c>
    </row>
    <row r="10" spans="1:8" ht="57" x14ac:dyDescent="0.2">
      <c r="A10" s="34" t="s">
        <v>46</v>
      </c>
      <c r="B10" s="41">
        <v>260</v>
      </c>
      <c r="C10" s="42" t="s">
        <v>12</v>
      </c>
      <c r="D10" s="43">
        <v>0</v>
      </c>
      <c r="E10" s="44">
        <v>0</v>
      </c>
      <c r="F10" s="45">
        <f t="shared" ref="F10:F19" si="0">B10*D10</f>
        <v>0</v>
      </c>
      <c r="G10" s="46">
        <f t="shared" ref="G10:G19" si="1">B10*E10</f>
        <v>0</v>
      </c>
      <c r="H10" s="47">
        <f t="shared" ref="H10:H19" si="2">F10+G10</f>
        <v>0</v>
      </c>
    </row>
    <row r="11" spans="1:8" ht="28.5" x14ac:dyDescent="0.2">
      <c r="A11" s="34" t="s">
        <v>13</v>
      </c>
      <c r="B11" s="41">
        <v>26</v>
      </c>
      <c r="C11" s="42" t="s">
        <v>14</v>
      </c>
      <c r="D11" s="43">
        <v>0</v>
      </c>
      <c r="E11" s="44">
        <v>0</v>
      </c>
      <c r="F11" s="45">
        <f t="shared" si="0"/>
        <v>0</v>
      </c>
      <c r="G11" s="46">
        <f t="shared" si="1"/>
        <v>0</v>
      </c>
      <c r="H11" s="47">
        <f t="shared" si="2"/>
        <v>0</v>
      </c>
    </row>
    <row r="12" spans="1:8" ht="28.5" x14ac:dyDescent="0.2">
      <c r="A12" s="34" t="s">
        <v>15</v>
      </c>
      <c r="B12" s="41">
        <v>3</v>
      </c>
      <c r="C12" s="42" t="s">
        <v>14</v>
      </c>
      <c r="D12" s="43">
        <v>0</v>
      </c>
      <c r="E12" s="44">
        <v>0</v>
      </c>
      <c r="F12" s="45">
        <f t="shared" si="0"/>
        <v>0</v>
      </c>
      <c r="G12" s="46">
        <f t="shared" si="1"/>
        <v>0</v>
      </c>
      <c r="H12" s="47">
        <f t="shared" si="2"/>
        <v>0</v>
      </c>
    </row>
    <row r="13" spans="1:8" x14ac:dyDescent="0.2">
      <c r="A13" s="34" t="s">
        <v>16</v>
      </c>
      <c r="B13" s="41">
        <v>250</v>
      </c>
      <c r="C13" s="42" t="s">
        <v>14</v>
      </c>
      <c r="D13" s="43">
        <v>0</v>
      </c>
      <c r="E13" s="44">
        <v>0</v>
      </c>
      <c r="F13" s="45">
        <f t="shared" si="0"/>
        <v>0</v>
      </c>
      <c r="G13" s="46">
        <f t="shared" si="1"/>
        <v>0</v>
      </c>
      <c r="H13" s="47">
        <f t="shared" si="2"/>
        <v>0</v>
      </c>
    </row>
    <row r="14" spans="1:8" ht="28.5" x14ac:dyDescent="0.2">
      <c r="A14" s="34" t="s">
        <v>17</v>
      </c>
      <c r="B14" s="41">
        <v>250</v>
      </c>
      <c r="C14" s="42" t="s">
        <v>14</v>
      </c>
      <c r="D14" s="43">
        <v>0</v>
      </c>
      <c r="E14" s="44">
        <v>0</v>
      </c>
      <c r="F14" s="45">
        <f t="shared" si="0"/>
        <v>0</v>
      </c>
      <c r="G14" s="46">
        <f t="shared" si="1"/>
        <v>0</v>
      </c>
      <c r="H14" s="47">
        <f t="shared" si="2"/>
        <v>0</v>
      </c>
    </row>
    <row r="15" spans="1:8" x14ac:dyDescent="0.2">
      <c r="A15" s="34"/>
      <c r="B15" s="48"/>
      <c r="C15" s="49"/>
      <c r="D15" s="50"/>
      <c r="E15" s="51"/>
      <c r="F15" s="52"/>
      <c r="G15" s="53"/>
      <c r="H15" s="54"/>
    </row>
    <row r="16" spans="1:8" ht="28.5" x14ac:dyDescent="0.2">
      <c r="A16" s="34" t="s">
        <v>18</v>
      </c>
      <c r="B16" s="41">
        <v>150</v>
      </c>
      <c r="C16" s="42" t="s">
        <v>19</v>
      </c>
      <c r="D16" s="43">
        <v>0</v>
      </c>
      <c r="E16" s="44">
        <v>0</v>
      </c>
      <c r="F16" s="45">
        <f t="shared" si="0"/>
        <v>0</v>
      </c>
      <c r="G16" s="46">
        <f t="shared" si="1"/>
        <v>0</v>
      </c>
      <c r="H16" s="47">
        <f t="shared" si="2"/>
        <v>0</v>
      </c>
    </row>
    <row r="17" spans="1:8" x14ac:dyDescent="0.2">
      <c r="A17" s="34" t="s">
        <v>20</v>
      </c>
      <c r="B17" s="41">
        <v>150</v>
      </c>
      <c r="C17" s="42" t="s">
        <v>19</v>
      </c>
      <c r="D17" s="43">
        <v>0</v>
      </c>
      <c r="E17" s="44">
        <v>0</v>
      </c>
      <c r="F17" s="45">
        <f t="shared" si="0"/>
        <v>0</v>
      </c>
      <c r="G17" s="46">
        <f t="shared" si="1"/>
        <v>0</v>
      </c>
      <c r="H17" s="47">
        <f t="shared" si="2"/>
        <v>0</v>
      </c>
    </row>
    <row r="18" spans="1:8" ht="28.5" x14ac:dyDescent="0.2">
      <c r="A18" s="34" t="s">
        <v>21</v>
      </c>
      <c r="B18" s="41">
        <v>15</v>
      </c>
      <c r="C18" s="42" t="s">
        <v>19</v>
      </c>
      <c r="D18" s="43">
        <v>0</v>
      </c>
      <c r="E18" s="44">
        <v>0</v>
      </c>
      <c r="F18" s="45">
        <f t="shared" si="0"/>
        <v>0</v>
      </c>
      <c r="G18" s="46">
        <f t="shared" si="1"/>
        <v>0</v>
      </c>
      <c r="H18" s="47">
        <f t="shared" si="2"/>
        <v>0</v>
      </c>
    </row>
    <row r="19" spans="1:8" x14ac:dyDescent="0.2">
      <c r="A19" s="30" t="s">
        <v>22</v>
      </c>
      <c r="B19" s="41">
        <v>12</v>
      </c>
      <c r="C19" s="42" t="s">
        <v>12</v>
      </c>
      <c r="D19" s="43">
        <v>0</v>
      </c>
      <c r="E19" s="44">
        <v>0</v>
      </c>
      <c r="F19" s="45">
        <f t="shared" si="0"/>
        <v>0</v>
      </c>
      <c r="G19" s="46">
        <f t="shared" si="1"/>
        <v>0</v>
      </c>
      <c r="H19" s="47">
        <f t="shared" si="2"/>
        <v>0</v>
      </c>
    </row>
    <row r="20" spans="1:8" x14ac:dyDescent="0.2">
      <c r="A20" s="30"/>
      <c r="B20" s="41"/>
      <c r="C20" s="42"/>
      <c r="D20" s="50"/>
      <c r="E20" s="51"/>
      <c r="F20" s="45"/>
      <c r="G20" s="46"/>
      <c r="H20" s="47"/>
    </row>
    <row r="21" spans="1:8" x14ac:dyDescent="0.2">
      <c r="A21" s="35" t="s">
        <v>23</v>
      </c>
      <c r="B21" s="41">
        <v>1</v>
      </c>
      <c r="C21" s="42" t="s">
        <v>24</v>
      </c>
      <c r="D21" s="50"/>
      <c r="E21" s="51"/>
      <c r="F21" s="55">
        <f>SUM(F8:F20)*0.04</f>
        <v>0</v>
      </c>
      <c r="G21" s="56"/>
      <c r="H21" s="57">
        <f>F21+G21</f>
        <v>0</v>
      </c>
    </row>
    <row r="22" spans="1:8" ht="15" x14ac:dyDescent="0.25">
      <c r="A22" s="36" t="s">
        <v>25</v>
      </c>
      <c r="B22" s="41"/>
      <c r="C22" s="42"/>
      <c r="D22" s="58"/>
      <c r="E22" s="51"/>
      <c r="F22" s="59">
        <f>SUM(F8:F21)</f>
        <v>0</v>
      </c>
      <c r="G22" s="60">
        <f>SUM(G8:G21)</f>
        <v>0</v>
      </c>
      <c r="H22" s="61">
        <f>G22+F22</f>
        <v>0</v>
      </c>
    </row>
    <row r="23" spans="1:8" ht="15" x14ac:dyDescent="0.2">
      <c r="A23" s="35"/>
      <c r="B23" s="41"/>
      <c r="C23" s="42"/>
      <c r="D23" s="58"/>
      <c r="E23" s="51"/>
      <c r="F23" s="59"/>
      <c r="G23" s="60"/>
      <c r="H23" s="61"/>
    </row>
    <row r="24" spans="1:8" ht="15" x14ac:dyDescent="0.25">
      <c r="A24" s="28" t="s">
        <v>26</v>
      </c>
      <c r="B24" s="62"/>
      <c r="C24" s="63"/>
      <c r="D24" s="64"/>
      <c r="E24" s="65"/>
      <c r="F24" s="66"/>
      <c r="G24" s="67"/>
      <c r="H24" s="68"/>
    </row>
    <row r="25" spans="1:8" x14ac:dyDescent="0.2">
      <c r="A25" s="34"/>
      <c r="B25" s="48"/>
      <c r="C25" s="49"/>
      <c r="D25" s="50"/>
      <c r="E25" s="51"/>
      <c r="F25" s="45"/>
      <c r="G25" s="46"/>
      <c r="H25" s="47"/>
    </row>
    <row r="26" spans="1:8" ht="42.75" x14ac:dyDescent="0.2">
      <c r="A26" s="30" t="s">
        <v>45</v>
      </c>
      <c r="B26" s="41">
        <v>800</v>
      </c>
      <c r="C26" s="42" t="s">
        <v>12</v>
      </c>
      <c r="D26" s="43">
        <v>0</v>
      </c>
      <c r="E26" s="44">
        <v>0</v>
      </c>
      <c r="F26" s="45">
        <f t="shared" ref="F26" si="3">B26*D26</f>
        <v>0</v>
      </c>
      <c r="G26" s="46">
        <f t="shared" ref="G26" si="4">B26*E26</f>
        <v>0</v>
      </c>
      <c r="H26" s="47">
        <f t="shared" ref="H26" si="5">F26+G26</f>
        <v>0</v>
      </c>
    </row>
    <row r="27" spans="1:8" ht="57" x14ac:dyDescent="0.2">
      <c r="A27" s="34" t="s">
        <v>46</v>
      </c>
      <c r="B27" s="41">
        <v>140</v>
      </c>
      <c r="C27" s="42" t="s">
        <v>12</v>
      </c>
      <c r="D27" s="43">
        <v>0</v>
      </c>
      <c r="E27" s="44">
        <v>0</v>
      </c>
      <c r="F27" s="45">
        <f t="shared" ref="F27:F36" si="6">B27*D27</f>
        <v>0</v>
      </c>
      <c r="G27" s="46">
        <f t="shared" ref="G27:G36" si="7">B27*E27</f>
        <v>0</v>
      </c>
      <c r="H27" s="47">
        <f t="shared" ref="H27:H36" si="8">F27+G27</f>
        <v>0</v>
      </c>
    </row>
    <row r="28" spans="1:8" ht="28.5" x14ac:dyDescent="0.2">
      <c r="A28" s="34" t="s">
        <v>13</v>
      </c>
      <c r="B28" s="41">
        <v>15</v>
      </c>
      <c r="C28" s="42" t="s">
        <v>14</v>
      </c>
      <c r="D28" s="43">
        <v>0</v>
      </c>
      <c r="E28" s="44">
        <v>0</v>
      </c>
      <c r="F28" s="45">
        <f t="shared" si="6"/>
        <v>0</v>
      </c>
      <c r="G28" s="46">
        <f t="shared" si="7"/>
        <v>0</v>
      </c>
      <c r="H28" s="47">
        <f t="shared" si="8"/>
        <v>0</v>
      </c>
    </row>
    <row r="29" spans="1:8" ht="28.5" x14ac:dyDescent="0.2">
      <c r="A29" s="34" t="s">
        <v>15</v>
      </c>
      <c r="B29" s="41">
        <v>2</v>
      </c>
      <c r="C29" s="42" t="s">
        <v>14</v>
      </c>
      <c r="D29" s="43">
        <v>0</v>
      </c>
      <c r="E29" s="44">
        <v>0</v>
      </c>
      <c r="F29" s="45">
        <f t="shared" si="6"/>
        <v>0</v>
      </c>
      <c r="G29" s="46">
        <f t="shared" si="7"/>
        <v>0</v>
      </c>
      <c r="H29" s="47">
        <f t="shared" si="8"/>
        <v>0</v>
      </c>
    </row>
    <row r="30" spans="1:8" x14ac:dyDescent="0.2">
      <c r="A30" s="34" t="s">
        <v>16</v>
      </c>
      <c r="B30" s="41">
        <v>100</v>
      </c>
      <c r="C30" s="42" t="s">
        <v>14</v>
      </c>
      <c r="D30" s="43">
        <v>0</v>
      </c>
      <c r="E30" s="44">
        <v>0</v>
      </c>
      <c r="F30" s="45">
        <f t="shared" si="6"/>
        <v>0</v>
      </c>
      <c r="G30" s="46">
        <f t="shared" si="7"/>
        <v>0</v>
      </c>
      <c r="H30" s="47">
        <f t="shared" si="8"/>
        <v>0</v>
      </c>
    </row>
    <row r="31" spans="1:8" ht="28.5" x14ac:dyDescent="0.2">
      <c r="A31" s="34" t="s">
        <v>17</v>
      </c>
      <c r="B31" s="41">
        <v>100</v>
      </c>
      <c r="C31" s="42" t="s">
        <v>14</v>
      </c>
      <c r="D31" s="43">
        <v>0</v>
      </c>
      <c r="E31" s="44">
        <v>0</v>
      </c>
      <c r="F31" s="45">
        <f t="shared" si="6"/>
        <v>0</v>
      </c>
      <c r="G31" s="46">
        <f t="shared" si="7"/>
        <v>0</v>
      </c>
      <c r="H31" s="47">
        <f t="shared" si="8"/>
        <v>0</v>
      </c>
    </row>
    <row r="32" spans="1:8" x14ac:dyDescent="0.2">
      <c r="A32" s="37"/>
      <c r="B32" s="69"/>
      <c r="C32" s="70"/>
      <c r="D32" s="50"/>
      <c r="E32" s="51"/>
      <c r="F32" s="52"/>
      <c r="G32" s="53"/>
      <c r="H32" s="54"/>
    </row>
    <row r="33" spans="1:8" ht="28.5" x14ac:dyDescent="0.2">
      <c r="A33" s="34" t="s">
        <v>18</v>
      </c>
      <c r="B33" s="41">
        <v>90</v>
      </c>
      <c r="C33" s="42" t="s">
        <v>19</v>
      </c>
      <c r="D33" s="43">
        <v>0</v>
      </c>
      <c r="E33" s="44">
        <v>0</v>
      </c>
      <c r="F33" s="45">
        <f t="shared" si="6"/>
        <v>0</v>
      </c>
      <c r="G33" s="46">
        <f t="shared" si="7"/>
        <v>0</v>
      </c>
      <c r="H33" s="47">
        <f t="shared" si="8"/>
        <v>0</v>
      </c>
    </row>
    <row r="34" spans="1:8" x14ac:dyDescent="0.2">
      <c r="A34" s="34" t="s">
        <v>20</v>
      </c>
      <c r="B34" s="41">
        <v>90</v>
      </c>
      <c r="C34" s="42" t="s">
        <v>19</v>
      </c>
      <c r="D34" s="43">
        <v>0</v>
      </c>
      <c r="E34" s="44">
        <v>0</v>
      </c>
      <c r="F34" s="45">
        <f t="shared" si="6"/>
        <v>0</v>
      </c>
      <c r="G34" s="46">
        <f t="shared" si="7"/>
        <v>0</v>
      </c>
      <c r="H34" s="47">
        <f t="shared" si="8"/>
        <v>0</v>
      </c>
    </row>
    <row r="35" spans="1:8" ht="28.5" x14ac:dyDescent="0.2">
      <c r="A35" s="34" t="s">
        <v>21</v>
      </c>
      <c r="B35" s="41">
        <v>9</v>
      </c>
      <c r="C35" s="42" t="s">
        <v>19</v>
      </c>
      <c r="D35" s="43">
        <v>0</v>
      </c>
      <c r="E35" s="44">
        <v>0</v>
      </c>
      <c r="F35" s="45">
        <f t="shared" si="6"/>
        <v>0</v>
      </c>
      <c r="G35" s="46">
        <f t="shared" si="7"/>
        <v>0</v>
      </c>
      <c r="H35" s="47">
        <f t="shared" si="8"/>
        <v>0</v>
      </c>
    </row>
    <row r="36" spans="1:8" x14ac:dyDescent="0.2">
      <c r="A36" s="30" t="s">
        <v>22</v>
      </c>
      <c r="B36" s="41">
        <v>12</v>
      </c>
      <c r="C36" s="42" t="s">
        <v>12</v>
      </c>
      <c r="D36" s="43">
        <v>0</v>
      </c>
      <c r="E36" s="44">
        <v>0</v>
      </c>
      <c r="F36" s="45">
        <f t="shared" si="6"/>
        <v>0</v>
      </c>
      <c r="G36" s="46">
        <f t="shared" si="7"/>
        <v>0</v>
      </c>
      <c r="H36" s="47">
        <f t="shared" si="8"/>
        <v>0</v>
      </c>
    </row>
    <row r="37" spans="1:8" x14ac:dyDescent="0.2">
      <c r="A37" s="34"/>
      <c r="B37" s="48"/>
      <c r="C37" s="49"/>
      <c r="D37" s="50"/>
      <c r="E37" s="51"/>
      <c r="F37" s="52"/>
      <c r="G37" s="53"/>
      <c r="H37" s="54"/>
    </row>
    <row r="38" spans="1:8" ht="28.5" x14ac:dyDescent="0.2">
      <c r="A38" s="30" t="s">
        <v>47</v>
      </c>
      <c r="B38" s="41">
        <v>1</v>
      </c>
      <c r="C38" s="42" t="s">
        <v>14</v>
      </c>
      <c r="D38" s="43">
        <v>0</v>
      </c>
      <c r="E38" s="44">
        <v>0</v>
      </c>
      <c r="F38" s="45">
        <f t="shared" ref="F38:F44" si="9">B38*D38</f>
        <v>0</v>
      </c>
      <c r="G38" s="46">
        <f t="shared" ref="G38:G44" si="10">B38*E38</f>
        <v>0</v>
      </c>
      <c r="H38" s="47">
        <f t="shared" ref="H38:H44" si="11">F38+G38</f>
        <v>0</v>
      </c>
    </row>
    <row r="39" spans="1:8" ht="28.5" x14ac:dyDescent="0.2">
      <c r="A39" s="30" t="s">
        <v>48</v>
      </c>
      <c r="B39" s="41">
        <v>1</v>
      </c>
      <c r="C39" s="42" t="s">
        <v>14</v>
      </c>
      <c r="D39" s="43">
        <v>0</v>
      </c>
      <c r="E39" s="44">
        <v>0</v>
      </c>
      <c r="F39" s="45">
        <f t="shared" si="9"/>
        <v>0</v>
      </c>
      <c r="G39" s="46">
        <f t="shared" si="10"/>
        <v>0</v>
      </c>
      <c r="H39" s="47">
        <f t="shared" si="11"/>
        <v>0</v>
      </c>
    </row>
    <row r="40" spans="1:8" ht="28.5" x14ac:dyDescent="0.2">
      <c r="A40" s="30" t="s">
        <v>49</v>
      </c>
      <c r="B40" s="41">
        <v>1</v>
      </c>
      <c r="C40" s="42" t="s">
        <v>14</v>
      </c>
      <c r="D40" s="43">
        <v>0</v>
      </c>
      <c r="E40" s="44">
        <v>0</v>
      </c>
      <c r="F40" s="45">
        <f t="shared" si="9"/>
        <v>0</v>
      </c>
      <c r="G40" s="46">
        <f t="shared" si="10"/>
        <v>0</v>
      </c>
      <c r="H40" s="47">
        <f t="shared" si="11"/>
        <v>0</v>
      </c>
    </row>
    <row r="41" spans="1:8" ht="28.5" x14ac:dyDescent="0.2">
      <c r="A41" s="30" t="s">
        <v>50</v>
      </c>
      <c r="B41" s="41">
        <v>1</v>
      </c>
      <c r="C41" s="42" t="s">
        <v>14</v>
      </c>
      <c r="D41" s="43">
        <v>0</v>
      </c>
      <c r="E41" s="44">
        <v>0</v>
      </c>
      <c r="F41" s="45">
        <f t="shared" si="9"/>
        <v>0</v>
      </c>
      <c r="G41" s="46">
        <f t="shared" si="10"/>
        <v>0</v>
      </c>
      <c r="H41" s="47">
        <f t="shared" si="11"/>
        <v>0</v>
      </c>
    </row>
    <row r="42" spans="1:8" ht="28.5" x14ac:dyDescent="0.2">
      <c r="A42" s="30" t="s">
        <v>51</v>
      </c>
      <c r="B42" s="41">
        <v>10</v>
      </c>
      <c r="C42" s="42" t="s">
        <v>14</v>
      </c>
      <c r="D42" s="43">
        <v>0</v>
      </c>
      <c r="E42" s="44">
        <v>0</v>
      </c>
      <c r="F42" s="45">
        <f t="shared" si="9"/>
        <v>0</v>
      </c>
      <c r="G42" s="46">
        <f t="shared" si="10"/>
        <v>0</v>
      </c>
      <c r="H42" s="47">
        <f t="shared" si="11"/>
        <v>0</v>
      </c>
    </row>
    <row r="43" spans="1:8" ht="28.5" x14ac:dyDescent="0.2">
      <c r="A43" s="30" t="s">
        <v>52</v>
      </c>
      <c r="B43" s="41">
        <v>2</v>
      </c>
      <c r="C43" s="42" t="s">
        <v>14</v>
      </c>
      <c r="D43" s="43">
        <v>0</v>
      </c>
      <c r="E43" s="44">
        <v>0</v>
      </c>
      <c r="F43" s="45">
        <f t="shared" si="9"/>
        <v>0</v>
      </c>
      <c r="G43" s="46">
        <f t="shared" si="10"/>
        <v>0</v>
      </c>
      <c r="H43" s="47">
        <f t="shared" si="11"/>
        <v>0</v>
      </c>
    </row>
    <row r="44" spans="1:8" ht="28.5" x14ac:dyDescent="0.2">
      <c r="A44" s="30" t="s">
        <v>53</v>
      </c>
      <c r="B44" s="41">
        <v>8</v>
      </c>
      <c r="C44" s="42" t="s">
        <v>14</v>
      </c>
      <c r="D44" s="43">
        <v>0</v>
      </c>
      <c r="E44" s="44">
        <v>0</v>
      </c>
      <c r="F44" s="45">
        <f t="shared" si="9"/>
        <v>0</v>
      </c>
      <c r="G44" s="46">
        <f t="shared" si="10"/>
        <v>0</v>
      </c>
      <c r="H44" s="47">
        <f t="shared" si="11"/>
        <v>0</v>
      </c>
    </row>
    <row r="45" spans="1:8" x14ac:dyDescent="0.2">
      <c r="A45" s="34"/>
      <c r="B45" s="48"/>
      <c r="C45" s="49"/>
      <c r="D45" s="50"/>
      <c r="E45" s="51"/>
      <c r="F45" s="52"/>
      <c r="G45" s="53"/>
      <c r="H45" s="54"/>
    </row>
    <row r="46" spans="1:8" ht="15" x14ac:dyDescent="0.25">
      <c r="A46" s="38" t="s">
        <v>61</v>
      </c>
      <c r="B46" s="41"/>
      <c r="C46" s="42"/>
      <c r="D46" s="43"/>
      <c r="E46" s="44"/>
      <c r="F46" s="45"/>
      <c r="G46" s="46"/>
      <c r="H46" s="47"/>
    </row>
    <row r="47" spans="1:8" x14ac:dyDescent="0.2">
      <c r="A47" s="30" t="s">
        <v>57</v>
      </c>
      <c r="B47" s="41">
        <v>100</v>
      </c>
      <c r="C47" s="42" t="s">
        <v>32</v>
      </c>
      <c r="D47" s="43">
        <v>0</v>
      </c>
      <c r="E47" s="44">
        <v>0</v>
      </c>
      <c r="F47" s="45">
        <f t="shared" ref="F47:F50" si="12">B47*D47</f>
        <v>0</v>
      </c>
      <c r="G47" s="46">
        <f t="shared" ref="G47:G50" si="13">B47*E47</f>
        <v>0</v>
      </c>
      <c r="H47" s="47">
        <f t="shared" ref="H47:H50" si="14">F47+G47</f>
        <v>0</v>
      </c>
    </row>
    <row r="48" spans="1:8" x14ac:dyDescent="0.2">
      <c r="A48" s="30" t="s">
        <v>58</v>
      </c>
      <c r="B48" s="41">
        <v>1</v>
      </c>
      <c r="C48" s="42" t="s">
        <v>24</v>
      </c>
      <c r="D48" s="43">
        <v>0</v>
      </c>
      <c r="E48" s="44">
        <v>0</v>
      </c>
      <c r="F48" s="45">
        <f t="shared" si="12"/>
        <v>0</v>
      </c>
      <c r="G48" s="46">
        <f t="shared" si="13"/>
        <v>0</v>
      </c>
      <c r="H48" s="47">
        <f t="shared" si="14"/>
        <v>0</v>
      </c>
    </row>
    <row r="49" spans="1:8" x14ac:dyDescent="0.2">
      <c r="A49" s="30" t="s">
        <v>59</v>
      </c>
      <c r="B49" s="41">
        <v>1</v>
      </c>
      <c r="C49" s="42" t="s">
        <v>24</v>
      </c>
      <c r="D49" s="43">
        <v>0</v>
      </c>
      <c r="E49" s="44">
        <v>0</v>
      </c>
      <c r="F49" s="45">
        <f t="shared" si="12"/>
        <v>0</v>
      </c>
      <c r="G49" s="46">
        <f t="shared" si="13"/>
        <v>0</v>
      </c>
      <c r="H49" s="47">
        <f t="shared" si="14"/>
        <v>0</v>
      </c>
    </row>
    <row r="50" spans="1:8" x14ac:dyDescent="0.2">
      <c r="A50" s="30" t="s">
        <v>60</v>
      </c>
      <c r="B50" s="41">
        <v>1</v>
      </c>
      <c r="C50" s="42" t="s">
        <v>24</v>
      </c>
      <c r="D50" s="43">
        <v>0</v>
      </c>
      <c r="E50" s="44">
        <v>0</v>
      </c>
      <c r="F50" s="45">
        <f t="shared" si="12"/>
        <v>0</v>
      </c>
      <c r="G50" s="46">
        <f t="shared" si="13"/>
        <v>0</v>
      </c>
      <c r="H50" s="47">
        <f t="shared" si="14"/>
        <v>0</v>
      </c>
    </row>
    <row r="51" spans="1:8" x14ac:dyDescent="0.2">
      <c r="A51" s="34"/>
      <c r="B51" s="48"/>
      <c r="C51" s="49"/>
      <c r="D51" s="58"/>
      <c r="E51" s="71"/>
      <c r="F51" s="45"/>
      <c r="G51" s="46"/>
      <c r="H51" s="47"/>
    </row>
    <row r="52" spans="1:8" x14ac:dyDescent="0.2">
      <c r="A52" s="35" t="s">
        <v>23</v>
      </c>
      <c r="B52" s="41">
        <v>1</v>
      </c>
      <c r="C52" s="42" t="s">
        <v>24</v>
      </c>
      <c r="D52" s="50"/>
      <c r="E52" s="51"/>
      <c r="F52" s="55">
        <f>SUM(F25:F51)*0.04</f>
        <v>0</v>
      </c>
      <c r="G52" s="56"/>
      <c r="H52" s="57">
        <f>F52+G52</f>
        <v>0</v>
      </c>
    </row>
    <row r="53" spans="1:8" ht="15" x14ac:dyDescent="0.25">
      <c r="A53" s="36" t="s">
        <v>25</v>
      </c>
      <c r="B53" s="41"/>
      <c r="C53" s="42"/>
      <c r="D53" s="58"/>
      <c r="E53" s="51"/>
      <c r="F53" s="59">
        <f>SUM(F25:F52)</f>
        <v>0</v>
      </c>
      <c r="G53" s="60">
        <f>SUM(G25:G52)</f>
        <v>0</v>
      </c>
      <c r="H53" s="61">
        <f>G53+F53</f>
        <v>0</v>
      </c>
    </row>
    <row r="54" spans="1:8" ht="15" x14ac:dyDescent="0.2">
      <c r="A54" s="35"/>
      <c r="B54" s="41"/>
      <c r="C54" s="42"/>
      <c r="D54" s="58"/>
      <c r="E54" s="51"/>
      <c r="F54" s="59"/>
      <c r="G54" s="60"/>
      <c r="H54" s="61"/>
    </row>
    <row r="55" spans="1:8" ht="15" x14ac:dyDescent="0.25">
      <c r="A55" s="28" t="s">
        <v>27</v>
      </c>
      <c r="B55" s="62"/>
      <c r="C55" s="63"/>
      <c r="D55" s="64"/>
      <c r="E55" s="65"/>
      <c r="F55" s="66"/>
      <c r="G55" s="67"/>
      <c r="H55" s="68"/>
    </row>
    <row r="56" spans="1:8" x14ac:dyDescent="0.2">
      <c r="A56" s="34"/>
      <c r="B56" s="48"/>
      <c r="C56" s="49"/>
      <c r="D56" s="50"/>
      <c r="E56" s="51"/>
      <c r="F56" s="45"/>
      <c r="G56" s="46"/>
      <c r="H56" s="47"/>
    </row>
    <row r="57" spans="1:8" ht="42.75" x14ac:dyDescent="0.2">
      <c r="A57" s="30" t="s">
        <v>45</v>
      </c>
      <c r="B57" s="41">
        <v>888</v>
      </c>
      <c r="C57" s="42" t="s">
        <v>12</v>
      </c>
      <c r="D57" s="43">
        <v>0</v>
      </c>
      <c r="E57" s="44">
        <v>0</v>
      </c>
      <c r="F57" s="45">
        <f t="shared" ref="F57" si="15">B57*D57</f>
        <v>0</v>
      </c>
      <c r="G57" s="46">
        <f t="shared" ref="G57" si="16">B57*E57</f>
        <v>0</v>
      </c>
      <c r="H57" s="47">
        <f t="shared" ref="H57" si="17">F57+G57</f>
        <v>0</v>
      </c>
    </row>
    <row r="58" spans="1:8" ht="57" x14ac:dyDescent="0.2">
      <c r="A58" s="34" t="s">
        <v>46</v>
      </c>
      <c r="B58" s="41">
        <v>130</v>
      </c>
      <c r="C58" s="42" t="s">
        <v>12</v>
      </c>
      <c r="D58" s="43">
        <v>0</v>
      </c>
      <c r="E58" s="44">
        <v>0</v>
      </c>
      <c r="F58" s="45">
        <f t="shared" ref="F58:F67" si="18">B58*D58</f>
        <v>0</v>
      </c>
      <c r="G58" s="46">
        <f t="shared" ref="G58:G67" si="19">B58*E58</f>
        <v>0</v>
      </c>
      <c r="H58" s="47">
        <f t="shared" ref="H58:H67" si="20">F58+G58</f>
        <v>0</v>
      </c>
    </row>
    <row r="59" spans="1:8" ht="28.5" x14ac:dyDescent="0.2">
      <c r="A59" s="34" t="s">
        <v>13</v>
      </c>
      <c r="B59" s="41">
        <v>13</v>
      </c>
      <c r="C59" s="42" t="s">
        <v>14</v>
      </c>
      <c r="D59" s="43">
        <v>0</v>
      </c>
      <c r="E59" s="44">
        <v>0</v>
      </c>
      <c r="F59" s="45">
        <f t="shared" si="18"/>
        <v>0</v>
      </c>
      <c r="G59" s="46">
        <f t="shared" si="19"/>
        <v>0</v>
      </c>
      <c r="H59" s="47">
        <f t="shared" si="20"/>
        <v>0</v>
      </c>
    </row>
    <row r="60" spans="1:8" ht="28.5" x14ac:dyDescent="0.2">
      <c r="A60" s="34" t="s">
        <v>15</v>
      </c>
      <c r="B60" s="41">
        <v>2</v>
      </c>
      <c r="C60" s="42" t="s">
        <v>14</v>
      </c>
      <c r="D60" s="43">
        <v>0</v>
      </c>
      <c r="E60" s="44">
        <v>0</v>
      </c>
      <c r="F60" s="45">
        <f t="shared" si="18"/>
        <v>0</v>
      </c>
      <c r="G60" s="46">
        <f t="shared" si="19"/>
        <v>0</v>
      </c>
      <c r="H60" s="47">
        <f t="shared" si="20"/>
        <v>0</v>
      </c>
    </row>
    <row r="61" spans="1:8" x14ac:dyDescent="0.2">
      <c r="A61" s="34" t="s">
        <v>16</v>
      </c>
      <c r="B61" s="41">
        <v>120</v>
      </c>
      <c r="C61" s="42" t="s">
        <v>14</v>
      </c>
      <c r="D61" s="43">
        <v>0</v>
      </c>
      <c r="E61" s="44">
        <v>0</v>
      </c>
      <c r="F61" s="45">
        <f t="shared" si="18"/>
        <v>0</v>
      </c>
      <c r="G61" s="46">
        <f t="shared" si="19"/>
        <v>0</v>
      </c>
      <c r="H61" s="47">
        <f t="shared" si="20"/>
        <v>0</v>
      </c>
    </row>
    <row r="62" spans="1:8" ht="28.5" x14ac:dyDescent="0.2">
      <c r="A62" s="34" t="s">
        <v>17</v>
      </c>
      <c r="B62" s="41">
        <v>120</v>
      </c>
      <c r="C62" s="42" t="s">
        <v>14</v>
      </c>
      <c r="D62" s="43">
        <v>0</v>
      </c>
      <c r="E62" s="44">
        <v>0</v>
      </c>
      <c r="F62" s="45">
        <f t="shared" si="18"/>
        <v>0</v>
      </c>
      <c r="G62" s="46">
        <f t="shared" si="19"/>
        <v>0</v>
      </c>
      <c r="H62" s="47">
        <f t="shared" si="20"/>
        <v>0</v>
      </c>
    </row>
    <row r="63" spans="1:8" x14ac:dyDescent="0.2">
      <c r="A63" s="37"/>
      <c r="B63" s="69"/>
      <c r="C63" s="70"/>
      <c r="D63" s="50"/>
      <c r="E63" s="51"/>
      <c r="F63" s="52"/>
      <c r="G63" s="53"/>
      <c r="H63" s="54"/>
    </row>
    <row r="64" spans="1:8" ht="28.5" x14ac:dyDescent="0.2">
      <c r="A64" s="34" t="s">
        <v>18</v>
      </c>
      <c r="B64" s="41">
        <v>100</v>
      </c>
      <c r="C64" s="42" t="s">
        <v>19</v>
      </c>
      <c r="D64" s="43">
        <v>0</v>
      </c>
      <c r="E64" s="44">
        <v>0</v>
      </c>
      <c r="F64" s="45">
        <f t="shared" si="18"/>
        <v>0</v>
      </c>
      <c r="G64" s="46">
        <f t="shared" si="19"/>
        <v>0</v>
      </c>
      <c r="H64" s="47">
        <f t="shared" si="20"/>
        <v>0</v>
      </c>
    </row>
    <row r="65" spans="1:8" x14ac:dyDescent="0.2">
      <c r="A65" s="34" t="s">
        <v>20</v>
      </c>
      <c r="B65" s="41">
        <v>100</v>
      </c>
      <c r="C65" s="42" t="s">
        <v>19</v>
      </c>
      <c r="D65" s="43">
        <v>0</v>
      </c>
      <c r="E65" s="44">
        <v>0</v>
      </c>
      <c r="F65" s="45">
        <f t="shared" si="18"/>
        <v>0</v>
      </c>
      <c r="G65" s="46">
        <f t="shared" si="19"/>
        <v>0</v>
      </c>
      <c r="H65" s="47">
        <f t="shared" si="20"/>
        <v>0</v>
      </c>
    </row>
    <row r="66" spans="1:8" ht="28.5" x14ac:dyDescent="0.2">
      <c r="A66" s="34" t="s">
        <v>21</v>
      </c>
      <c r="B66" s="41">
        <v>10</v>
      </c>
      <c r="C66" s="42" t="s">
        <v>19</v>
      </c>
      <c r="D66" s="43">
        <v>0</v>
      </c>
      <c r="E66" s="44">
        <v>0</v>
      </c>
      <c r="F66" s="45">
        <f t="shared" si="18"/>
        <v>0</v>
      </c>
      <c r="G66" s="46">
        <f t="shared" si="19"/>
        <v>0</v>
      </c>
      <c r="H66" s="47">
        <f t="shared" si="20"/>
        <v>0</v>
      </c>
    </row>
    <row r="67" spans="1:8" x14ac:dyDescent="0.2">
      <c r="A67" s="30" t="s">
        <v>22</v>
      </c>
      <c r="B67" s="41">
        <v>12</v>
      </c>
      <c r="C67" s="42" t="s">
        <v>12</v>
      </c>
      <c r="D67" s="43">
        <v>0</v>
      </c>
      <c r="E67" s="44">
        <v>0</v>
      </c>
      <c r="F67" s="45">
        <f t="shared" si="18"/>
        <v>0</v>
      </c>
      <c r="G67" s="46">
        <f t="shared" si="19"/>
        <v>0</v>
      </c>
      <c r="H67" s="47">
        <f t="shared" si="20"/>
        <v>0</v>
      </c>
    </row>
    <row r="68" spans="1:8" x14ac:dyDescent="0.2">
      <c r="A68" s="34"/>
      <c r="B68" s="48"/>
      <c r="C68" s="49"/>
      <c r="D68" s="50"/>
      <c r="E68" s="51"/>
      <c r="F68" s="52"/>
      <c r="G68" s="53"/>
      <c r="H68" s="54"/>
    </row>
    <row r="69" spans="1:8" ht="28.5" x14ac:dyDescent="0.2">
      <c r="A69" s="30" t="s">
        <v>47</v>
      </c>
      <c r="B69" s="41">
        <v>1</v>
      </c>
      <c r="C69" s="42" t="s">
        <v>14</v>
      </c>
      <c r="D69" s="43">
        <v>0</v>
      </c>
      <c r="E69" s="44">
        <v>0</v>
      </c>
      <c r="F69" s="45">
        <f t="shared" ref="F69" si="21">B69*D69</f>
        <v>0</v>
      </c>
      <c r="G69" s="46">
        <f t="shared" ref="G69" si="22">B69*E69</f>
        <v>0</v>
      </c>
      <c r="H69" s="47">
        <f t="shared" ref="H69" si="23">F69+G69</f>
        <v>0</v>
      </c>
    </row>
    <row r="70" spans="1:8" ht="28.5" x14ac:dyDescent="0.2">
      <c r="A70" s="30" t="s">
        <v>48</v>
      </c>
      <c r="B70" s="41">
        <v>1</v>
      </c>
      <c r="C70" s="42" t="s">
        <v>14</v>
      </c>
      <c r="D70" s="43">
        <v>0</v>
      </c>
      <c r="E70" s="44">
        <v>0</v>
      </c>
      <c r="F70" s="45">
        <f t="shared" ref="F70:F75" si="24">B70*D70</f>
        <v>0</v>
      </c>
      <c r="G70" s="46">
        <f t="shared" ref="G70:G75" si="25">B70*E70</f>
        <v>0</v>
      </c>
      <c r="H70" s="47">
        <f t="shared" ref="H70:H75" si="26">F70+G70</f>
        <v>0</v>
      </c>
    </row>
    <row r="71" spans="1:8" ht="28.5" x14ac:dyDescent="0.2">
      <c r="A71" s="30" t="s">
        <v>49</v>
      </c>
      <c r="B71" s="41">
        <v>1</v>
      </c>
      <c r="C71" s="42" t="s">
        <v>14</v>
      </c>
      <c r="D71" s="43">
        <v>0</v>
      </c>
      <c r="E71" s="44">
        <v>0</v>
      </c>
      <c r="F71" s="45">
        <f t="shared" si="24"/>
        <v>0</v>
      </c>
      <c r="G71" s="46">
        <f t="shared" si="25"/>
        <v>0</v>
      </c>
      <c r="H71" s="47">
        <f t="shared" si="26"/>
        <v>0</v>
      </c>
    </row>
    <row r="72" spans="1:8" ht="28.5" x14ac:dyDescent="0.2">
      <c r="A72" s="30" t="s">
        <v>50</v>
      </c>
      <c r="B72" s="41">
        <v>1</v>
      </c>
      <c r="C72" s="42" t="s">
        <v>14</v>
      </c>
      <c r="D72" s="43">
        <v>0</v>
      </c>
      <c r="E72" s="44">
        <v>0</v>
      </c>
      <c r="F72" s="45">
        <f t="shared" si="24"/>
        <v>0</v>
      </c>
      <c r="G72" s="46">
        <f t="shared" si="25"/>
        <v>0</v>
      </c>
      <c r="H72" s="47">
        <f t="shared" si="26"/>
        <v>0</v>
      </c>
    </row>
    <row r="73" spans="1:8" ht="28.5" x14ac:dyDescent="0.2">
      <c r="A73" s="30" t="s">
        <v>51</v>
      </c>
      <c r="B73" s="41">
        <v>10</v>
      </c>
      <c r="C73" s="42" t="s">
        <v>14</v>
      </c>
      <c r="D73" s="43">
        <v>0</v>
      </c>
      <c r="E73" s="44">
        <v>0</v>
      </c>
      <c r="F73" s="45">
        <f t="shared" si="24"/>
        <v>0</v>
      </c>
      <c r="G73" s="46">
        <f t="shared" si="25"/>
        <v>0</v>
      </c>
      <c r="H73" s="47">
        <f t="shared" si="26"/>
        <v>0</v>
      </c>
    </row>
    <row r="74" spans="1:8" ht="28.5" x14ac:dyDescent="0.2">
      <c r="A74" s="30" t="s">
        <v>52</v>
      </c>
      <c r="B74" s="41">
        <v>2</v>
      </c>
      <c r="C74" s="42" t="s">
        <v>14</v>
      </c>
      <c r="D74" s="43">
        <v>0</v>
      </c>
      <c r="E74" s="44">
        <v>0</v>
      </c>
      <c r="F74" s="45">
        <f t="shared" si="24"/>
        <v>0</v>
      </c>
      <c r="G74" s="46">
        <f t="shared" si="25"/>
        <v>0</v>
      </c>
      <c r="H74" s="47">
        <f t="shared" si="26"/>
        <v>0</v>
      </c>
    </row>
    <row r="75" spans="1:8" ht="28.5" x14ac:dyDescent="0.2">
      <c r="A75" s="30" t="s">
        <v>53</v>
      </c>
      <c r="B75" s="41">
        <v>8</v>
      </c>
      <c r="C75" s="42" t="s">
        <v>14</v>
      </c>
      <c r="D75" s="43">
        <v>0</v>
      </c>
      <c r="E75" s="44">
        <v>0</v>
      </c>
      <c r="F75" s="45">
        <f t="shared" si="24"/>
        <v>0</v>
      </c>
      <c r="G75" s="46">
        <f t="shared" si="25"/>
        <v>0</v>
      </c>
      <c r="H75" s="47">
        <f t="shared" si="26"/>
        <v>0</v>
      </c>
    </row>
    <row r="76" spans="1:8" x14ac:dyDescent="0.2">
      <c r="A76" s="34"/>
      <c r="B76" s="48"/>
      <c r="C76" s="49"/>
      <c r="D76" s="58"/>
      <c r="E76" s="71"/>
      <c r="F76" s="45"/>
      <c r="G76" s="46"/>
      <c r="H76" s="47"/>
    </row>
    <row r="77" spans="1:8" x14ac:dyDescent="0.2">
      <c r="A77" s="35" t="s">
        <v>23</v>
      </c>
      <c r="B77" s="41">
        <v>1</v>
      </c>
      <c r="C77" s="42" t="s">
        <v>24</v>
      </c>
      <c r="D77" s="50"/>
      <c r="E77" s="51"/>
      <c r="F77" s="55">
        <f>SUM(F56:F76)*0.04</f>
        <v>0</v>
      </c>
      <c r="G77" s="56"/>
      <c r="H77" s="57">
        <f>F77+G77</f>
        <v>0</v>
      </c>
    </row>
    <row r="78" spans="1:8" ht="15" x14ac:dyDescent="0.25">
      <c r="A78" s="36" t="s">
        <v>25</v>
      </c>
      <c r="B78" s="41"/>
      <c r="C78" s="42"/>
      <c r="D78" s="58"/>
      <c r="E78" s="51"/>
      <c r="F78" s="59">
        <f>SUM(F56:F77)</f>
        <v>0</v>
      </c>
      <c r="G78" s="60">
        <f>SUM(G56:G77)</f>
        <v>0</v>
      </c>
      <c r="H78" s="61">
        <f>G78+F78</f>
        <v>0</v>
      </c>
    </row>
    <row r="79" spans="1:8" ht="15" x14ac:dyDescent="0.2">
      <c r="A79" s="35"/>
      <c r="B79" s="41"/>
      <c r="C79" s="42"/>
      <c r="D79" s="58"/>
      <c r="E79" s="51"/>
      <c r="F79" s="59"/>
      <c r="G79" s="60"/>
      <c r="H79" s="61"/>
    </row>
    <row r="80" spans="1:8" ht="15" x14ac:dyDescent="0.25">
      <c r="A80" s="28" t="s">
        <v>28</v>
      </c>
      <c r="B80" s="62"/>
      <c r="C80" s="63"/>
      <c r="D80" s="64"/>
      <c r="E80" s="65"/>
      <c r="F80" s="66"/>
      <c r="G80" s="67"/>
      <c r="H80" s="68"/>
    </row>
    <row r="81" spans="1:8" x14ac:dyDescent="0.2">
      <c r="A81" s="34"/>
      <c r="B81" s="48"/>
      <c r="C81" s="49"/>
      <c r="D81" s="50"/>
      <c r="E81" s="51"/>
      <c r="F81" s="45"/>
      <c r="G81" s="46"/>
      <c r="H81" s="47"/>
    </row>
    <row r="82" spans="1:8" ht="42.75" x14ac:dyDescent="0.2">
      <c r="A82" s="30" t="s">
        <v>45</v>
      </c>
      <c r="B82" s="41">
        <v>2366</v>
      </c>
      <c r="C82" s="42" t="s">
        <v>12</v>
      </c>
      <c r="D82" s="43">
        <v>0</v>
      </c>
      <c r="E82" s="44">
        <v>0</v>
      </c>
      <c r="F82" s="45">
        <f t="shared" ref="F82" si="27">B82*D82</f>
        <v>0</v>
      </c>
      <c r="G82" s="46">
        <f t="shared" ref="G82" si="28">B82*E82</f>
        <v>0</v>
      </c>
      <c r="H82" s="47">
        <f t="shared" ref="H82" si="29">F82+G82</f>
        <v>0</v>
      </c>
    </row>
    <row r="83" spans="1:8" ht="57" x14ac:dyDescent="0.2">
      <c r="A83" s="34" t="s">
        <v>46</v>
      </c>
      <c r="B83" s="41">
        <v>360</v>
      </c>
      <c r="C83" s="42" t="s">
        <v>12</v>
      </c>
      <c r="D83" s="43">
        <v>0</v>
      </c>
      <c r="E83" s="44">
        <v>0</v>
      </c>
      <c r="F83" s="45">
        <f t="shared" ref="F83:F92" si="30">B83*D83</f>
        <v>0</v>
      </c>
      <c r="G83" s="46">
        <f t="shared" ref="G83:G92" si="31">B83*E83</f>
        <v>0</v>
      </c>
      <c r="H83" s="47">
        <f t="shared" ref="H83:H92" si="32">F83+G83</f>
        <v>0</v>
      </c>
    </row>
    <row r="84" spans="1:8" ht="28.5" x14ac:dyDescent="0.2">
      <c r="A84" s="34" t="s">
        <v>13</v>
      </c>
      <c r="B84" s="41">
        <v>36</v>
      </c>
      <c r="C84" s="42" t="s">
        <v>14</v>
      </c>
      <c r="D84" s="43">
        <v>0</v>
      </c>
      <c r="E84" s="44">
        <v>0</v>
      </c>
      <c r="F84" s="45">
        <f t="shared" si="30"/>
        <v>0</v>
      </c>
      <c r="G84" s="46">
        <f t="shared" si="31"/>
        <v>0</v>
      </c>
      <c r="H84" s="47">
        <f t="shared" si="32"/>
        <v>0</v>
      </c>
    </row>
    <row r="85" spans="1:8" ht="28.5" x14ac:dyDescent="0.2">
      <c r="A85" s="34" t="s">
        <v>15</v>
      </c>
      <c r="B85" s="41">
        <v>3</v>
      </c>
      <c r="C85" s="42" t="s">
        <v>14</v>
      </c>
      <c r="D85" s="43">
        <v>0</v>
      </c>
      <c r="E85" s="44">
        <v>0</v>
      </c>
      <c r="F85" s="45">
        <f t="shared" si="30"/>
        <v>0</v>
      </c>
      <c r="G85" s="46">
        <f t="shared" si="31"/>
        <v>0</v>
      </c>
      <c r="H85" s="47">
        <f t="shared" si="32"/>
        <v>0</v>
      </c>
    </row>
    <row r="86" spans="1:8" x14ac:dyDescent="0.2">
      <c r="A86" s="34" t="s">
        <v>16</v>
      </c>
      <c r="B86" s="41">
        <v>320</v>
      </c>
      <c r="C86" s="42" t="s">
        <v>14</v>
      </c>
      <c r="D86" s="43">
        <v>0</v>
      </c>
      <c r="E86" s="44">
        <v>0</v>
      </c>
      <c r="F86" s="45">
        <f t="shared" si="30"/>
        <v>0</v>
      </c>
      <c r="G86" s="46">
        <f t="shared" si="31"/>
        <v>0</v>
      </c>
      <c r="H86" s="47">
        <f t="shared" si="32"/>
        <v>0</v>
      </c>
    </row>
    <row r="87" spans="1:8" ht="28.5" x14ac:dyDescent="0.2">
      <c r="A87" s="34" t="s">
        <v>17</v>
      </c>
      <c r="B87" s="41">
        <v>320</v>
      </c>
      <c r="C87" s="42" t="s">
        <v>14</v>
      </c>
      <c r="D87" s="43">
        <v>0</v>
      </c>
      <c r="E87" s="44">
        <v>0</v>
      </c>
      <c r="F87" s="45">
        <f t="shared" si="30"/>
        <v>0</v>
      </c>
      <c r="G87" s="46">
        <f t="shared" si="31"/>
        <v>0</v>
      </c>
      <c r="H87" s="47">
        <f t="shared" si="32"/>
        <v>0</v>
      </c>
    </row>
    <row r="88" spans="1:8" x14ac:dyDescent="0.2">
      <c r="A88" s="37"/>
      <c r="B88" s="69"/>
      <c r="C88" s="70"/>
      <c r="D88" s="50"/>
      <c r="E88" s="51"/>
      <c r="F88" s="52"/>
      <c r="G88" s="53"/>
      <c r="H88" s="54"/>
    </row>
    <row r="89" spans="1:8" ht="28.5" x14ac:dyDescent="0.2">
      <c r="A89" s="34" t="s">
        <v>18</v>
      </c>
      <c r="B89" s="41">
        <v>160</v>
      </c>
      <c r="C89" s="42" t="s">
        <v>19</v>
      </c>
      <c r="D89" s="43">
        <v>0</v>
      </c>
      <c r="E89" s="44">
        <v>0</v>
      </c>
      <c r="F89" s="45">
        <f t="shared" si="30"/>
        <v>0</v>
      </c>
      <c r="G89" s="46">
        <f t="shared" si="31"/>
        <v>0</v>
      </c>
      <c r="H89" s="47">
        <f t="shared" si="32"/>
        <v>0</v>
      </c>
    </row>
    <row r="90" spans="1:8" x14ac:dyDescent="0.2">
      <c r="A90" s="34" t="s">
        <v>20</v>
      </c>
      <c r="B90" s="41">
        <v>160</v>
      </c>
      <c r="C90" s="42" t="s">
        <v>19</v>
      </c>
      <c r="D90" s="43">
        <v>0</v>
      </c>
      <c r="E90" s="44">
        <v>0</v>
      </c>
      <c r="F90" s="45">
        <f t="shared" si="30"/>
        <v>0</v>
      </c>
      <c r="G90" s="46">
        <f t="shared" si="31"/>
        <v>0</v>
      </c>
      <c r="H90" s="47">
        <f t="shared" si="32"/>
        <v>0</v>
      </c>
    </row>
    <row r="91" spans="1:8" ht="28.5" x14ac:dyDescent="0.2">
      <c r="A91" s="34" t="s">
        <v>21</v>
      </c>
      <c r="B91" s="41">
        <v>16</v>
      </c>
      <c r="C91" s="42" t="s">
        <v>19</v>
      </c>
      <c r="D91" s="43">
        <v>0</v>
      </c>
      <c r="E91" s="44">
        <v>0</v>
      </c>
      <c r="F91" s="45">
        <f t="shared" si="30"/>
        <v>0</v>
      </c>
      <c r="G91" s="46">
        <f t="shared" si="31"/>
        <v>0</v>
      </c>
      <c r="H91" s="47">
        <f t="shared" si="32"/>
        <v>0</v>
      </c>
    </row>
    <row r="92" spans="1:8" x14ac:dyDescent="0.2">
      <c r="A92" s="30" t="s">
        <v>22</v>
      </c>
      <c r="B92" s="41">
        <v>12</v>
      </c>
      <c r="C92" s="42" t="s">
        <v>12</v>
      </c>
      <c r="D92" s="43">
        <v>0</v>
      </c>
      <c r="E92" s="44">
        <v>0</v>
      </c>
      <c r="F92" s="45">
        <f t="shared" si="30"/>
        <v>0</v>
      </c>
      <c r="G92" s="46">
        <f t="shared" si="31"/>
        <v>0</v>
      </c>
      <c r="H92" s="47">
        <f t="shared" si="32"/>
        <v>0</v>
      </c>
    </row>
    <row r="93" spans="1:8" x14ac:dyDescent="0.2">
      <c r="A93" s="34"/>
      <c r="B93" s="48"/>
      <c r="C93" s="49"/>
      <c r="D93" s="50"/>
      <c r="E93" s="51"/>
      <c r="F93" s="52"/>
      <c r="G93" s="53"/>
      <c r="H93" s="54"/>
    </row>
    <row r="94" spans="1:8" ht="28.5" x14ac:dyDescent="0.2">
      <c r="A94" s="30" t="s">
        <v>47</v>
      </c>
      <c r="B94" s="41">
        <v>2</v>
      </c>
      <c r="C94" s="42" t="s">
        <v>14</v>
      </c>
      <c r="D94" s="43">
        <v>0</v>
      </c>
      <c r="E94" s="44">
        <v>0</v>
      </c>
      <c r="F94" s="45">
        <f t="shared" ref="F94:F100" si="33">B94*D94</f>
        <v>0</v>
      </c>
      <c r="G94" s="46">
        <f t="shared" ref="G94:G100" si="34">B94*E94</f>
        <v>0</v>
      </c>
      <c r="H94" s="47">
        <f t="shared" ref="H94:H100" si="35">F94+G94</f>
        <v>0</v>
      </c>
    </row>
    <row r="95" spans="1:8" ht="28.5" x14ac:dyDescent="0.2">
      <c r="A95" s="30" t="s">
        <v>48</v>
      </c>
      <c r="B95" s="41">
        <v>2</v>
      </c>
      <c r="C95" s="42" t="s">
        <v>14</v>
      </c>
      <c r="D95" s="43">
        <v>0</v>
      </c>
      <c r="E95" s="44">
        <v>0</v>
      </c>
      <c r="F95" s="45">
        <f t="shared" si="33"/>
        <v>0</v>
      </c>
      <c r="G95" s="46">
        <f t="shared" si="34"/>
        <v>0</v>
      </c>
      <c r="H95" s="47">
        <f t="shared" si="35"/>
        <v>0</v>
      </c>
    </row>
    <row r="96" spans="1:8" ht="28.5" x14ac:dyDescent="0.2">
      <c r="A96" s="30" t="s">
        <v>49</v>
      </c>
      <c r="B96" s="41">
        <v>2</v>
      </c>
      <c r="C96" s="42" t="s">
        <v>14</v>
      </c>
      <c r="D96" s="43">
        <v>0</v>
      </c>
      <c r="E96" s="44">
        <v>0</v>
      </c>
      <c r="F96" s="45">
        <f t="shared" si="33"/>
        <v>0</v>
      </c>
      <c r="G96" s="46">
        <f t="shared" si="34"/>
        <v>0</v>
      </c>
      <c r="H96" s="47">
        <f t="shared" si="35"/>
        <v>0</v>
      </c>
    </row>
    <row r="97" spans="1:8" ht="28.5" x14ac:dyDescent="0.2">
      <c r="A97" s="30" t="s">
        <v>50</v>
      </c>
      <c r="B97" s="41">
        <v>2</v>
      </c>
      <c r="C97" s="42" t="s">
        <v>14</v>
      </c>
      <c r="D97" s="43">
        <v>0</v>
      </c>
      <c r="E97" s="44">
        <v>0</v>
      </c>
      <c r="F97" s="45">
        <f t="shared" si="33"/>
        <v>0</v>
      </c>
      <c r="G97" s="46">
        <f t="shared" si="34"/>
        <v>0</v>
      </c>
      <c r="H97" s="47">
        <f t="shared" si="35"/>
        <v>0</v>
      </c>
    </row>
    <row r="98" spans="1:8" ht="28.5" x14ac:dyDescent="0.2">
      <c r="A98" s="30" t="s">
        <v>51</v>
      </c>
      <c r="B98" s="41">
        <v>20</v>
      </c>
      <c r="C98" s="42" t="s">
        <v>14</v>
      </c>
      <c r="D98" s="43">
        <v>0</v>
      </c>
      <c r="E98" s="44">
        <v>0</v>
      </c>
      <c r="F98" s="45">
        <f t="shared" si="33"/>
        <v>0</v>
      </c>
      <c r="G98" s="46">
        <f t="shared" si="34"/>
        <v>0</v>
      </c>
      <c r="H98" s="47">
        <f t="shared" si="35"/>
        <v>0</v>
      </c>
    </row>
    <row r="99" spans="1:8" ht="28.5" x14ac:dyDescent="0.2">
      <c r="A99" s="30" t="s">
        <v>52</v>
      </c>
      <c r="B99" s="41">
        <v>4</v>
      </c>
      <c r="C99" s="42" t="s">
        <v>14</v>
      </c>
      <c r="D99" s="43">
        <v>0</v>
      </c>
      <c r="E99" s="44">
        <v>0</v>
      </c>
      <c r="F99" s="45">
        <f t="shared" si="33"/>
        <v>0</v>
      </c>
      <c r="G99" s="46">
        <f t="shared" si="34"/>
        <v>0</v>
      </c>
      <c r="H99" s="47">
        <f t="shared" si="35"/>
        <v>0</v>
      </c>
    </row>
    <row r="100" spans="1:8" ht="28.5" x14ac:dyDescent="0.2">
      <c r="A100" s="30" t="s">
        <v>53</v>
      </c>
      <c r="B100" s="41">
        <v>16</v>
      </c>
      <c r="C100" s="42" t="s">
        <v>14</v>
      </c>
      <c r="D100" s="43">
        <v>0</v>
      </c>
      <c r="E100" s="44">
        <v>0</v>
      </c>
      <c r="F100" s="45">
        <f t="shared" si="33"/>
        <v>0</v>
      </c>
      <c r="G100" s="46">
        <f t="shared" si="34"/>
        <v>0</v>
      </c>
      <c r="H100" s="47">
        <f t="shared" si="35"/>
        <v>0</v>
      </c>
    </row>
    <row r="101" spans="1:8" x14ac:dyDescent="0.2">
      <c r="A101" s="34"/>
      <c r="B101" s="48"/>
      <c r="C101" s="49"/>
      <c r="D101" s="50"/>
      <c r="E101" s="51"/>
      <c r="F101" s="52"/>
      <c r="G101" s="53"/>
      <c r="H101" s="54"/>
    </row>
    <row r="102" spans="1:8" ht="15" x14ac:dyDescent="0.25">
      <c r="A102" s="38" t="s">
        <v>61</v>
      </c>
      <c r="B102" s="41"/>
      <c r="C102" s="42"/>
      <c r="D102" s="43"/>
      <c r="E102" s="44"/>
      <c r="F102" s="45"/>
      <c r="G102" s="46"/>
      <c r="H102" s="47"/>
    </row>
    <row r="103" spans="1:8" x14ac:dyDescent="0.2">
      <c r="A103" s="30" t="s">
        <v>57</v>
      </c>
      <c r="B103" s="41">
        <v>200</v>
      </c>
      <c r="C103" s="42" t="s">
        <v>32</v>
      </c>
      <c r="D103" s="43">
        <v>0</v>
      </c>
      <c r="E103" s="44">
        <v>0</v>
      </c>
      <c r="F103" s="45">
        <f t="shared" ref="F103:F106" si="36">B103*D103</f>
        <v>0</v>
      </c>
      <c r="G103" s="46">
        <f t="shared" ref="G103:G106" si="37">B103*E103</f>
        <v>0</v>
      </c>
      <c r="H103" s="47">
        <f t="shared" ref="H103:H106" si="38">F103+G103</f>
        <v>0</v>
      </c>
    </row>
    <row r="104" spans="1:8" x14ac:dyDescent="0.2">
      <c r="A104" s="30" t="s">
        <v>58</v>
      </c>
      <c r="B104" s="41">
        <v>1</v>
      </c>
      <c r="C104" s="42" t="s">
        <v>24</v>
      </c>
      <c r="D104" s="43">
        <v>0</v>
      </c>
      <c r="E104" s="44">
        <v>0</v>
      </c>
      <c r="F104" s="45">
        <f t="shared" si="36"/>
        <v>0</v>
      </c>
      <c r="G104" s="46">
        <f t="shared" si="37"/>
        <v>0</v>
      </c>
      <c r="H104" s="47">
        <f t="shared" si="38"/>
        <v>0</v>
      </c>
    </row>
    <row r="105" spans="1:8" x14ac:dyDescent="0.2">
      <c r="A105" s="30" t="s">
        <v>59</v>
      </c>
      <c r="B105" s="41">
        <v>1</v>
      </c>
      <c r="C105" s="42" t="s">
        <v>24</v>
      </c>
      <c r="D105" s="43">
        <v>0</v>
      </c>
      <c r="E105" s="44">
        <v>0</v>
      </c>
      <c r="F105" s="45">
        <f t="shared" si="36"/>
        <v>0</v>
      </c>
      <c r="G105" s="46">
        <f t="shared" si="37"/>
        <v>0</v>
      </c>
      <c r="H105" s="47">
        <f t="shared" si="38"/>
        <v>0</v>
      </c>
    </row>
    <row r="106" spans="1:8" x14ac:dyDescent="0.2">
      <c r="A106" s="30" t="s">
        <v>60</v>
      </c>
      <c r="B106" s="41">
        <v>1</v>
      </c>
      <c r="C106" s="42" t="s">
        <v>24</v>
      </c>
      <c r="D106" s="43">
        <v>0</v>
      </c>
      <c r="E106" s="44">
        <v>0</v>
      </c>
      <c r="F106" s="45">
        <f t="shared" si="36"/>
        <v>0</v>
      </c>
      <c r="G106" s="46">
        <f t="shared" si="37"/>
        <v>0</v>
      </c>
      <c r="H106" s="47">
        <f t="shared" si="38"/>
        <v>0</v>
      </c>
    </row>
    <row r="107" spans="1:8" x14ac:dyDescent="0.2">
      <c r="A107" s="34"/>
      <c r="B107" s="41"/>
      <c r="C107" s="42"/>
      <c r="D107" s="58"/>
      <c r="E107" s="71"/>
      <c r="F107" s="45"/>
      <c r="G107" s="46"/>
      <c r="H107" s="47"/>
    </row>
    <row r="108" spans="1:8" x14ac:dyDescent="0.2">
      <c r="A108" s="35" t="s">
        <v>23</v>
      </c>
      <c r="B108" s="41">
        <v>1</v>
      </c>
      <c r="C108" s="42" t="s">
        <v>24</v>
      </c>
      <c r="D108" s="50"/>
      <c r="E108" s="51"/>
      <c r="F108" s="55">
        <f>SUM(F81:F107)*0.04</f>
        <v>0</v>
      </c>
      <c r="G108" s="56"/>
      <c r="H108" s="57">
        <f>F108+G108</f>
        <v>0</v>
      </c>
    </row>
    <row r="109" spans="1:8" ht="15" x14ac:dyDescent="0.25">
      <c r="A109" s="36" t="s">
        <v>25</v>
      </c>
      <c r="B109" s="41"/>
      <c r="C109" s="42"/>
      <c r="D109" s="58"/>
      <c r="E109" s="51"/>
      <c r="F109" s="59">
        <f>SUM(F81:F108)</f>
        <v>0</v>
      </c>
      <c r="G109" s="60">
        <f>SUM(G81:G108)</f>
        <v>0</v>
      </c>
      <c r="H109" s="61">
        <f>G109+F109</f>
        <v>0</v>
      </c>
    </row>
    <row r="110" spans="1:8" ht="15" x14ac:dyDescent="0.2">
      <c r="A110" s="35"/>
      <c r="B110" s="41"/>
      <c r="C110" s="42"/>
      <c r="D110" s="58"/>
      <c r="E110" s="51"/>
      <c r="F110" s="59"/>
      <c r="G110" s="60"/>
      <c r="H110" s="61"/>
    </row>
    <row r="111" spans="1:8" ht="15" x14ac:dyDescent="0.25">
      <c r="A111" s="28" t="s">
        <v>29</v>
      </c>
      <c r="B111" s="62"/>
      <c r="C111" s="63"/>
      <c r="D111" s="64"/>
      <c r="E111" s="65"/>
      <c r="F111" s="66"/>
      <c r="G111" s="67"/>
      <c r="H111" s="68"/>
    </row>
    <row r="112" spans="1:8" x14ac:dyDescent="0.2">
      <c r="A112" s="34" t="s">
        <v>30</v>
      </c>
      <c r="B112" s="48">
        <v>1</v>
      </c>
      <c r="C112" s="49" t="s">
        <v>24</v>
      </c>
      <c r="D112" s="43">
        <v>0</v>
      </c>
      <c r="E112" s="44">
        <v>0</v>
      </c>
      <c r="F112" s="45">
        <f>B112*D112</f>
        <v>0</v>
      </c>
      <c r="G112" s="46">
        <f>B112*E112</f>
        <v>0</v>
      </c>
      <c r="H112" s="47">
        <f>F112+G112</f>
        <v>0</v>
      </c>
    </row>
    <row r="113" spans="1:8" ht="28.5" x14ac:dyDescent="0.2">
      <c r="A113" s="34" t="s">
        <v>31</v>
      </c>
      <c r="B113" s="48">
        <v>14</v>
      </c>
      <c r="C113" s="49" t="s">
        <v>32</v>
      </c>
      <c r="D113" s="43">
        <v>0</v>
      </c>
      <c r="E113" s="44">
        <v>0</v>
      </c>
      <c r="F113" s="45">
        <f t="shared" ref="F113:F123" si="39">B113*D113</f>
        <v>0</v>
      </c>
      <c r="G113" s="46">
        <f t="shared" ref="G113:G123" si="40">B113*E113</f>
        <v>0</v>
      </c>
      <c r="H113" s="47">
        <f t="shared" ref="H113:H123" si="41">F113+G113</f>
        <v>0</v>
      </c>
    </row>
    <row r="114" spans="1:8" ht="28.5" x14ac:dyDescent="0.2">
      <c r="A114" s="34" t="s">
        <v>33</v>
      </c>
      <c r="B114" s="48">
        <v>10</v>
      </c>
      <c r="C114" s="49" t="s">
        <v>32</v>
      </c>
      <c r="D114" s="43">
        <v>0</v>
      </c>
      <c r="E114" s="44">
        <v>0</v>
      </c>
      <c r="F114" s="45">
        <f t="shared" si="39"/>
        <v>0</v>
      </c>
      <c r="G114" s="46">
        <f t="shared" si="40"/>
        <v>0</v>
      </c>
      <c r="H114" s="47">
        <f t="shared" si="41"/>
        <v>0</v>
      </c>
    </row>
    <row r="115" spans="1:8" ht="28.5" x14ac:dyDescent="0.2">
      <c r="A115" s="34" t="s">
        <v>34</v>
      </c>
      <c r="B115" s="48">
        <v>30</v>
      </c>
      <c r="C115" s="49" t="s">
        <v>32</v>
      </c>
      <c r="D115" s="43">
        <v>0</v>
      </c>
      <c r="E115" s="44">
        <v>0</v>
      </c>
      <c r="F115" s="45">
        <f t="shared" si="39"/>
        <v>0</v>
      </c>
      <c r="G115" s="46">
        <f t="shared" si="40"/>
        <v>0</v>
      </c>
      <c r="H115" s="47">
        <f t="shared" si="41"/>
        <v>0</v>
      </c>
    </row>
    <row r="116" spans="1:8" ht="28.5" x14ac:dyDescent="0.2">
      <c r="A116" s="34" t="s">
        <v>35</v>
      </c>
      <c r="B116" s="48">
        <v>4</v>
      </c>
      <c r="C116" s="49" t="s">
        <v>19</v>
      </c>
      <c r="D116" s="43">
        <v>0</v>
      </c>
      <c r="E116" s="44">
        <v>0</v>
      </c>
      <c r="F116" s="45">
        <f t="shared" si="39"/>
        <v>0</v>
      </c>
      <c r="G116" s="46">
        <f t="shared" si="40"/>
        <v>0</v>
      </c>
      <c r="H116" s="47">
        <f t="shared" si="41"/>
        <v>0</v>
      </c>
    </row>
    <row r="117" spans="1:8" ht="28.5" x14ac:dyDescent="0.2">
      <c r="A117" s="34" t="s">
        <v>36</v>
      </c>
      <c r="B117" s="48">
        <v>1</v>
      </c>
      <c r="C117" s="49" t="s">
        <v>24</v>
      </c>
      <c r="D117" s="43">
        <v>0</v>
      </c>
      <c r="E117" s="44">
        <v>0</v>
      </c>
      <c r="F117" s="45">
        <f t="shared" si="39"/>
        <v>0</v>
      </c>
      <c r="G117" s="46">
        <f t="shared" si="40"/>
        <v>0</v>
      </c>
      <c r="H117" s="47">
        <f t="shared" si="41"/>
        <v>0</v>
      </c>
    </row>
    <row r="118" spans="1:8" x14ac:dyDescent="0.2">
      <c r="A118" s="34" t="s">
        <v>37</v>
      </c>
      <c r="B118" s="48">
        <v>1</v>
      </c>
      <c r="C118" s="49" t="s">
        <v>24</v>
      </c>
      <c r="D118" s="43">
        <v>0</v>
      </c>
      <c r="E118" s="44">
        <v>0</v>
      </c>
      <c r="F118" s="45">
        <f t="shared" si="39"/>
        <v>0</v>
      </c>
      <c r="G118" s="46">
        <f t="shared" si="40"/>
        <v>0</v>
      </c>
      <c r="H118" s="47">
        <f t="shared" si="41"/>
        <v>0</v>
      </c>
    </row>
    <row r="119" spans="1:8" ht="28.5" x14ac:dyDescent="0.2">
      <c r="A119" s="34" t="s">
        <v>38</v>
      </c>
      <c r="B119" s="48">
        <v>1</v>
      </c>
      <c r="C119" s="49" t="s">
        <v>24</v>
      </c>
      <c r="D119" s="43">
        <v>0</v>
      </c>
      <c r="E119" s="44">
        <v>0</v>
      </c>
      <c r="F119" s="45">
        <f t="shared" si="39"/>
        <v>0</v>
      </c>
      <c r="G119" s="46">
        <f t="shared" si="40"/>
        <v>0</v>
      </c>
      <c r="H119" s="47">
        <f t="shared" si="41"/>
        <v>0</v>
      </c>
    </row>
    <row r="120" spans="1:8" x14ac:dyDescent="0.2">
      <c r="A120" s="34" t="s">
        <v>39</v>
      </c>
      <c r="B120" s="48">
        <v>20</v>
      </c>
      <c r="C120" s="49" t="s">
        <v>32</v>
      </c>
      <c r="D120" s="43">
        <v>0</v>
      </c>
      <c r="E120" s="44">
        <v>0</v>
      </c>
      <c r="F120" s="45">
        <f t="shared" si="39"/>
        <v>0</v>
      </c>
      <c r="G120" s="46">
        <f t="shared" si="40"/>
        <v>0</v>
      </c>
      <c r="H120" s="47">
        <f t="shared" si="41"/>
        <v>0</v>
      </c>
    </row>
    <row r="121" spans="1:8" ht="28.5" x14ac:dyDescent="0.2">
      <c r="A121" s="34" t="s">
        <v>40</v>
      </c>
      <c r="B121" s="48">
        <v>1</v>
      </c>
      <c r="C121" s="49" t="s">
        <v>24</v>
      </c>
      <c r="D121" s="43">
        <v>0</v>
      </c>
      <c r="E121" s="44">
        <v>0</v>
      </c>
      <c r="F121" s="45">
        <f t="shared" si="39"/>
        <v>0</v>
      </c>
      <c r="G121" s="46">
        <f t="shared" si="40"/>
        <v>0</v>
      </c>
      <c r="H121" s="47">
        <f t="shared" si="41"/>
        <v>0</v>
      </c>
    </row>
    <row r="122" spans="1:8" ht="42.75" x14ac:dyDescent="0.2">
      <c r="A122" s="34" t="s">
        <v>41</v>
      </c>
      <c r="B122" s="48">
        <v>1</v>
      </c>
      <c r="C122" s="49" t="s">
        <v>42</v>
      </c>
      <c r="D122" s="43">
        <v>0</v>
      </c>
      <c r="E122" s="44">
        <v>0</v>
      </c>
      <c r="F122" s="45">
        <f t="shared" si="39"/>
        <v>0</v>
      </c>
      <c r="G122" s="46">
        <f t="shared" si="40"/>
        <v>0</v>
      </c>
      <c r="H122" s="47">
        <f t="shared" si="41"/>
        <v>0</v>
      </c>
    </row>
    <row r="123" spans="1:8" ht="99.75" x14ac:dyDescent="0.2">
      <c r="A123" s="34" t="s">
        <v>43</v>
      </c>
      <c r="B123" s="48">
        <v>1</v>
      </c>
      <c r="C123" s="49" t="s">
        <v>24</v>
      </c>
      <c r="D123" s="43">
        <v>0</v>
      </c>
      <c r="E123" s="44">
        <v>0</v>
      </c>
      <c r="F123" s="45">
        <f t="shared" si="39"/>
        <v>0</v>
      </c>
      <c r="G123" s="46">
        <f t="shared" si="40"/>
        <v>0</v>
      </c>
      <c r="H123" s="47">
        <f t="shared" si="41"/>
        <v>0</v>
      </c>
    </row>
    <row r="124" spans="1:8" ht="15" x14ac:dyDescent="0.25">
      <c r="A124" s="36" t="s">
        <v>25</v>
      </c>
      <c r="B124" s="41"/>
      <c r="C124" s="72"/>
      <c r="D124" s="58"/>
      <c r="E124" s="71"/>
      <c r="F124" s="59">
        <f>SUM(F112:F123)</f>
        <v>0</v>
      </c>
      <c r="G124" s="60">
        <f>SUM(G112:G123)</f>
        <v>0</v>
      </c>
      <c r="H124" s="61">
        <f>F124+G124</f>
        <v>0</v>
      </c>
    </row>
    <row r="125" spans="1:8" ht="15.75" thickBot="1" x14ac:dyDescent="0.25">
      <c r="A125" s="39"/>
      <c r="B125" s="73"/>
      <c r="C125" s="74"/>
      <c r="D125" s="75"/>
      <c r="E125" s="76"/>
      <c r="F125" s="77"/>
      <c r="G125" s="78"/>
      <c r="H125" s="79"/>
    </row>
    <row r="126" spans="1:8" ht="21.75" customHeight="1" thickBot="1" x14ac:dyDescent="0.3">
      <c r="A126" s="40" t="s">
        <v>44</v>
      </c>
      <c r="B126" s="80"/>
      <c r="C126" s="81"/>
      <c r="D126" s="82"/>
      <c r="E126" s="83"/>
      <c r="F126" s="84">
        <f>F124+F109+F78+F494+F22+F53</f>
        <v>0</v>
      </c>
      <c r="G126" s="84">
        <f>G124+G109+G78+G494+G22+G53</f>
        <v>0</v>
      </c>
      <c r="H126" s="85">
        <f>SUM(F126:G126)</f>
        <v>0</v>
      </c>
    </row>
    <row r="127" spans="1:8" ht="21.75" customHeight="1" thickBot="1" x14ac:dyDescent="0.3">
      <c r="A127" s="40" t="s">
        <v>55</v>
      </c>
      <c r="B127" s="80"/>
      <c r="C127" s="81"/>
      <c r="D127" s="82"/>
      <c r="E127" s="83"/>
      <c r="F127" s="86"/>
      <c r="G127" s="86"/>
      <c r="H127" s="85">
        <f>G126*0.15</f>
        <v>0</v>
      </c>
    </row>
    <row r="128" spans="1:8" ht="21.75" customHeight="1" thickBot="1" x14ac:dyDescent="0.3">
      <c r="A128" s="40" t="s">
        <v>56</v>
      </c>
      <c r="B128" s="80"/>
      <c r="C128" s="81"/>
      <c r="D128" s="82"/>
      <c r="E128" s="83"/>
      <c r="F128" s="86"/>
      <c r="G128" s="86"/>
      <c r="H128" s="85">
        <f>F126*0.021</f>
        <v>0</v>
      </c>
    </row>
    <row r="129" spans="1:8" ht="21.75" customHeight="1" thickBot="1" x14ac:dyDescent="0.3">
      <c r="A129" s="40" t="s">
        <v>54</v>
      </c>
      <c r="B129" s="80"/>
      <c r="C129" s="81"/>
      <c r="D129" s="82"/>
      <c r="E129" s="83"/>
      <c r="F129" s="86"/>
      <c r="G129" s="86"/>
      <c r="H129" s="85">
        <f>SUM(H126:H128)</f>
        <v>0</v>
      </c>
    </row>
  </sheetData>
  <sheetProtection algorithmName="SHA-512" hashValue="TirqgbFnLeLk9TVYXV7Pp4kwUvHVlMbHMcUZWuG5LsYr8EzFVbhsMP16Icq+G9xwPHDvEvJIgabpZFDHxM06LA==" saltValue="4NeUzo39bqF9Frdnap3qbQ==" spinCount="100000" sheet="1" objects="1" scenarios="1"/>
  <mergeCells count="1">
    <mergeCell ref="B5:C5"/>
  </mergeCells>
  <pageMargins left="0.15748031496062992" right="0.15748031496062992" top="0.51181102362204722" bottom="0.23622047244094491" header="0.31496062992125984" footer="0.15748031496062992"/>
  <pageSetup paperSize="9" scale="62" fitToHeight="3" orientation="portrait" r:id="rId1"/>
  <headerFooter>
    <oddHeader>&amp;RVZ ev. č. ZC12/2020 Příloha č. 3</oddHeader>
  </headerFooter>
  <rowBreaks count="2" manualBreakCount="2">
    <brk id="54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Bohutínský Jaroslav, Ing.</dc:creator>
  <cp:lastModifiedBy>Maule Monika, Ing.</cp:lastModifiedBy>
  <cp:lastPrinted>2021-01-06T08:28:06Z</cp:lastPrinted>
  <dcterms:created xsi:type="dcterms:W3CDTF">2020-11-26T05:56:11Z</dcterms:created>
  <dcterms:modified xsi:type="dcterms:W3CDTF">2021-01-07T13:30:29Z</dcterms:modified>
</cp:coreProperties>
</file>