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20\176_KV_postserver\01 Zadávací dokumentace\"/>
    </mc:Choice>
  </mc:AlternateContent>
  <bookViews>
    <workbookView xWindow="0" yWindow="0" windowWidth="19200" windowHeight="7190" tabRatio="740"/>
  </bookViews>
  <sheets>
    <sheet name="TL_sdílený email" sheetId="11" r:id="rId1"/>
    <sheet name="Body_R" sheetId="10" r:id="rId2"/>
  </sheets>
  <externalReferences>
    <externalReference r:id="rId3"/>
  </externalReferences>
  <definedNames>
    <definedName name="Metadatový_editor" localSheetId="1">'[1]tech.list_nepovinne_funkce-all'!$G$1:$G$2</definedName>
    <definedName name="Metadatový_editor" localSheetId="0">'TL_sdílený email'!#REF!</definedName>
    <definedName name="Metadatový_editor">#REF!</definedName>
    <definedName name="_xlnm.Print_Titles" localSheetId="0">'TL_sdílený email'!$5:$8</definedName>
    <definedName name="P1_" localSheetId="0">'TL_sdílený email'!$F$1:$F$4</definedName>
    <definedName name="P1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0" l="1"/>
  <c r="G38" i="11" l="1"/>
  <c r="G37" i="11"/>
  <c r="G36" i="11"/>
  <c r="G35" i="11"/>
  <c r="G34" i="11"/>
  <c r="G33" i="11"/>
  <c r="G22" i="11"/>
  <c r="G49" i="11" l="1"/>
  <c r="B4" i="10"/>
  <c r="B8" i="10"/>
  <c r="C8" i="10" s="1"/>
</calcChain>
</file>

<file path=xl/sharedStrings.xml><?xml version="1.0" encoding="utf-8"?>
<sst xmlns="http://schemas.openxmlformats.org/spreadsheetml/2006/main" count="184" uniqueCount="113">
  <si>
    <t>Dodavatel vyplní zeleně podbarvená pole, tj.:</t>
  </si>
  <si>
    <t>Podmínky a pokyny pro vyplnění:</t>
  </si>
  <si>
    <t>Kód požadavku</t>
  </si>
  <si>
    <t>Požadavky - zkrácený text</t>
  </si>
  <si>
    <t>ne</t>
  </si>
  <si>
    <t>ano</t>
  </si>
  <si>
    <t>Typ požadavku</t>
  </si>
  <si>
    <t>P2</t>
  </si>
  <si>
    <t>P1</t>
  </si>
  <si>
    <t>R</t>
  </si>
  <si>
    <t>Popis nabízeného způsobu splnění povinných (P1 a P2) / nepovinných funkčních požadavků (R), kde dodavatel uvedl "ano"</t>
  </si>
  <si>
    <t xml:space="preserve">Technický list: splnění povinných (typ "P1" a "P2") a nepovinných (typ "R") funkčních požadavků </t>
  </si>
  <si>
    <t>U nepovinných požadavků typu "R" dodavatel vybere ze seznamu ano / ne, tj. zda funkcionalitu splňuje nebo ne.</t>
  </si>
  <si>
    <t>U nepovinných požadavků typu "R" dodavatel garantuje splnění požadavku, pokud uvede "ano", a to  v době ukončení implementace</t>
  </si>
  <si>
    <t>U nepovinných požadavků typu "R"  v případě, že dodavatel nevybere ze seznamu žádnou možnost (ano/ne) má se zato, že nabídka požadavek (funkcionalitu) nesplňuje</t>
  </si>
  <si>
    <t>Počet splněných požadavků typu "R"= ano (pro účely hodnocení nabídky)</t>
  </si>
  <si>
    <t>Ve sloupci "poznámka" je dodavatel u každého řádku (tj. typ P1, P2, R), kde u požadavku uvedl či je uvedeno "ano", povinen popsat, jakým způsobem požadavek splňuje</t>
  </si>
  <si>
    <t>Počet splněných R</t>
  </si>
  <si>
    <t>Bodové hodnocení</t>
  </si>
  <si>
    <t>Splnění funkcionalit typu "R"</t>
  </si>
  <si>
    <t>Část VZ</t>
  </si>
  <si>
    <t>Dodavatel:</t>
  </si>
  <si>
    <t>Dodavatel (obchodní název):</t>
  </si>
  <si>
    <t>Identifikaci dodavatele, obchodní název a právní formu</t>
  </si>
  <si>
    <t>Část 1 (Centrální nákup)</t>
  </si>
  <si>
    <t>Tabulka má pouze informativní charakter</t>
  </si>
  <si>
    <t>Vyplní dodavatel obchodní název</t>
  </si>
  <si>
    <t>Veřejná zakázka: Dodávka řešení sdíleného emailu pro organizace Kraje Vysočina včetně technické podpory</t>
  </si>
  <si>
    <t>splnění požadavku</t>
  </si>
  <si>
    <t>Příloha č. 6 zadávací dokumentace</t>
  </si>
  <si>
    <t>EML01</t>
  </si>
  <si>
    <t>EML02</t>
  </si>
  <si>
    <t>Možnost rozšíření licence na neomezený počet uživatelů, zařízení a organizací pro všechny moduly. V případě, že licenční model neumožňuje toto licencování, je za neomezený počet považováno 4000 uživatelů, 4000 zařízení a 200 organizací.</t>
  </si>
  <si>
    <t>EML03</t>
  </si>
  <si>
    <t>Dostupnost služeb z veřejných i privátních sítí přes standardní emailové protokoly – IMAP, SMTP, POP3 včetně jejich šifrovaných verzí</t>
  </si>
  <si>
    <t>EML04</t>
  </si>
  <si>
    <t>EML05</t>
  </si>
  <si>
    <t>Připojení klientů mobilních platforem Android i iOS</t>
  </si>
  <si>
    <t>EML06</t>
  </si>
  <si>
    <t>Synchronizace adresáře (CarDAV) s mobilními zařízeními s OS Android a iOS</t>
  </si>
  <si>
    <t>EML07</t>
  </si>
  <si>
    <t>Synchronizace kalendáře (CalDAV) s mobilními zařízeními s OS Android a iOS</t>
  </si>
  <si>
    <t>EML08</t>
  </si>
  <si>
    <t>EML09</t>
  </si>
  <si>
    <t>Webový klient umožňující plnohodnotný bezpečný přístup k poštovní schránce bez nutnosti instalace doplňků do prohlížeče a OS</t>
  </si>
  <si>
    <t>EML10</t>
  </si>
  <si>
    <t>EML11</t>
  </si>
  <si>
    <t>EML12</t>
  </si>
  <si>
    <t>Podpora autentizace k webovému klientovi prostřednictvím  SSO Kraje Vysočina (SAML2) federace VysočinaID viz https://vysocinaid.kr-vysocina.cz/</t>
  </si>
  <si>
    <t>EML13</t>
  </si>
  <si>
    <t>Podpora dvoufaktorové autentizace (Google Authenticator, U2F /FIDO2 standard/, popř. SMS OTP) pro přístup k webovému klientu</t>
  </si>
  <si>
    <t>EML14</t>
  </si>
  <si>
    <t>Podpora dvoufaktorové autentizace ActiveSync</t>
  </si>
  <si>
    <t>EML15</t>
  </si>
  <si>
    <t>Autorizace IDM – synchronizace informací o uživatelích, rolí a organizační struktuře z IDM Kraje Vysočina (AC Identita)</t>
  </si>
  <si>
    <t>EML16</t>
  </si>
  <si>
    <t>Plná provozovatelnost v uzavřené síti (ROWANet) bez dostupnosti veřejného internetu</t>
  </si>
  <si>
    <t>EML17</t>
  </si>
  <si>
    <t>Podpora technologie maillistu včetně webového rozhraní pro správu a registraci</t>
  </si>
  <si>
    <t>EML18</t>
  </si>
  <si>
    <t>Provoz 16-ti domén (DNS/MX) a to i v jedné organizaci (tenantu)</t>
  </si>
  <si>
    <t>EML19</t>
  </si>
  <si>
    <t>Možnost definice politik objemových kvót mailboxů s možností více politik per tenant</t>
  </si>
  <si>
    <t>EML20</t>
  </si>
  <si>
    <t>Řešení antispamové a antivirové ochrany</t>
  </si>
  <si>
    <t>EML21</t>
  </si>
  <si>
    <t>Podpora služeb adresářů globálních (přes všechny tenanty) a lokálních (v daném tenantu)</t>
  </si>
  <si>
    <t>EML22</t>
  </si>
  <si>
    <t>Služby kalendáře a plánování včetně sdílení a nahlížení do kalendářů (s možností nastavení oprávnění) v tenantu i přes vybrané tenanty</t>
  </si>
  <si>
    <t>EML23</t>
  </si>
  <si>
    <t>EML24</t>
  </si>
  <si>
    <t>EML25</t>
  </si>
  <si>
    <t>Nástroj pro hromadný export zpráv do formátu PST</t>
  </si>
  <si>
    <t>EML26</t>
  </si>
  <si>
    <t>Řešení pro centrální archivaci nepoužívaných emailů mimo hlavní mailbox klienta s možností fulltextového vyhledávání</t>
  </si>
  <si>
    <t>EML27</t>
  </si>
  <si>
    <t>Nástroje týmové práce: skupinový a individuální chat</t>
  </si>
  <si>
    <t>EML28</t>
  </si>
  <si>
    <t>Nástroje týmové práce: skupinová a individuální videokonference</t>
  </si>
  <si>
    <t>EML29</t>
  </si>
  <si>
    <t>Nástroje týmové práce: skupinové a individuální úložiště dokumentů</t>
  </si>
  <si>
    <t>EML30</t>
  </si>
  <si>
    <t>Granulární obnova jednotlivých emailů nástrojem VEEAM BACKUP and REPLICATION</t>
  </si>
  <si>
    <t>EML31</t>
  </si>
  <si>
    <t>Nastavení mail flow a max. velikosti zpráv na mail konektoru per tenant včetně nastavení oprávnění</t>
  </si>
  <si>
    <t>EML32</t>
  </si>
  <si>
    <t xml:space="preserve">Bezpečnost: Logování a auditní záznamy – systém musí splňovat požadavky na logování a auditní záznamy uvedené v této specifikaci níže v kapitole Bezpečnostní specifikace. </t>
  </si>
  <si>
    <t>EML33</t>
  </si>
  <si>
    <t>Bezpečnost: Aplikační servery/moduly (např. web server, DB server, apod.) nesmí vyžadovat pro své spuštění privilegovaná oprávnění (např. typu root, Administrator, NT Authority\System, apod.)</t>
  </si>
  <si>
    <t>EML34</t>
  </si>
  <si>
    <t xml:space="preserve">Bezpečnost: Přenos dat musí probíhat vždy pomocí zabezpečeného protokolu, např. HTTPS, SMTPS, IMAPS, LDAP over TLS (STARTLS nebo LDAPS), … </t>
  </si>
  <si>
    <t>EML35</t>
  </si>
  <si>
    <t xml:space="preserve">Bezpečnost: Systém musí umožňovat přenos dat do sítě Internet přes aplikační HTTP proxy, která je systémově nastavená (případně lze konfigurovat přímo v aplikaci). </t>
  </si>
  <si>
    <t>EML36</t>
  </si>
  <si>
    <t xml:space="preserve">Bezpečnost: Dodavatel musí při implementaci systému vyspecifikovat všechny potřebné zdroje z internetu, které jsou nezbytné pro provoz systému za účelem vytvoření tzv. white-listu na aplikační HTTP proxy. </t>
  </si>
  <si>
    <t>EML37</t>
  </si>
  <si>
    <t>Bezpečnost: Systém a jeho implementace musí naplňovat požadavky na kryptografii uvedené v této specifikaci níže v kapitole Bezpečnostní specifikace u těch bodů, které jsou pro daný systém relevantní.</t>
  </si>
  <si>
    <t>EML38</t>
  </si>
  <si>
    <t xml:space="preserve">Bezpečnost: Dodavatel musí při implementaci zpracovat analýzu rizik provozu systému tak, jak je uvedené v této specifikaci níže v kapitole Bezpečnostní specifikace. </t>
  </si>
  <si>
    <t>EML39</t>
  </si>
  <si>
    <t xml:space="preserve">Bezpečnost: Provozně-bezpečnostní dokumentace – dodavatel musí při implementaci zpracovat provozně-bezpečnostní dokumentaci a to minimálně v rozsahu uvedeném v této specifikaci níže v kapitole Bezpečnostní specifikace. </t>
  </si>
  <si>
    <t>Poznámky:
P1=Povinné - musí splňovat nejpozději v době podání nabídky (jejich předvedení může být požadováno) 
P2=Povinné - může být dostupné až v době dokončení implementace
R=Rozšiřující požadavky jsou nepovinné a závazek jejich naplnění v době ukončení implementace bude hodnocen jako kvalitativní výhoda (v rámci hodnocení nabídky)
N=Nepožaduje se</t>
  </si>
  <si>
    <t>max. počet R:</t>
  </si>
  <si>
    <t>Licence pro 400 uživatelů a zařízení a neomezený počet organizací (tenatů) – pokud licenční model neumožňuje toto licencování, za neomezený počet je považováno 200 organizací. Kusová cena této licence je platná i pro nákup dalších licencí nad rámec 400ks.</t>
  </si>
  <si>
    <t>Technologie ActiveSync pro komunikaci s mobilními klienty. Licence pro všechny klienty.</t>
  </si>
  <si>
    <t>Kompatibilita s MS Outlook 2016 a novější včetně funkcí synchronizace emailu, kalendáře, úkolů a fultextového vyhledávání v těchto položkách. Licence (synchronizace, nikoliv samotného produktu MS Outlook) pro všechny klienty.</t>
  </si>
  <si>
    <t>Nástroj pro hromadný import zpráv z formátu EML, MSG a PST</t>
  </si>
  <si>
    <t xml:space="preserve">Nástroj pro hromadný export zpráv do formátu EML a MSG </t>
  </si>
  <si>
    <t>Nástroj pro administraci jednotlivých tenantů ze strany administrátora tenantu (organizace) minimálně v rozsahu správy mailboxů a exportu dat.</t>
  </si>
  <si>
    <t>Šifrování a el. podepisování zpráv prostřednictvím PKI (S-MIME) na úrovni desktopového klienta. Šifrování a el. podepisování musí být možné promocí kvalifikovaného el. prostředku (kval. el. podpis dle eidas) např. karta.</t>
  </si>
  <si>
    <t>Šifrování a el. podepisování zpráv prostřednictvím PKI (S-MIME) na úrovni webového klienta Šifrování a el. podepisování musí být možné promocí kvalifikovaného el. prostředku (kval. el. podpis dle eidas) např. karta.</t>
  </si>
  <si>
    <t>EML40</t>
  </si>
  <si>
    <t>Popis všech požadavků (funkcionalit) je uveden v příloze č. 1 zadávací dokumentace a je dohledatelný dle příslušného kódu. Popis požadavku v této tabulce může být pouze orientační (zkrácený)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</si>
</sst>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color theme="0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49" fontId="1" fillId="4" borderId="3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0" fontId="5" fillId="6" borderId="1" xfId="0" applyFont="1" applyFill="1" applyBorder="1"/>
    <xf numFmtId="0" fontId="1" fillId="4" borderId="6" xfId="0" applyFont="1" applyFill="1" applyBorder="1"/>
    <xf numFmtId="1" fontId="1" fillId="5" borderId="7" xfId="0" applyNumberFormat="1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7" fillId="0" borderId="0" xfId="0" applyFont="1"/>
    <xf numFmtId="0" fontId="5" fillId="4" borderId="2" xfId="0" applyFont="1" applyFill="1" applyBorder="1" applyAlignment="1"/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8" fillId="0" borderId="0" xfId="0" applyFont="1"/>
    <xf numFmtId="0" fontId="8" fillId="0" borderId="0" xfId="0" applyFont="1" applyFill="1"/>
    <xf numFmtId="0" fontId="2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/>
    <xf numFmtId="0" fontId="9" fillId="0" borderId="0" xfId="0" applyFont="1"/>
    <xf numFmtId="2" fontId="1" fillId="6" borderId="11" xfId="0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right" wrapTex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1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7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59"/>
  <sheetViews>
    <sheetView tabSelected="1" zoomScale="55" zoomScaleNormal="55" workbookViewId="0">
      <pane xSplit="3" ySplit="8" topLeftCell="D9" activePane="bottomRight" state="frozen"/>
      <selection activeCell="H7" sqref="H7"/>
      <selection pane="topRight" activeCell="H7" sqref="H7"/>
      <selection pane="bottomLeft" activeCell="H7" sqref="H7"/>
      <selection pane="bottomRight" activeCell="E33" sqref="E33"/>
    </sheetView>
  </sheetViews>
  <sheetFormatPr defaultRowHeight="14" x14ac:dyDescent="0.3"/>
  <cols>
    <col min="1" max="1" width="2" style="1" customWidth="1"/>
    <col min="2" max="2" width="61" style="1" customWidth="1"/>
    <col min="3" max="5" width="8.7265625" style="1"/>
    <col min="6" max="6" width="95.453125" style="1" customWidth="1"/>
    <col min="7" max="7" width="8.6328125" style="1" customWidth="1"/>
    <col min="8" max="20" width="8.7265625" style="29"/>
    <col min="21" max="16384" width="8.7265625" style="1"/>
  </cols>
  <sheetData>
    <row r="1" spans="1:10" x14ac:dyDescent="0.3">
      <c r="A1" s="17" t="s">
        <v>29</v>
      </c>
      <c r="C1" s="29"/>
      <c r="D1" s="29"/>
      <c r="E1" s="29"/>
      <c r="F1" s="29"/>
      <c r="G1" s="30"/>
      <c r="H1" s="30"/>
      <c r="I1" s="30"/>
      <c r="J1" s="30"/>
    </row>
    <row r="2" spans="1:10" x14ac:dyDescent="0.3">
      <c r="A2" s="31" t="s">
        <v>27</v>
      </c>
      <c r="C2" s="29"/>
      <c r="D2" s="29"/>
      <c r="E2" s="29"/>
      <c r="F2" s="29"/>
      <c r="G2" s="30"/>
      <c r="H2" s="30"/>
      <c r="I2" s="30"/>
      <c r="J2" s="30"/>
    </row>
    <row r="3" spans="1:10" x14ac:dyDescent="0.3">
      <c r="B3" s="31"/>
      <c r="C3" s="31"/>
      <c r="D3" s="31"/>
      <c r="E3" s="31"/>
      <c r="F3" s="32" t="s">
        <v>5</v>
      </c>
      <c r="G3" s="30"/>
      <c r="H3" s="30"/>
      <c r="I3" s="30"/>
      <c r="J3" s="30"/>
    </row>
    <row r="4" spans="1:10" x14ac:dyDescent="0.3">
      <c r="A4" s="14"/>
      <c r="C4" s="29"/>
      <c r="D4" s="29"/>
      <c r="E4" s="29"/>
      <c r="F4" s="16" t="s">
        <v>4</v>
      </c>
      <c r="G4" s="30"/>
      <c r="H4" s="30"/>
      <c r="I4" s="30"/>
      <c r="J4" s="30"/>
    </row>
    <row r="5" spans="1:10" x14ac:dyDescent="0.3">
      <c r="A5" s="14"/>
      <c r="B5" s="15" t="s">
        <v>22</v>
      </c>
      <c r="C5" s="25" t="s">
        <v>26</v>
      </c>
      <c r="D5" s="26"/>
      <c r="E5" s="26"/>
      <c r="F5" s="27"/>
      <c r="G5" s="30"/>
      <c r="H5" s="30"/>
      <c r="I5" s="30"/>
      <c r="J5" s="30"/>
    </row>
    <row r="6" spans="1:10" ht="14.5" thickBot="1" x14ac:dyDescent="0.35">
      <c r="A6" s="14"/>
      <c r="B6" s="15" t="s">
        <v>11</v>
      </c>
      <c r="G6" s="30"/>
      <c r="H6" s="30"/>
      <c r="I6" s="30"/>
      <c r="J6" s="30"/>
    </row>
    <row r="7" spans="1:10" ht="14.5" customHeight="1" x14ac:dyDescent="0.3">
      <c r="A7" s="14"/>
      <c r="B7" s="43" t="s">
        <v>3</v>
      </c>
      <c r="C7" s="45" t="s">
        <v>2</v>
      </c>
      <c r="D7" s="45" t="s">
        <v>6</v>
      </c>
      <c r="E7" s="47" t="s">
        <v>28</v>
      </c>
      <c r="F7" s="39" t="s">
        <v>10</v>
      </c>
      <c r="G7" s="30"/>
      <c r="H7" s="30"/>
      <c r="I7" s="30"/>
      <c r="J7" s="30"/>
    </row>
    <row r="8" spans="1:10" ht="87" customHeight="1" thickBot="1" x14ac:dyDescent="0.35">
      <c r="B8" s="44"/>
      <c r="C8" s="46"/>
      <c r="D8" s="46"/>
      <c r="E8" s="48"/>
      <c r="F8" s="40"/>
      <c r="G8" s="33"/>
      <c r="H8" s="30"/>
      <c r="I8" s="30"/>
      <c r="J8" s="30"/>
    </row>
    <row r="9" spans="1:10" ht="55" customHeight="1" x14ac:dyDescent="0.3">
      <c r="B9" s="13" t="s">
        <v>103</v>
      </c>
      <c r="C9" s="12" t="s">
        <v>30</v>
      </c>
      <c r="D9" s="12" t="s">
        <v>8</v>
      </c>
      <c r="E9" s="10" t="s">
        <v>5</v>
      </c>
      <c r="F9" s="9"/>
      <c r="G9" s="34"/>
    </row>
    <row r="10" spans="1:10" ht="55" customHeight="1" x14ac:dyDescent="0.3">
      <c r="B10" s="7" t="s">
        <v>32</v>
      </c>
      <c r="C10" s="6" t="s">
        <v>31</v>
      </c>
      <c r="D10" s="6" t="s">
        <v>8</v>
      </c>
      <c r="E10" s="8" t="s">
        <v>5</v>
      </c>
      <c r="F10" s="5"/>
      <c r="G10" s="34"/>
    </row>
    <row r="11" spans="1:10" ht="55" customHeight="1" x14ac:dyDescent="0.3">
      <c r="B11" s="7" t="s">
        <v>34</v>
      </c>
      <c r="C11" s="6" t="s">
        <v>33</v>
      </c>
      <c r="D11" s="6" t="s">
        <v>8</v>
      </c>
      <c r="E11" s="8" t="s">
        <v>5</v>
      </c>
      <c r="F11" s="5"/>
      <c r="G11" s="34"/>
    </row>
    <row r="12" spans="1:10" ht="55" customHeight="1" x14ac:dyDescent="0.3">
      <c r="B12" s="7" t="s">
        <v>104</v>
      </c>
      <c r="C12" s="6" t="s">
        <v>35</v>
      </c>
      <c r="D12" s="6" t="s">
        <v>8</v>
      </c>
      <c r="E12" s="8" t="s">
        <v>5</v>
      </c>
      <c r="F12" s="5"/>
      <c r="G12" s="34"/>
    </row>
    <row r="13" spans="1:10" ht="55" customHeight="1" x14ac:dyDescent="0.3">
      <c r="B13" s="7" t="s">
        <v>37</v>
      </c>
      <c r="C13" s="6" t="s">
        <v>36</v>
      </c>
      <c r="D13" s="6" t="s">
        <v>8</v>
      </c>
      <c r="E13" s="8" t="s">
        <v>5</v>
      </c>
      <c r="F13" s="5"/>
      <c r="G13" s="34"/>
    </row>
    <row r="14" spans="1:10" ht="55" customHeight="1" x14ac:dyDescent="0.3">
      <c r="B14" s="7" t="s">
        <v>39</v>
      </c>
      <c r="C14" s="6" t="s">
        <v>38</v>
      </c>
      <c r="D14" s="6" t="s">
        <v>7</v>
      </c>
      <c r="E14" s="8" t="s">
        <v>5</v>
      </c>
      <c r="F14" s="5"/>
      <c r="G14" s="34"/>
    </row>
    <row r="15" spans="1:10" ht="55" customHeight="1" x14ac:dyDescent="0.3">
      <c r="B15" s="7" t="s">
        <v>41</v>
      </c>
      <c r="C15" s="6" t="s">
        <v>40</v>
      </c>
      <c r="D15" s="6" t="s">
        <v>7</v>
      </c>
      <c r="E15" s="8" t="s">
        <v>5</v>
      </c>
      <c r="F15" s="5"/>
      <c r="G15" s="34"/>
    </row>
    <row r="16" spans="1:10" ht="55" customHeight="1" x14ac:dyDescent="0.3">
      <c r="B16" s="7" t="s">
        <v>105</v>
      </c>
      <c r="C16" s="6" t="s">
        <v>42</v>
      </c>
      <c r="D16" s="6" t="s">
        <v>8</v>
      </c>
      <c r="E16" s="8" t="s">
        <v>5</v>
      </c>
      <c r="F16" s="5"/>
      <c r="G16" s="34"/>
    </row>
    <row r="17" spans="2:7" ht="55" customHeight="1" x14ac:dyDescent="0.3">
      <c r="B17" s="7" t="s">
        <v>44</v>
      </c>
      <c r="C17" s="6" t="s">
        <v>43</v>
      </c>
      <c r="D17" s="6" t="s">
        <v>8</v>
      </c>
      <c r="E17" s="8" t="s">
        <v>5</v>
      </c>
      <c r="F17" s="5"/>
      <c r="G17" s="34"/>
    </row>
    <row r="18" spans="2:7" ht="55" customHeight="1" x14ac:dyDescent="0.3">
      <c r="B18" s="7" t="s">
        <v>109</v>
      </c>
      <c r="C18" s="6" t="s">
        <v>45</v>
      </c>
      <c r="D18" s="6" t="s">
        <v>8</v>
      </c>
      <c r="E18" s="8" t="s">
        <v>5</v>
      </c>
      <c r="F18" s="5"/>
      <c r="G18" s="34"/>
    </row>
    <row r="19" spans="2:7" ht="55" customHeight="1" x14ac:dyDescent="0.3">
      <c r="B19" s="7" t="s">
        <v>110</v>
      </c>
      <c r="C19" s="6" t="s">
        <v>46</v>
      </c>
      <c r="D19" s="6" t="s">
        <v>7</v>
      </c>
      <c r="E19" s="10" t="s">
        <v>5</v>
      </c>
      <c r="F19" s="5"/>
      <c r="G19" s="34"/>
    </row>
    <row r="20" spans="2:7" ht="55" customHeight="1" x14ac:dyDescent="0.3">
      <c r="B20" s="7" t="s">
        <v>48</v>
      </c>
      <c r="C20" s="6" t="s">
        <v>47</v>
      </c>
      <c r="D20" s="6" t="s">
        <v>7</v>
      </c>
      <c r="E20" s="10" t="s">
        <v>5</v>
      </c>
      <c r="F20" s="5"/>
      <c r="G20" s="34"/>
    </row>
    <row r="21" spans="2:7" ht="55" customHeight="1" x14ac:dyDescent="0.3">
      <c r="B21" s="7" t="s">
        <v>50</v>
      </c>
      <c r="C21" s="6" t="s">
        <v>49</v>
      </c>
      <c r="D21" s="6" t="s">
        <v>7</v>
      </c>
      <c r="E21" s="10" t="s">
        <v>5</v>
      </c>
      <c r="F21" s="5"/>
      <c r="G21" s="34"/>
    </row>
    <row r="22" spans="2:7" ht="55" customHeight="1" x14ac:dyDescent="0.3">
      <c r="B22" s="7" t="s">
        <v>52</v>
      </c>
      <c r="C22" s="6" t="s">
        <v>51</v>
      </c>
      <c r="D22" s="6" t="s">
        <v>9</v>
      </c>
      <c r="E22" s="11"/>
      <c r="F22" s="5"/>
      <c r="G22" s="34">
        <f>COUNTIF(E22,"ano")</f>
        <v>0</v>
      </c>
    </row>
    <row r="23" spans="2:7" ht="55" customHeight="1" x14ac:dyDescent="0.3">
      <c r="B23" s="7" t="s">
        <v>54</v>
      </c>
      <c r="C23" s="6" t="s">
        <v>53</v>
      </c>
      <c r="D23" s="6" t="s">
        <v>7</v>
      </c>
      <c r="E23" s="10" t="s">
        <v>5</v>
      </c>
      <c r="F23" s="5"/>
      <c r="G23" s="34"/>
    </row>
    <row r="24" spans="2:7" ht="55" customHeight="1" x14ac:dyDescent="0.3">
      <c r="B24" s="7" t="s">
        <v>56</v>
      </c>
      <c r="C24" s="6" t="s">
        <v>55</v>
      </c>
      <c r="D24" s="6" t="s">
        <v>7</v>
      </c>
      <c r="E24" s="10" t="s">
        <v>5</v>
      </c>
      <c r="F24" s="5"/>
      <c r="G24" s="34"/>
    </row>
    <row r="25" spans="2:7" ht="55" customHeight="1" x14ac:dyDescent="0.3">
      <c r="B25" s="7" t="s">
        <v>58</v>
      </c>
      <c r="C25" s="6" t="s">
        <v>57</v>
      </c>
      <c r="D25" s="6" t="s">
        <v>7</v>
      </c>
      <c r="E25" s="10" t="s">
        <v>5</v>
      </c>
      <c r="F25" s="5"/>
      <c r="G25" s="34"/>
    </row>
    <row r="26" spans="2:7" ht="55" customHeight="1" x14ac:dyDescent="0.3">
      <c r="B26" s="7" t="s">
        <v>60</v>
      </c>
      <c r="C26" s="6" t="s">
        <v>59</v>
      </c>
      <c r="D26" s="6" t="s">
        <v>7</v>
      </c>
      <c r="E26" s="10" t="s">
        <v>5</v>
      </c>
      <c r="F26" s="5"/>
      <c r="G26" s="34"/>
    </row>
    <row r="27" spans="2:7" ht="55" customHeight="1" x14ac:dyDescent="0.3">
      <c r="B27" s="7" t="s">
        <v>62</v>
      </c>
      <c r="C27" s="6" t="s">
        <v>61</v>
      </c>
      <c r="D27" s="6" t="s">
        <v>7</v>
      </c>
      <c r="E27" s="10" t="s">
        <v>5</v>
      </c>
      <c r="F27" s="5"/>
      <c r="G27" s="34"/>
    </row>
    <row r="28" spans="2:7" ht="55" customHeight="1" x14ac:dyDescent="0.3">
      <c r="B28" s="7" t="s">
        <v>64</v>
      </c>
      <c r="C28" s="6" t="s">
        <v>63</v>
      </c>
      <c r="D28" s="6" t="s">
        <v>7</v>
      </c>
      <c r="E28" s="10" t="s">
        <v>5</v>
      </c>
      <c r="F28" s="5"/>
      <c r="G28" s="34"/>
    </row>
    <row r="29" spans="2:7" ht="55" customHeight="1" x14ac:dyDescent="0.3">
      <c r="B29" s="7" t="s">
        <v>66</v>
      </c>
      <c r="C29" s="6" t="s">
        <v>65</v>
      </c>
      <c r="D29" s="6" t="s">
        <v>7</v>
      </c>
      <c r="E29" s="10" t="s">
        <v>5</v>
      </c>
      <c r="F29" s="5"/>
      <c r="G29" s="34"/>
    </row>
    <row r="30" spans="2:7" ht="55" customHeight="1" x14ac:dyDescent="0.3">
      <c r="B30" s="7" t="s">
        <v>68</v>
      </c>
      <c r="C30" s="6" t="s">
        <v>67</v>
      </c>
      <c r="D30" s="6" t="s">
        <v>7</v>
      </c>
      <c r="E30" s="10" t="s">
        <v>5</v>
      </c>
      <c r="F30" s="5"/>
      <c r="G30" s="34"/>
    </row>
    <row r="31" spans="2:7" ht="55" customHeight="1" x14ac:dyDescent="0.3">
      <c r="B31" s="7" t="s">
        <v>106</v>
      </c>
      <c r="C31" s="6" t="s">
        <v>69</v>
      </c>
      <c r="D31" s="6" t="s">
        <v>7</v>
      </c>
      <c r="E31" s="10" t="s">
        <v>5</v>
      </c>
      <c r="F31" s="5"/>
      <c r="G31" s="34"/>
    </row>
    <row r="32" spans="2:7" ht="55" customHeight="1" x14ac:dyDescent="0.3">
      <c r="B32" s="7" t="s">
        <v>107</v>
      </c>
      <c r="C32" s="6" t="s">
        <v>70</v>
      </c>
      <c r="D32" s="6" t="s">
        <v>7</v>
      </c>
      <c r="E32" s="10" t="s">
        <v>5</v>
      </c>
      <c r="F32" s="5"/>
      <c r="G32" s="34"/>
    </row>
    <row r="33" spans="2:7" ht="55" customHeight="1" x14ac:dyDescent="0.3">
      <c r="B33" s="7" t="s">
        <v>72</v>
      </c>
      <c r="C33" s="6" t="s">
        <v>71</v>
      </c>
      <c r="D33" s="6" t="s">
        <v>9</v>
      </c>
      <c r="E33" s="11"/>
      <c r="F33" s="5"/>
      <c r="G33" s="34">
        <f t="shared" ref="G33:G38" si="0">COUNTIF(E33,"ano")</f>
        <v>0</v>
      </c>
    </row>
    <row r="34" spans="2:7" ht="55" customHeight="1" x14ac:dyDescent="0.3">
      <c r="B34" s="7" t="s">
        <v>74</v>
      </c>
      <c r="C34" s="6" t="s">
        <v>73</v>
      </c>
      <c r="D34" s="6" t="s">
        <v>9</v>
      </c>
      <c r="E34" s="11"/>
      <c r="F34" s="5"/>
      <c r="G34" s="34">
        <f t="shared" si="0"/>
        <v>0</v>
      </c>
    </row>
    <row r="35" spans="2:7" ht="55" customHeight="1" x14ac:dyDescent="0.3">
      <c r="B35" s="7" t="s">
        <v>76</v>
      </c>
      <c r="C35" s="6" t="s">
        <v>75</v>
      </c>
      <c r="D35" s="6" t="s">
        <v>9</v>
      </c>
      <c r="E35" s="11"/>
      <c r="F35" s="5"/>
      <c r="G35" s="34">
        <f t="shared" si="0"/>
        <v>0</v>
      </c>
    </row>
    <row r="36" spans="2:7" ht="55" customHeight="1" x14ac:dyDescent="0.3">
      <c r="B36" s="7" t="s">
        <v>78</v>
      </c>
      <c r="C36" s="6" t="s">
        <v>77</v>
      </c>
      <c r="D36" s="6" t="s">
        <v>9</v>
      </c>
      <c r="E36" s="11"/>
      <c r="F36" s="5"/>
      <c r="G36" s="34">
        <f t="shared" si="0"/>
        <v>0</v>
      </c>
    </row>
    <row r="37" spans="2:7" ht="55" customHeight="1" x14ac:dyDescent="0.3">
      <c r="B37" s="7" t="s">
        <v>80</v>
      </c>
      <c r="C37" s="6" t="s">
        <v>79</v>
      </c>
      <c r="D37" s="6" t="s">
        <v>9</v>
      </c>
      <c r="E37" s="11"/>
      <c r="F37" s="5"/>
      <c r="G37" s="34">
        <f t="shared" si="0"/>
        <v>0</v>
      </c>
    </row>
    <row r="38" spans="2:7" ht="55" customHeight="1" x14ac:dyDescent="0.3">
      <c r="B38" s="7" t="s">
        <v>82</v>
      </c>
      <c r="C38" s="6" t="s">
        <v>81</v>
      </c>
      <c r="D38" s="6" t="s">
        <v>9</v>
      </c>
      <c r="E38" s="11"/>
      <c r="F38" s="5"/>
      <c r="G38" s="34">
        <f t="shared" si="0"/>
        <v>0</v>
      </c>
    </row>
    <row r="39" spans="2:7" ht="55" customHeight="1" x14ac:dyDescent="0.3">
      <c r="B39" s="7" t="s">
        <v>84</v>
      </c>
      <c r="C39" s="6" t="s">
        <v>83</v>
      </c>
      <c r="D39" s="6" t="s">
        <v>7</v>
      </c>
      <c r="E39" s="10" t="s">
        <v>5</v>
      </c>
      <c r="F39" s="5"/>
      <c r="G39" s="34"/>
    </row>
    <row r="40" spans="2:7" ht="55" customHeight="1" x14ac:dyDescent="0.3">
      <c r="B40" s="7" t="s">
        <v>86</v>
      </c>
      <c r="C40" s="6" t="s">
        <v>85</v>
      </c>
      <c r="D40" s="6" t="s">
        <v>7</v>
      </c>
      <c r="E40" s="10" t="s">
        <v>5</v>
      </c>
      <c r="F40" s="5"/>
      <c r="G40" s="34"/>
    </row>
    <row r="41" spans="2:7" ht="55" customHeight="1" x14ac:dyDescent="0.3">
      <c r="B41" s="7" t="s">
        <v>88</v>
      </c>
      <c r="C41" s="6" t="s">
        <v>87</v>
      </c>
      <c r="D41" s="6" t="s">
        <v>7</v>
      </c>
      <c r="E41" s="10" t="s">
        <v>5</v>
      </c>
      <c r="F41" s="5"/>
      <c r="G41" s="34"/>
    </row>
    <row r="42" spans="2:7" ht="55" customHeight="1" x14ac:dyDescent="0.3">
      <c r="B42" s="7" t="s">
        <v>90</v>
      </c>
      <c r="C42" s="6" t="s">
        <v>89</v>
      </c>
      <c r="D42" s="6" t="s">
        <v>7</v>
      </c>
      <c r="E42" s="10" t="s">
        <v>5</v>
      </c>
      <c r="F42" s="5"/>
      <c r="G42" s="34"/>
    </row>
    <row r="43" spans="2:7" ht="55" customHeight="1" x14ac:dyDescent="0.3">
      <c r="B43" s="7" t="s">
        <v>92</v>
      </c>
      <c r="C43" s="6" t="s">
        <v>91</v>
      </c>
      <c r="D43" s="6" t="s">
        <v>7</v>
      </c>
      <c r="E43" s="10" t="s">
        <v>5</v>
      </c>
      <c r="F43" s="5"/>
      <c r="G43" s="34"/>
    </row>
    <row r="44" spans="2:7" ht="55" customHeight="1" x14ac:dyDescent="0.3">
      <c r="B44" s="7" t="s">
        <v>94</v>
      </c>
      <c r="C44" s="6" t="s">
        <v>93</v>
      </c>
      <c r="D44" s="6" t="s">
        <v>7</v>
      </c>
      <c r="E44" s="10" t="s">
        <v>5</v>
      </c>
      <c r="F44" s="5"/>
      <c r="G44" s="34"/>
    </row>
    <row r="45" spans="2:7" ht="55" customHeight="1" x14ac:dyDescent="0.3">
      <c r="B45" s="7" t="s">
        <v>96</v>
      </c>
      <c r="C45" s="6" t="s">
        <v>95</v>
      </c>
      <c r="D45" s="6" t="s">
        <v>7</v>
      </c>
      <c r="E45" s="10" t="s">
        <v>5</v>
      </c>
      <c r="F45" s="5"/>
      <c r="G45" s="34"/>
    </row>
    <row r="46" spans="2:7" ht="55" customHeight="1" x14ac:dyDescent="0.3">
      <c r="B46" s="7" t="s">
        <v>98</v>
      </c>
      <c r="C46" s="6" t="s">
        <v>97</v>
      </c>
      <c r="D46" s="6" t="s">
        <v>7</v>
      </c>
      <c r="E46" s="10" t="s">
        <v>5</v>
      </c>
      <c r="F46" s="5"/>
      <c r="G46" s="34"/>
    </row>
    <row r="47" spans="2:7" ht="55" customHeight="1" x14ac:dyDescent="0.3">
      <c r="B47" s="7" t="s">
        <v>100</v>
      </c>
      <c r="C47" s="6" t="s">
        <v>99</v>
      </c>
      <c r="D47" s="6" t="s">
        <v>7</v>
      </c>
      <c r="E47" s="10" t="s">
        <v>5</v>
      </c>
      <c r="F47" s="5"/>
      <c r="G47" s="34"/>
    </row>
    <row r="48" spans="2:7" ht="55" customHeight="1" x14ac:dyDescent="0.3">
      <c r="B48" s="7" t="s">
        <v>108</v>
      </c>
      <c r="C48" s="6" t="s">
        <v>111</v>
      </c>
      <c r="D48" s="6" t="s">
        <v>7</v>
      </c>
      <c r="E48" s="10" t="s">
        <v>5</v>
      </c>
      <c r="F48" s="5"/>
      <c r="G48" s="34"/>
    </row>
    <row r="49" spans="2:7" ht="19.5" customHeight="1" x14ac:dyDescent="0.3">
      <c r="C49" s="29"/>
      <c r="D49" s="29"/>
      <c r="E49" s="41" t="s">
        <v>15</v>
      </c>
      <c r="F49" s="42"/>
      <c r="G49" s="18">
        <f>SUM(G9:G48)</f>
        <v>0</v>
      </c>
    </row>
    <row r="50" spans="2:7" ht="126" x14ac:dyDescent="0.3">
      <c r="B50" s="28" t="s">
        <v>101</v>
      </c>
      <c r="C50" s="29"/>
      <c r="D50" s="29"/>
      <c r="E50" s="29"/>
      <c r="F50" s="29"/>
      <c r="G50" s="29"/>
    </row>
    <row r="51" spans="2:7" x14ac:dyDescent="0.3">
      <c r="B51" s="28"/>
    </row>
    <row r="52" spans="2:7" x14ac:dyDescent="0.3">
      <c r="B52" s="4" t="s">
        <v>1</v>
      </c>
    </row>
    <row r="53" spans="2:7" ht="14" customHeight="1" x14ac:dyDescent="0.3">
      <c r="B53" s="3" t="s">
        <v>0</v>
      </c>
    </row>
    <row r="54" spans="2:7" x14ac:dyDescent="0.3">
      <c r="B54" s="2" t="s">
        <v>23</v>
      </c>
    </row>
    <row r="55" spans="2:7" x14ac:dyDescent="0.3">
      <c r="B55" s="2" t="s">
        <v>12</v>
      </c>
    </row>
    <row r="56" spans="2:7" x14ac:dyDescent="0.3">
      <c r="B56" s="2" t="s">
        <v>13</v>
      </c>
    </row>
    <row r="57" spans="2:7" x14ac:dyDescent="0.3">
      <c r="B57" s="1" t="s">
        <v>14</v>
      </c>
    </row>
    <row r="58" spans="2:7" x14ac:dyDescent="0.3">
      <c r="B58" s="1" t="s">
        <v>16</v>
      </c>
    </row>
    <row r="59" spans="2:7" x14ac:dyDescent="0.3">
      <c r="B59" s="1" t="s">
        <v>112</v>
      </c>
    </row>
  </sheetData>
  <sheetProtection algorithmName="SHA-512" hashValue="h9hJzBQkprKPE7djupSA/6uVtrPFVvPYGvTl8wx/b4krui6e0xbVEzVUVF+n9Fl5R3/2/72ad8cbf/ED9NaFMw==" saltValue="lavCCVanMz0VWe3nZD5z3g==" spinCount="100000" sheet="1" objects="1" scenarios="1" formatCells="0" formatColumns="0" formatRows="0"/>
  <protectedRanges>
    <protectedRange sqref="E22 E33 E34 E35 E36 E37 E38" name="Oblast3"/>
    <protectedRange sqref="F9:F48" name="Oblast2"/>
    <protectedRange sqref="C5:F5" name="Oblast C_3_1"/>
  </protectedRanges>
  <mergeCells count="6">
    <mergeCell ref="F7:F8"/>
    <mergeCell ref="E49:F49"/>
    <mergeCell ref="B7:B8"/>
    <mergeCell ref="C7:C8"/>
    <mergeCell ref="D7:D8"/>
    <mergeCell ref="E7:E8"/>
  </mergeCells>
  <dataValidations count="1">
    <dataValidation type="list" allowBlank="1" showInputMessage="1" showErrorMessage="1" sqref="E22 E33:E38">
      <formula1>$F$1:$F$4</formula1>
    </dataValidation>
  </dataValidations>
  <pageMargins left="0.25" right="0.25" top="0.75" bottom="0.75" header="0.3" footer="0.3"/>
  <pageSetup paperSize="9" scale="73" fitToHeight="0" orientation="landscape" r:id="rId1"/>
  <headerFoot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  <pageSetUpPr fitToPage="1"/>
  </sheetPr>
  <dimension ref="A1:C10"/>
  <sheetViews>
    <sheetView zoomScaleNormal="100" workbookViewId="0">
      <selection activeCell="B4" sqref="B4:C4"/>
    </sheetView>
  </sheetViews>
  <sheetFormatPr defaultColWidth="21" defaultRowHeight="14" x14ac:dyDescent="0.3"/>
  <cols>
    <col min="1" max="1" width="22.7265625" style="1" customWidth="1"/>
    <col min="2" max="2" width="17.6328125" style="1" customWidth="1"/>
    <col min="3" max="3" width="17.54296875" style="1" customWidth="1"/>
    <col min="4" max="4" width="10" style="1" customWidth="1"/>
    <col min="5" max="16384" width="21" style="1"/>
  </cols>
  <sheetData>
    <row r="1" spans="1:3" x14ac:dyDescent="0.3">
      <c r="A1" s="31" t="s">
        <v>27</v>
      </c>
    </row>
    <row r="2" spans="1:3" x14ac:dyDescent="0.3">
      <c r="A2" s="14"/>
    </row>
    <row r="3" spans="1:3" x14ac:dyDescent="0.3">
      <c r="A3" s="15" t="s">
        <v>19</v>
      </c>
    </row>
    <row r="4" spans="1:3" x14ac:dyDescent="0.3">
      <c r="A4" s="15" t="s">
        <v>21</v>
      </c>
      <c r="B4" s="49" t="str">
        <f>'TL_sdílený email'!C5</f>
        <v>Vyplní dodavatel obchodní název</v>
      </c>
      <c r="C4" s="49"/>
    </row>
    <row r="5" spans="1:3" x14ac:dyDescent="0.3">
      <c r="A5" s="15"/>
      <c r="B5" s="38"/>
      <c r="C5" s="38"/>
    </row>
    <row r="6" spans="1:3" ht="14.5" thickBot="1" x14ac:dyDescent="0.35">
      <c r="A6" s="15"/>
      <c r="B6" s="36" t="s">
        <v>102</v>
      </c>
      <c r="C6" s="37">
        <f>COUNTIF('TL_sdílený email'!D9:D48,"R")</f>
        <v>7</v>
      </c>
    </row>
    <row r="7" spans="1:3" x14ac:dyDescent="0.3">
      <c r="A7" s="21" t="s">
        <v>20</v>
      </c>
      <c r="B7" s="22" t="s">
        <v>17</v>
      </c>
      <c r="C7" s="23" t="s">
        <v>18</v>
      </c>
    </row>
    <row r="8" spans="1:3" x14ac:dyDescent="0.3">
      <c r="A8" s="19" t="s">
        <v>24</v>
      </c>
      <c r="B8" s="20">
        <f>'TL_sdílený email'!G49</f>
        <v>0</v>
      </c>
      <c r="C8" s="35">
        <f>B8/(C6/100)</f>
        <v>0</v>
      </c>
    </row>
    <row r="10" spans="1:3" ht="14.5" x14ac:dyDescent="0.35">
      <c r="A10" s="24" t="s">
        <v>25</v>
      </c>
    </row>
  </sheetData>
  <sheetProtection algorithmName="SHA-512" hashValue="6z8pUssYdnNf1PSQbLM/TC+yXqXdA/7jWCd0nVyg7wKVyMRrKF3GNu84zWb6maX6hAqveEgEColCDCSGcCHHxQ==" saltValue="2MVrxPBmVIUFrPFBQcN0zg==" spinCount="100000" sheet="1" objects="1" scenarios="1" selectLockedCells="1" selectUnlockedCells="1"/>
  <mergeCells count="1">
    <mergeCell ref="B4:C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TL_sdílený email</vt:lpstr>
      <vt:lpstr>Body_R</vt:lpstr>
      <vt:lpstr>'TL_sdílený email'!Názvy_tisku</vt:lpstr>
      <vt:lpstr>'TL_sdílený email'!P1_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2021-01-08T08:59:03Z</cp:lastPrinted>
  <dcterms:created xsi:type="dcterms:W3CDTF">2018-01-03T08:48:26Z</dcterms:created>
  <dcterms:modified xsi:type="dcterms:W3CDTF">2021-01-08T09:02:36Z</dcterms:modified>
</cp:coreProperties>
</file>