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filterPrivacy="1" defaultThemeVersion="124226"/>
  <xr:revisionPtr revIDLastSave="0" documentId="13_ncr:1_{8CF7B5DD-DCBD-4194-A819-D13420DFDD76}" xr6:coauthVersionLast="47" xr6:coauthVersionMax="47" xr10:uidLastSave="{00000000-0000-0000-0000-000000000000}"/>
  <bookViews>
    <workbookView xWindow="0" yWindow="1560" windowWidth="28800" windowHeight="8925" xr2:uid="{00000000-000D-0000-FFFF-FFFF00000000}"/>
  </bookViews>
  <sheets>
    <sheet name="NC a kritéria kvality" sheetId="4" r:id="rId1"/>
    <sheet name="první období (bez VDV)" sheetId="3" r:id="rId2"/>
    <sheet name="druhé období (včetně VDV)" sheetId="1" r:id="rId3"/>
  </sheets>
  <calcPr calcId="191029"/>
</workbook>
</file>

<file path=xl/calcChain.xml><?xml version="1.0" encoding="utf-8"?>
<calcChain xmlns="http://schemas.openxmlformats.org/spreadsheetml/2006/main">
  <c r="G16" i="4" l="1"/>
  <c r="G15" i="4"/>
  <c r="E27" i="1"/>
  <c r="E9" i="4"/>
  <c r="E8" i="4"/>
  <c r="E27" i="3"/>
  <c r="D8" i="4" s="1"/>
  <c r="F8" i="4" s="1"/>
  <c r="C10" i="4"/>
  <c r="E10" i="4" l="1"/>
  <c r="D9" i="4"/>
  <c r="G10" i="4" s="1"/>
  <c r="E5" i="3" l="1"/>
  <c r="E5" i="1"/>
  <c r="E28" i="3"/>
  <c r="F26" i="3" l="1"/>
  <c r="F25" i="3"/>
  <c r="F24" i="3"/>
  <c r="F23" i="3"/>
  <c r="F22" i="3"/>
  <c r="F21" i="3"/>
  <c r="F19" i="3"/>
  <c r="F18" i="3"/>
  <c r="F17" i="3"/>
  <c r="F16" i="3"/>
  <c r="F15" i="3"/>
  <c r="F14" i="3"/>
  <c r="F13" i="3"/>
  <c r="F12" i="3"/>
  <c r="F11" i="3"/>
  <c r="F10" i="3"/>
  <c r="E28" i="1" l="1"/>
  <c r="F21" i="1" s="1"/>
  <c r="F19" i="1" l="1"/>
  <c r="F15" i="1"/>
  <c r="F14" i="1"/>
  <c r="F18" i="1"/>
  <c r="F26" i="1"/>
  <c r="F13" i="1"/>
  <c r="F24" i="1"/>
  <c r="F12" i="1"/>
  <c r="F17" i="1"/>
  <c r="F23" i="1"/>
  <c r="F11" i="1"/>
  <c r="F16" i="1"/>
  <c r="F10" i="1"/>
  <c r="F25" i="1"/>
  <c r="F22" i="1"/>
  <c r="F9" i="4" l="1"/>
</calcChain>
</file>

<file path=xl/sharedStrings.xml><?xml version="1.0" encoding="utf-8"?>
<sst xmlns="http://schemas.openxmlformats.org/spreadsheetml/2006/main" count="87" uniqueCount="48">
  <si>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</si>
  <si>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</si>
  <si>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</si>
  <si>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</si>
  <si>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</si>
  <si>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</si>
  <si>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</si>
  <si>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</si>
  <si>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</si>
  <si>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</si>
  <si>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</si>
  <si>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</si>
  <si>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</si>
  <si>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</si>
  <si>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</si>
  <si>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</si>
  <si>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</si>
  <si>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</si>
  <si>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</si>
  <si>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</si>
  <si>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</si>
  <si>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</si>
  <si>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</si>
  <si>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</si>
  <si>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</si>
  <si>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</si>
  <si>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</si>
  <si>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Celkem</t>
  </si>
  <si>
    <t>Část Veřejné zakázky</t>
  </si>
  <si>
    <t>Řádek č. 11 dopravce nevyplňuje. V souladu s návrhem smlouvy není mýtné součástí ceny dopravního výkonu 
a bude hrazeno zvlášť.</t>
  </si>
  <si>
    <t>Příloha č. 5 dokumentace zadávacího řízení</t>
  </si>
  <si>
    <t>Formulář pro zpracování nabídkové ceny a kritérií kvality</t>
  </si>
  <si>
    <t>Období</t>
  </si>
  <si>
    <t>první období (bez VDV)</t>
  </si>
  <si>
    <t>druhé období (včetně VDV)</t>
  </si>
  <si>
    <t>Počet let daného období</t>
  </si>
  <si>
    <r>
      <t xml:space="preserve">Náklady za kalendářní rok příslušného období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</si>
  <si>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t>Předpokládaný objem kilometrů
za celé příslušné období</t>
  </si>
  <si>
    <r>
      <t xml:space="preserve">Předpokládaný roční objem kilometrů
</t>
    </r>
    <r>
      <rPr>
        <sz val="10"/>
        <color rgb="FFFFFFFF"/>
        <rFont val="Calibri"/>
        <family val="2"/>
        <charset val="238"/>
      </rPr>
      <t>pro příslušné období</t>
    </r>
  </si>
  <si>
    <r>
      <t xml:space="preserve">Jednotková cena (kč/km) dopravního výkonu 
</t>
    </r>
    <r>
      <rPr>
        <sz val="10"/>
        <color rgb="FFFFFFFF"/>
        <rFont val="Calibri"/>
        <family val="2"/>
        <charset val="238"/>
      </rPr>
      <t>v Kč bez DPH
hodnota rozhodná pro plnění VZ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</si>
  <si>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
hodnota rozhodná pro hodnocení</t>
    </r>
  </si>
  <si>
    <r>
      <t xml:space="preserve">Dopravce vyplní ve soupci "Kč" řádky 1 - 10 a 12 - 17 v Kč </t>
    </r>
    <r>
      <rPr>
        <b/>
        <u/>
        <sz val="11"/>
        <color theme="1"/>
        <rFont val="Calibri"/>
        <family val="2"/>
        <charset val="238"/>
        <scheme val="minor"/>
      </rPr>
      <t>ABSOLUTNÍ</t>
    </r>
    <r>
      <rPr>
        <b/>
        <sz val="11"/>
        <color theme="1"/>
        <rFont val="Calibri"/>
        <family val="2"/>
        <charset val="238"/>
        <scheme val="minor"/>
      </rPr>
      <t xml:space="preserve"> hodnoty za </t>
    </r>
    <r>
      <rPr>
        <b/>
        <u/>
        <sz val="11"/>
        <color theme="1"/>
        <rFont val="Calibri"/>
        <family val="2"/>
        <charset val="238"/>
        <scheme val="minor"/>
      </rPr>
      <t>JEDEN KALENDÁŘNÍ ROK</t>
    </r>
  </si>
  <si>
    <t>Kritérium kvality</t>
  </si>
  <si>
    <t xml:space="preserve">Výše podílu
v procentech
zaokrouhlená na 2 desetinná místa
hodnota rozhodná pro hodnocení </t>
  </si>
  <si>
    <t>Podíl vozidel vybavených klimatizací (možné hodnoty pro účely hodnocení: 0 % až 80 %)</t>
  </si>
  <si>
    <t>Výše podílu
v procentech
(DOPLNÍ ÚČASTNÍK)
(např: 50)</t>
  </si>
  <si>
    <t>NA TOMTO LISTU DOPLŇUJE DOPRAVCE POUZE KRITÉRIA KVALITY, CENU DOPLŇUJE NA NÁSLEDUJÍCÍCH LISTECH</t>
  </si>
  <si>
    <t>Podíl nízkopodlažních vozidel M3 (možné hodnoty pro účely hodnocení: 0 % až 100 %)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</si>
</sst>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5" fillId="0" borderId="0"/>
  </cellStyleXfs>
  <cellXfs count="54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9" fillId="27" borderId="10" xfId="0" applyFont="1" applyFill="1" applyBorder="1" applyAlignment="1">
      <alignment horizontal="center" vertical="center" wrapText="1"/>
    </xf>
    <xf numFmtId="0" fontId="32" fillId="28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4" fontId="25" fillId="24" borderId="12" xfId="0" applyNumberFormat="1" applyFont="1" applyFill="1" applyBorder="1" applyAlignment="1" applyProtection="1">
      <alignment horizontal="right" vertical="center" wrapText="1" indent="1"/>
    </xf>
    <xf numFmtId="4" fontId="38" fillId="0" borderId="10" xfId="0" applyNumberFormat="1" applyFont="1" applyBorder="1" applyAlignment="1">
      <alignment horizontal="center" vertical="center" wrapText="1"/>
    </xf>
    <xf numFmtId="0" fontId="28" fillId="27" borderId="10" xfId="0" applyFont="1" applyFill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/>
    </xf>
    <xf numFmtId="2" fontId="0" fillId="25" borderId="10" xfId="0" applyNumberFormat="1" applyFill="1" applyBorder="1" applyAlignment="1">
      <alignment horizontal="center"/>
    </xf>
    <xf numFmtId="0" fontId="32" fillId="28" borderId="10" xfId="0" applyFont="1" applyFill="1" applyBorder="1" applyAlignment="1">
      <alignment horizontal="center" vertical="center" wrapText="1"/>
    </xf>
    <xf numFmtId="0" fontId="23" fillId="25" borderId="0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28" fillId="27" borderId="10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36" fillId="29" borderId="1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3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5" fillId="24" borderId="13" xfId="0" applyFont="1" applyFill="1" applyBorder="1" applyAlignment="1" applyProtection="1">
      <alignment horizontal="center" vertical="center" wrapText="1"/>
    </xf>
    <xf numFmtId="0" fontId="25" fillId="24" borderId="15" xfId="0" applyFont="1" applyFill="1" applyBorder="1" applyAlignment="1" applyProtection="1">
      <alignment horizontal="center" vertical="center" wrapText="1"/>
    </xf>
    <xf numFmtId="0" fontId="25" fillId="24" borderId="14" xfId="0" applyFont="1" applyFill="1" applyBorder="1" applyAlignment="1" applyProtection="1">
      <alignment horizontal="center" vertical="center" wrapText="1"/>
    </xf>
    <xf numFmtId="0" fontId="23" fillId="26" borderId="13" xfId="0" applyFont="1" applyFill="1" applyBorder="1" applyAlignment="1" applyProtection="1">
      <alignment horizontal="center"/>
    </xf>
    <xf numFmtId="0" fontId="23" fillId="26" borderId="14" xfId="0" applyFont="1" applyFill="1" applyBorder="1" applyAlignment="1" applyProtection="1">
      <alignment horizontal="center"/>
    </xf>
    <xf numFmtId="0" fontId="25" fillId="24" borderId="10" xfId="0" applyFont="1" applyFill="1" applyBorder="1" applyAlignment="1" applyProtection="1">
      <alignment horizontal="center" vertical="center" wrapText="1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49" fontId="24" fillId="24" borderId="10" xfId="0" applyNumberFormat="1" applyFont="1" applyFill="1" applyBorder="1" applyAlignment="1" applyProtection="1">
      <alignment horizontal="center"/>
    </xf>
    <xf numFmtId="0" fontId="23" fillId="0" borderId="0" xfId="0" applyFont="1" applyBorder="1" applyAlignment="1" applyProtection="1">
      <alignment wrapText="1"/>
    </xf>
    <xf numFmtId="0" fontId="26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5" fillId="0" borderId="11" xfId="0" applyFont="1" applyFill="1" applyBorder="1" applyAlignment="1" applyProtection="1">
      <alignment horizontal="left" vertical="center" wrapText="1"/>
    </xf>
    <xf numFmtId="0" fontId="23" fillId="25" borderId="0" xfId="0" applyFont="1" applyFill="1" applyAlignment="1">
      <alignment horizontal="left" wrapText="1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3" fillId="0" borderId="0" xfId="0" applyFont="1" applyFill="1" applyBorder="1" applyAlignment="1" applyProtection="1">
      <alignment horizontal="left" wrapText="1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5000000}"/>
    <cellStyle name="Kontrolní buňka 2" xfId="22" xr:uid="{00000000-0005-0000-0000-000016000000}"/>
    <cellStyle name="Nadpis 1 2" xfId="23" xr:uid="{00000000-0005-0000-0000-000017000000}"/>
    <cellStyle name="Nadpis 2 2" xfId="24" xr:uid="{00000000-0005-0000-0000-000018000000}"/>
    <cellStyle name="Nadpis 3 2" xfId="25" xr:uid="{00000000-0005-0000-0000-000019000000}"/>
    <cellStyle name="Nadpis 4 2" xfId="26" xr:uid="{00000000-0005-0000-0000-00001A000000}"/>
    <cellStyle name="Název 2" xfId="27" xr:uid="{00000000-0005-0000-0000-00001B000000}"/>
    <cellStyle name="Neutrální 2" xfId="28" xr:uid="{00000000-0005-0000-0000-00001C000000}"/>
    <cellStyle name="Normální" xfId="0" builtinId="0"/>
    <cellStyle name="normální 2" xfId="29" xr:uid="{00000000-0005-0000-0000-00001E000000}"/>
    <cellStyle name="Normální 2 2" xfId="47" xr:uid="{00000000-0005-0000-0000-00001F000000}"/>
    <cellStyle name="normální 6" xfId="30" xr:uid="{00000000-0005-0000-0000-000020000000}"/>
    <cellStyle name="normální 7" xfId="31" xr:uid="{00000000-0005-0000-0000-000021000000}"/>
    <cellStyle name="Poznámka 2" xfId="32" xr:uid="{00000000-0005-0000-0000-000022000000}"/>
    <cellStyle name="procent 2" xfId="33" xr:uid="{00000000-0005-0000-0000-000023000000}"/>
    <cellStyle name="Propojená buňka 2" xfId="34" xr:uid="{00000000-0005-0000-0000-000024000000}"/>
    <cellStyle name="Správně 2" xfId="35" xr:uid="{00000000-0005-0000-0000-000026000000}"/>
    <cellStyle name="Text upozornění 2" xfId="36" xr:uid="{00000000-0005-0000-0000-000027000000}"/>
    <cellStyle name="Vstup 2" xfId="37" xr:uid="{00000000-0005-0000-0000-000028000000}"/>
    <cellStyle name="Výpočet 2" xfId="38" xr:uid="{00000000-0005-0000-0000-000029000000}"/>
    <cellStyle name="Výstup 2" xfId="39" xr:uid="{00000000-0005-0000-0000-00002A000000}"/>
    <cellStyle name="Vysvětlující text 2" xfId="40" xr:uid="{00000000-0005-0000-0000-00002B000000}"/>
    <cellStyle name="Zvýraznění 1 2" xfId="41" xr:uid="{00000000-0005-0000-0000-00002C000000}"/>
    <cellStyle name="Zvýraznění 2 2" xfId="42" xr:uid="{00000000-0005-0000-0000-00002D000000}"/>
    <cellStyle name="Zvýraznění 3 2" xfId="43" xr:uid="{00000000-0005-0000-0000-00002E000000}"/>
    <cellStyle name="Zvýraznění 4 2" xfId="44" xr:uid="{00000000-0005-0000-0000-00002F000000}"/>
    <cellStyle name="Zvýraznění 5 2" xfId="45" xr:uid="{00000000-0005-0000-0000-000030000000}"/>
    <cellStyle name="Zvýraznění 6 2" xfId="46" xr:uid="{00000000-0005-0000-0000-000031000000}"/>
  </cellStyles>
  <dxfs count="6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tabSelected="1" zoomScaleNormal="100" workbookViewId="0">
      <selection activeCell="C9" sqref="C9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34" t="s">
        <v>30</v>
      </c>
      <c r="B1" s="34"/>
      <c r="C1" s="34"/>
      <c r="D1" s="34"/>
      <c r="E1" s="34"/>
      <c r="F1" s="34"/>
      <c r="G1" s="34"/>
    </row>
    <row r="2" spans="1:7" x14ac:dyDescent="0.25">
      <c r="A2" s="35"/>
      <c r="B2" s="35"/>
      <c r="C2" s="35"/>
      <c r="D2" s="35"/>
      <c r="E2" s="35"/>
      <c r="F2" s="35"/>
      <c r="G2" s="35"/>
    </row>
    <row r="3" spans="1:7" x14ac:dyDescent="0.25">
      <c r="A3" s="34" t="s">
        <v>31</v>
      </c>
      <c r="B3" s="34"/>
      <c r="C3" s="34"/>
      <c r="D3" s="34"/>
      <c r="E3" s="34"/>
      <c r="F3" s="34"/>
      <c r="G3" s="34"/>
    </row>
    <row r="4" spans="1:7" x14ac:dyDescent="0.25">
      <c r="A4" s="28"/>
      <c r="B4" s="28"/>
      <c r="C4" s="28"/>
      <c r="D4" s="28"/>
      <c r="E4" s="28"/>
      <c r="F4" s="28"/>
      <c r="G4" s="28"/>
    </row>
    <row r="5" spans="1:7" x14ac:dyDescent="0.25">
      <c r="A5" s="30" t="s">
        <v>28</v>
      </c>
      <c r="B5" s="30"/>
      <c r="C5" s="30"/>
      <c r="D5" s="32">
        <v>8</v>
      </c>
      <c r="E5" s="32"/>
      <c r="F5" s="32"/>
      <c r="G5" s="32"/>
    </row>
    <row r="6" spans="1:7" x14ac:dyDescent="0.25">
      <c r="A6" s="31"/>
      <c r="B6" s="31"/>
      <c r="C6" s="31"/>
      <c r="D6" s="31"/>
      <c r="E6" s="31"/>
      <c r="F6" s="31"/>
      <c r="G6" s="31"/>
    </row>
    <row r="7" spans="1:7" ht="76.5" x14ac:dyDescent="0.25">
      <c r="A7" s="10" t="s">
        <v>32</v>
      </c>
      <c r="B7" s="10" t="s">
        <v>35</v>
      </c>
      <c r="C7" s="10" t="s">
        <v>38</v>
      </c>
      <c r="D7" s="10" t="s">
        <v>36</v>
      </c>
      <c r="E7" s="10" t="s">
        <v>37</v>
      </c>
      <c r="F7" s="10" t="s">
        <v>39</v>
      </c>
      <c r="G7" s="10" t="s">
        <v>40</v>
      </c>
    </row>
    <row r="8" spans="1:7" ht="25.5" x14ac:dyDescent="0.25">
      <c r="A8" s="11" t="s">
        <v>33</v>
      </c>
      <c r="B8" s="12">
        <v>4</v>
      </c>
      <c r="C8" s="13">
        <v>2039802</v>
      </c>
      <c r="D8" s="14">
        <f>'první období (bez VDV)'!E27</f>
        <v>0</v>
      </c>
      <c r="E8" s="13">
        <f>B8*C8</f>
        <v>8159208</v>
      </c>
      <c r="F8" s="14">
        <f>ROUND(D8/C8, 2)</f>
        <v>0</v>
      </c>
      <c r="G8" s="16"/>
    </row>
    <row r="9" spans="1:7" ht="25.5" x14ac:dyDescent="0.25">
      <c r="A9" s="11" t="s">
        <v>34</v>
      </c>
      <c r="B9" s="12">
        <v>6</v>
      </c>
      <c r="C9" s="13">
        <v>3892623</v>
      </c>
      <c r="D9" s="14">
        <f>'druhé období (včetně VDV)'!E27</f>
        <v>0</v>
      </c>
      <c r="E9" s="13">
        <f>B9*C9</f>
        <v>23355738</v>
      </c>
      <c r="F9" s="14">
        <f>ROUND(D9/C9, 2)</f>
        <v>0</v>
      </c>
      <c r="G9" s="16"/>
    </row>
    <row r="10" spans="1:7" x14ac:dyDescent="0.25">
      <c r="A10" s="15" t="s">
        <v>27</v>
      </c>
      <c r="B10" s="16"/>
      <c r="C10" s="22">
        <f>SUM(C8:C9)</f>
        <v>5932425</v>
      </c>
      <c r="D10" s="16"/>
      <c r="E10" s="13">
        <f>SUM(E8:E9)</f>
        <v>31514946</v>
      </c>
      <c r="F10" s="16"/>
      <c r="G10" s="17">
        <f>ROUND(B8*D8+B9*D9, 2)</f>
        <v>0</v>
      </c>
    </row>
    <row r="11" spans="1:7" x14ac:dyDescent="0.25">
      <c r="A11" s="33"/>
      <c r="B11" s="33"/>
      <c r="C11" s="33"/>
      <c r="D11" s="33"/>
      <c r="E11" s="33"/>
      <c r="F11" s="33"/>
      <c r="G11" s="33"/>
    </row>
    <row r="12" spans="1:7" x14ac:dyDescent="0.25">
      <c r="A12" s="27" t="s">
        <v>46</v>
      </c>
      <c r="B12" s="27"/>
      <c r="C12" s="27"/>
      <c r="D12" s="27"/>
      <c r="E12" s="27"/>
      <c r="F12" s="27"/>
      <c r="G12" s="27"/>
    </row>
    <row r="13" spans="1:7" x14ac:dyDescent="0.25">
      <c r="A13" s="29"/>
      <c r="B13" s="29"/>
      <c r="C13" s="29"/>
      <c r="D13" s="29"/>
      <c r="E13" s="29"/>
      <c r="F13" s="29"/>
      <c r="G13" s="29"/>
    </row>
    <row r="14" spans="1:7" ht="90" x14ac:dyDescent="0.25">
      <c r="A14" s="30" t="s">
        <v>42</v>
      </c>
      <c r="B14" s="30"/>
      <c r="C14" s="30"/>
      <c r="D14" s="30"/>
      <c r="E14" s="30"/>
      <c r="F14" s="23" t="s">
        <v>45</v>
      </c>
      <c r="G14" s="23" t="s">
        <v>43</v>
      </c>
    </row>
    <row r="15" spans="1:7" x14ac:dyDescent="0.25">
      <c r="A15" s="26" t="s">
        <v>44</v>
      </c>
      <c r="B15" s="26"/>
      <c r="C15" s="26"/>
      <c r="D15" s="26"/>
      <c r="E15" s="26"/>
      <c r="F15" s="25">
        <v>0</v>
      </c>
      <c r="G15" s="24">
        <f>ROUND(F15, 2)</f>
        <v>0</v>
      </c>
    </row>
    <row r="16" spans="1:7" x14ac:dyDescent="0.25">
      <c r="A16" s="26" t="s">
        <v>47</v>
      </c>
      <c r="B16" s="26"/>
      <c r="C16" s="26"/>
      <c r="D16" s="26"/>
      <c r="E16" s="26"/>
      <c r="F16" s="25">
        <v>0</v>
      </c>
      <c r="G16" s="24">
        <f>ROUND(F16, 2)</f>
        <v>0</v>
      </c>
    </row>
  </sheetData>
  <mergeCells count="13">
    <mergeCell ref="A1:G1"/>
    <mergeCell ref="A2:G2"/>
    <mergeCell ref="A3:G3"/>
    <mergeCell ref="A14:E14"/>
    <mergeCell ref="A15:E15"/>
    <mergeCell ref="A16:E16"/>
    <mergeCell ref="A12:G12"/>
    <mergeCell ref="A4:G4"/>
    <mergeCell ref="A13:G13"/>
    <mergeCell ref="A5:C5"/>
    <mergeCell ref="A6:G6"/>
    <mergeCell ref="D5:G5"/>
    <mergeCell ref="A11:G11"/>
  </mergeCells>
  <conditionalFormatting sqref="G15">
    <cfRule type="cellIs" dxfId="5" priority="4" operator="between">
      <formula>0</formula>
      <formula>80</formula>
    </cfRule>
    <cfRule type="cellIs" dxfId="4" priority="5" operator="lessThan">
      <formula>0</formula>
    </cfRule>
    <cfRule type="cellIs" dxfId="3" priority="6" operator="greaterThan">
      <formula>80</formula>
    </cfRule>
  </conditionalFormatting>
  <conditionalFormatting sqref="G16">
    <cfRule type="cellIs" dxfId="2" priority="1" operator="between">
      <formula>0</formula>
      <formula>100</formula>
    </cfRule>
    <cfRule type="cellIs" dxfId="1" priority="2" operator="lessThan">
      <formula>0</formula>
    </cfRule>
    <cfRule type="cellIs" dxfId="0" priority="3" operator="greaterThan">
      <formula>100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5"/>
  <sheetViews>
    <sheetView zoomScaleNormal="100" workbookViewId="0">
      <selection activeCell="E18" sqref="E18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34" t="s">
        <v>30</v>
      </c>
      <c r="B1" s="34"/>
      <c r="C1" s="34"/>
      <c r="D1" s="34"/>
      <c r="E1" s="34"/>
      <c r="F1" s="34"/>
    </row>
    <row r="2" spans="1:6" x14ac:dyDescent="0.25">
      <c r="A2" s="35"/>
      <c r="B2" s="35"/>
      <c r="C2" s="35"/>
      <c r="D2" s="35"/>
      <c r="E2" s="35"/>
      <c r="F2" s="35"/>
    </row>
    <row r="3" spans="1:6" x14ac:dyDescent="0.25">
      <c r="A3" s="34" t="s">
        <v>21</v>
      </c>
      <c r="B3" s="34"/>
      <c r="C3" s="34"/>
      <c r="D3" s="34"/>
      <c r="E3" s="34"/>
      <c r="F3" s="34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43" t="s">
        <v>28</v>
      </c>
      <c r="B5" s="43"/>
      <c r="C5" s="43"/>
      <c r="D5" s="43"/>
      <c r="E5" s="36">
        <f>'NC a kritéria kvality'!D5</f>
        <v>8</v>
      </c>
      <c r="F5" s="37"/>
    </row>
    <row r="6" spans="1:6" x14ac:dyDescent="0.25">
      <c r="A6" s="38" t="s">
        <v>32</v>
      </c>
      <c r="B6" s="39"/>
      <c r="C6" s="39"/>
      <c r="D6" s="40"/>
      <c r="E6" s="41" t="s">
        <v>33</v>
      </c>
      <c r="F6" s="42"/>
    </row>
    <row r="7" spans="1:6" x14ac:dyDescent="0.25">
      <c r="A7" s="43" t="s">
        <v>21</v>
      </c>
      <c r="B7" s="43"/>
      <c r="C7" s="43"/>
      <c r="D7" s="44" t="s">
        <v>0</v>
      </c>
      <c r="E7" s="43" t="s">
        <v>20</v>
      </c>
      <c r="F7" s="43"/>
    </row>
    <row r="8" spans="1:6" x14ac:dyDescent="0.25">
      <c r="A8" s="43"/>
      <c r="B8" s="43"/>
      <c r="C8" s="43"/>
      <c r="D8" s="44"/>
      <c r="E8" s="45" t="s">
        <v>25</v>
      </c>
      <c r="F8" s="45"/>
    </row>
    <row r="9" spans="1:6" x14ac:dyDescent="0.25">
      <c r="A9" s="43"/>
      <c r="B9" s="43"/>
      <c r="C9" s="43"/>
      <c r="D9" s="44"/>
      <c r="E9" s="4" t="s">
        <v>22</v>
      </c>
      <c r="F9" s="4" t="s">
        <v>1</v>
      </c>
    </row>
    <row r="10" spans="1:6" ht="15" customHeight="1" x14ac:dyDescent="0.25">
      <c r="A10" s="52" t="s">
        <v>2</v>
      </c>
      <c r="B10" s="47" t="s">
        <v>3</v>
      </c>
      <c r="C10" s="47"/>
      <c r="D10" s="3">
        <v>1</v>
      </c>
      <c r="E10" s="5">
        <v>0</v>
      </c>
      <c r="F10" s="6">
        <f>ROUND((E10/E28),2)</f>
        <v>0</v>
      </c>
    </row>
    <row r="11" spans="1:6" x14ac:dyDescent="0.25">
      <c r="A11" s="52"/>
      <c r="B11" s="47" t="s">
        <v>4</v>
      </c>
      <c r="C11" s="47"/>
      <c r="D11" s="3">
        <v>2</v>
      </c>
      <c r="E11" s="5">
        <v>0</v>
      </c>
      <c r="F11" s="6">
        <f>ROUND((E11/E28),2)</f>
        <v>0</v>
      </c>
    </row>
    <row r="12" spans="1:6" x14ac:dyDescent="0.25">
      <c r="A12" s="52"/>
      <c r="B12" s="47" t="s">
        <v>5</v>
      </c>
      <c r="C12" s="47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52"/>
      <c r="B13" s="47" t="s">
        <v>6</v>
      </c>
      <c r="C13" s="47"/>
      <c r="D13" s="3">
        <v>4</v>
      </c>
      <c r="E13" s="5">
        <v>0</v>
      </c>
      <c r="F13" s="6">
        <f>ROUND((E13/E28),2)</f>
        <v>0</v>
      </c>
    </row>
    <row r="14" spans="1:6" x14ac:dyDescent="0.25">
      <c r="A14" s="52"/>
      <c r="B14" s="47" t="s">
        <v>7</v>
      </c>
      <c r="C14" s="47"/>
      <c r="D14" s="3">
        <v>5</v>
      </c>
      <c r="E14" s="5">
        <v>0</v>
      </c>
      <c r="F14" s="6">
        <f>ROUND((E14/E28),2)</f>
        <v>0</v>
      </c>
    </row>
    <row r="15" spans="1:6" x14ac:dyDescent="0.25">
      <c r="A15" s="52"/>
      <c r="B15" s="47" t="s">
        <v>8</v>
      </c>
      <c r="C15" s="47"/>
      <c r="D15" s="3">
        <v>6</v>
      </c>
      <c r="E15" s="5">
        <v>0</v>
      </c>
      <c r="F15" s="6">
        <f>ROUND((E15/E28),2)</f>
        <v>0</v>
      </c>
    </row>
    <row r="16" spans="1:6" x14ac:dyDescent="0.25">
      <c r="A16" s="52"/>
      <c r="B16" s="47" t="s">
        <v>9</v>
      </c>
      <c r="C16" s="47"/>
      <c r="D16" s="3">
        <v>7</v>
      </c>
      <c r="E16" s="5">
        <v>0</v>
      </c>
      <c r="F16" s="6">
        <f>ROUND((E16/E28),2)</f>
        <v>0</v>
      </c>
    </row>
    <row r="17" spans="1:6" x14ac:dyDescent="0.25">
      <c r="A17" s="52"/>
      <c r="B17" s="47" t="s">
        <v>10</v>
      </c>
      <c r="C17" s="47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52"/>
      <c r="B18" s="47" t="s">
        <v>11</v>
      </c>
      <c r="C18" s="47"/>
      <c r="D18" s="3">
        <v>9</v>
      </c>
      <c r="E18" s="5">
        <v>0</v>
      </c>
      <c r="F18" s="6">
        <f>ROUND((E18/E28),2)</f>
        <v>0</v>
      </c>
    </row>
    <row r="19" spans="1:6" x14ac:dyDescent="0.25">
      <c r="A19" s="52"/>
      <c r="B19" s="47" t="s">
        <v>12</v>
      </c>
      <c r="C19" s="47"/>
      <c r="D19" s="3">
        <v>10</v>
      </c>
      <c r="E19" s="5">
        <v>0</v>
      </c>
      <c r="F19" s="6">
        <f>ROUND((E19/E28),2)</f>
        <v>0</v>
      </c>
    </row>
    <row r="20" spans="1:6" x14ac:dyDescent="0.25">
      <c r="A20" s="52"/>
      <c r="B20" s="47" t="s">
        <v>13</v>
      </c>
      <c r="C20" s="47"/>
      <c r="D20" s="3">
        <v>11</v>
      </c>
      <c r="E20" s="19"/>
      <c r="F20" s="18"/>
    </row>
    <row r="21" spans="1:6" ht="15" customHeight="1" x14ac:dyDescent="0.25">
      <c r="A21" s="52"/>
      <c r="B21" s="47" t="s">
        <v>19</v>
      </c>
      <c r="C21" s="47"/>
      <c r="D21" s="3">
        <v>12</v>
      </c>
      <c r="E21" s="5">
        <v>0</v>
      </c>
      <c r="F21" s="6">
        <f>ROUND((E21/E28),2)</f>
        <v>0</v>
      </c>
    </row>
    <row r="22" spans="1:6" x14ac:dyDescent="0.25">
      <c r="A22" s="52"/>
      <c r="B22" s="47" t="s">
        <v>14</v>
      </c>
      <c r="C22" s="47"/>
      <c r="D22" s="3">
        <v>13</v>
      </c>
      <c r="E22" s="5">
        <v>0</v>
      </c>
      <c r="F22" s="6">
        <f>ROUND((E22/E28),2)</f>
        <v>0</v>
      </c>
    </row>
    <row r="23" spans="1:6" x14ac:dyDescent="0.25">
      <c r="A23" s="52"/>
      <c r="B23" s="47" t="s">
        <v>15</v>
      </c>
      <c r="C23" s="47"/>
      <c r="D23" s="3">
        <v>14</v>
      </c>
      <c r="E23" s="5">
        <v>0</v>
      </c>
      <c r="F23" s="6">
        <f>ROUND((E23/E28),2)</f>
        <v>0</v>
      </c>
    </row>
    <row r="24" spans="1:6" x14ac:dyDescent="0.25">
      <c r="A24" s="52"/>
      <c r="B24" s="47" t="s">
        <v>16</v>
      </c>
      <c r="C24" s="47"/>
      <c r="D24" s="3">
        <v>15</v>
      </c>
      <c r="E24" s="5">
        <v>0</v>
      </c>
      <c r="F24" s="6">
        <f>ROUND((E24/E28),2)</f>
        <v>0</v>
      </c>
    </row>
    <row r="25" spans="1:6" x14ac:dyDescent="0.25">
      <c r="A25" s="52"/>
      <c r="B25" s="47" t="s">
        <v>17</v>
      </c>
      <c r="C25" s="47"/>
      <c r="D25" s="3">
        <v>16</v>
      </c>
      <c r="E25" s="5">
        <v>0</v>
      </c>
      <c r="F25" s="6">
        <f>ROUND((E25/E28),2)</f>
        <v>0</v>
      </c>
    </row>
    <row r="26" spans="1:6" x14ac:dyDescent="0.25">
      <c r="A26" s="20"/>
      <c r="B26" s="20" t="s">
        <v>23</v>
      </c>
      <c r="C26" s="20"/>
      <c r="D26" s="3">
        <v>17</v>
      </c>
      <c r="E26" s="5">
        <v>0</v>
      </c>
      <c r="F26" s="6">
        <f>ROUND((E26/E28),2)</f>
        <v>0</v>
      </c>
    </row>
    <row r="27" spans="1:6" x14ac:dyDescent="0.25">
      <c r="A27" s="48" t="s">
        <v>18</v>
      </c>
      <c r="B27" s="48"/>
      <c r="C27" s="48"/>
      <c r="D27" s="3">
        <v>18</v>
      </c>
      <c r="E27" s="7">
        <f>ROUND(SUM(E10:E19, E21:E26), 2)</f>
        <v>0</v>
      </c>
      <c r="F27" s="21"/>
    </row>
    <row r="28" spans="1:6" ht="15" customHeight="1" x14ac:dyDescent="0.25">
      <c r="A28" s="48" t="s">
        <v>24</v>
      </c>
      <c r="B28" s="48"/>
      <c r="C28" s="48"/>
      <c r="D28" s="8"/>
      <c r="E28" s="49">
        <f>'NC a kritéria kvality'!C8</f>
        <v>2039802</v>
      </c>
      <c r="F28" s="49"/>
    </row>
    <row r="29" spans="1:6" s="9" customFormat="1" ht="15" customHeight="1" x14ac:dyDescent="0.25">
      <c r="A29" s="50"/>
      <c r="B29" s="50"/>
      <c r="C29" s="50"/>
      <c r="D29" s="50"/>
      <c r="E29" s="50"/>
      <c r="F29" s="50"/>
    </row>
    <row r="30" spans="1:6" s="2" customFormat="1" ht="15" customHeight="1" x14ac:dyDescent="0.25">
      <c r="A30" s="51" t="s">
        <v>41</v>
      </c>
      <c r="B30" s="51"/>
      <c r="C30" s="51"/>
      <c r="D30" s="51"/>
      <c r="E30" s="51"/>
      <c r="F30" s="51"/>
    </row>
    <row r="31" spans="1:6" s="2" customFormat="1" ht="15" customHeight="1" x14ac:dyDescent="0.25">
      <c r="A31" s="53"/>
      <c r="B31" s="53"/>
      <c r="C31" s="53"/>
      <c r="D31" s="53"/>
      <c r="E31" s="53"/>
      <c r="F31" s="53"/>
    </row>
    <row r="32" spans="1:6" s="2" customFormat="1" ht="30" customHeight="1" x14ac:dyDescent="0.25">
      <c r="A32" s="46" t="s">
        <v>26</v>
      </c>
      <c r="B32" s="46"/>
      <c r="C32" s="46"/>
      <c r="D32" s="46"/>
      <c r="E32" s="46"/>
      <c r="F32" s="46"/>
    </row>
    <row r="33" spans="1:6" s="2" customFormat="1" x14ac:dyDescent="0.25">
      <c r="A33" s="46"/>
      <c r="B33" s="46"/>
      <c r="C33" s="46"/>
      <c r="D33" s="46"/>
      <c r="E33" s="46"/>
      <c r="F33" s="46"/>
    </row>
    <row r="34" spans="1:6" ht="30" customHeight="1" x14ac:dyDescent="0.25">
      <c r="A34" s="46" t="s">
        <v>29</v>
      </c>
      <c r="B34" s="46"/>
      <c r="C34" s="46"/>
      <c r="D34" s="46"/>
      <c r="E34" s="46"/>
      <c r="F34" s="46"/>
    </row>
    <row r="35" spans="1:6" x14ac:dyDescent="0.25">
      <c r="A35" s="46"/>
      <c r="B35" s="46"/>
      <c r="C35" s="46"/>
      <c r="D35" s="46"/>
      <c r="E35" s="46"/>
      <c r="F35" s="46"/>
    </row>
  </sheetData>
  <mergeCells count="39">
    <mergeCell ref="A4:F4"/>
    <mergeCell ref="A3:F3"/>
    <mergeCell ref="A2:F2"/>
    <mergeCell ref="A1:F1"/>
    <mergeCell ref="A31:F31"/>
    <mergeCell ref="B19:C19"/>
    <mergeCell ref="B20:C20"/>
    <mergeCell ref="B21:C21"/>
    <mergeCell ref="B22:C22"/>
    <mergeCell ref="B23:C23"/>
    <mergeCell ref="B24:C24"/>
    <mergeCell ref="B15:C15"/>
    <mergeCell ref="B16:C16"/>
    <mergeCell ref="B17:C17"/>
    <mergeCell ref="B18:C18"/>
    <mergeCell ref="A5:D5"/>
    <mergeCell ref="A32:F32"/>
    <mergeCell ref="A33:F33"/>
    <mergeCell ref="A34:F34"/>
    <mergeCell ref="A35:F35"/>
    <mergeCell ref="B25:C25"/>
    <mergeCell ref="A27:C27"/>
    <mergeCell ref="A28:C28"/>
    <mergeCell ref="E28:F28"/>
    <mergeCell ref="A29:F29"/>
    <mergeCell ref="A30:F30"/>
    <mergeCell ref="A10:A25"/>
    <mergeCell ref="B10:C10"/>
    <mergeCell ref="B11:C11"/>
    <mergeCell ref="B12:C12"/>
    <mergeCell ref="B13:C13"/>
    <mergeCell ref="B14:C14"/>
    <mergeCell ref="E5:F5"/>
    <mergeCell ref="A6:D6"/>
    <mergeCell ref="E6:F6"/>
    <mergeCell ref="A7:C9"/>
    <mergeCell ref="D7:D9"/>
    <mergeCell ref="E7:F7"/>
    <mergeCell ref="E8:F8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5"/>
  <sheetViews>
    <sheetView zoomScaleNormal="100" workbookViewId="0">
      <selection activeCell="A30" sqref="A30:F30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34" t="s">
        <v>30</v>
      </c>
      <c r="B1" s="34"/>
      <c r="C1" s="34"/>
      <c r="D1" s="34"/>
      <c r="E1" s="34"/>
      <c r="F1" s="34"/>
    </row>
    <row r="2" spans="1:6" x14ac:dyDescent="0.25">
      <c r="A2" s="35"/>
      <c r="B2" s="35"/>
      <c r="C2" s="35"/>
      <c r="D2" s="35"/>
      <c r="E2" s="35"/>
      <c r="F2" s="35"/>
    </row>
    <row r="3" spans="1:6" x14ac:dyDescent="0.25">
      <c r="A3" s="34" t="s">
        <v>21</v>
      </c>
      <c r="B3" s="34"/>
      <c r="C3" s="34"/>
      <c r="D3" s="34"/>
      <c r="E3" s="34"/>
      <c r="F3" s="34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43" t="s">
        <v>28</v>
      </c>
      <c r="B5" s="43"/>
      <c r="C5" s="43"/>
      <c r="D5" s="43"/>
      <c r="E5" s="36">
        <f>'NC a kritéria kvality'!D5</f>
        <v>8</v>
      </c>
      <c r="F5" s="37"/>
    </row>
    <row r="6" spans="1:6" ht="15" customHeight="1" x14ac:dyDescent="0.25">
      <c r="A6" s="43" t="s">
        <v>32</v>
      </c>
      <c r="B6" s="43"/>
      <c r="C6" s="43"/>
      <c r="D6" s="43"/>
      <c r="E6" s="36" t="s">
        <v>34</v>
      </c>
      <c r="F6" s="37"/>
    </row>
    <row r="7" spans="1:6" x14ac:dyDescent="0.25">
      <c r="A7" s="43" t="s">
        <v>21</v>
      </c>
      <c r="B7" s="43"/>
      <c r="C7" s="43"/>
      <c r="D7" s="44" t="s">
        <v>0</v>
      </c>
      <c r="E7" s="43" t="s">
        <v>20</v>
      </c>
      <c r="F7" s="43"/>
    </row>
    <row r="8" spans="1:6" x14ac:dyDescent="0.25">
      <c r="A8" s="43"/>
      <c r="B8" s="43"/>
      <c r="C8" s="43"/>
      <c r="D8" s="44"/>
      <c r="E8" s="45" t="s">
        <v>25</v>
      </c>
      <c r="F8" s="45"/>
    </row>
    <row r="9" spans="1:6" x14ac:dyDescent="0.25">
      <c r="A9" s="43"/>
      <c r="B9" s="43"/>
      <c r="C9" s="43"/>
      <c r="D9" s="44"/>
      <c r="E9" s="4" t="s">
        <v>22</v>
      </c>
      <c r="F9" s="4" t="s">
        <v>1</v>
      </c>
    </row>
    <row r="10" spans="1:6" ht="15" customHeight="1" x14ac:dyDescent="0.25">
      <c r="A10" s="52" t="s">
        <v>2</v>
      </c>
      <c r="B10" s="47" t="s">
        <v>3</v>
      </c>
      <c r="C10" s="47"/>
      <c r="D10" s="3">
        <v>1</v>
      </c>
      <c r="E10" s="5">
        <v>0</v>
      </c>
      <c r="F10" s="6">
        <f>ROUND((E10/E28),2)</f>
        <v>0</v>
      </c>
    </row>
    <row r="11" spans="1:6" x14ac:dyDescent="0.25">
      <c r="A11" s="52"/>
      <c r="B11" s="47" t="s">
        <v>4</v>
      </c>
      <c r="C11" s="47"/>
      <c r="D11" s="3">
        <v>2</v>
      </c>
      <c r="E11" s="5">
        <v>0</v>
      </c>
      <c r="F11" s="6">
        <f>ROUND((E11/E28),2)</f>
        <v>0</v>
      </c>
    </row>
    <row r="12" spans="1:6" x14ac:dyDescent="0.25">
      <c r="A12" s="52"/>
      <c r="B12" s="47" t="s">
        <v>5</v>
      </c>
      <c r="C12" s="47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52"/>
      <c r="B13" s="47" t="s">
        <v>6</v>
      </c>
      <c r="C13" s="47"/>
      <c r="D13" s="3">
        <v>4</v>
      </c>
      <c r="E13" s="5">
        <v>0</v>
      </c>
      <c r="F13" s="6">
        <f>ROUND((E13/E28),2)</f>
        <v>0</v>
      </c>
    </row>
    <row r="14" spans="1:6" x14ac:dyDescent="0.25">
      <c r="A14" s="52"/>
      <c r="B14" s="47" t="s">
        <v>7</v>
      </c>
      <c r="C14" s="47"/>
      <c r="D14" s="3">
        <v>5</v>
      </c>
      <c r="E14" s="5">
        <v>0</v>
      </c>
      <c r="F14" s="6">
        <f>ROUND((E14/E28),2)</f>
        <v>0</v>
      </c>
    </row>
    <row r="15" spans="1:6" x14ac:dyDescent="0.25">
      <c r="A15" s="52"/>
      <c r="B15" s="47" t="s">
        <v>8</v>
      </c>
      <c r="C15" s="47"/>
      <c r="D15" s="3">
        <v>6</v>
      </c>
      <c r="E15" s="5">
        <v>0</v>
      </c>
      <c r="F15" s="6">
        <f>ROUND((E15/E28),2)</f>
        <v>0</v>
      </c>
    </row>
    <row r="16" spans="1:6" x14ac:dyDescent="0.25">
      <c r="A16" s="52"/>
      <c r="B16" s="47" t="s">
        <v>9</v>
      </c>
      <c r="C16" s="47"/>
      <c r="D16" s="3">
        <v>7</v>
      </c>
      <c r="E16" s="5">
        <v>0</v>
      </c>
      <c r="F16" s="6">
        <f>ROUND((E16/E28),2)</f>
        <v>0</v>
      </c>
    </row>
    <row r="17" spans="1:6" x14ac:dyDescent="0.25">
      <c r="A17" s="52"/>
      <c r="B17" s="47" t="s">
        <v>10</v>
      </c>
      <c r="C17" s="47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52"/>
      <c r="B18" s="47" t="s">
        <v>11</v>
      </c>
      <c r="C18" s="47"/>
      <c r="D18" s="3">
        <v>9</v>
      </c>
      <c r="E18" s="5">
        <v>0</v>
      </c>
      <c r="F18" s="6">
        <f>ROUND((E18/E28),2)</f>
        <v>0</v>
      </c>
    </row>
    <row r="19" spans="1:6" x14ac:dyDescent="0.25">
      <c r="A19" s="52"/>
      <c r="B19" s="47" t="s">
        <v>12</v>
      </c>
      <c r="C19" s="47"/>
      <c r="D19" s="3">
        <v>10</v>
      </c>
      <c r="E19" s="5">
        <v>0</v>
      </c>
      <c r="F19" s="6">
        <f>ROUND((E19/E28),2)</f>
        <v>0</v>
      </c>
    </row>
    <row r="20" spans="1:6" x14ac:dyDescent="0.25">
      <c r="A20" s="52"/>
      <c r="B20" s="47" t="s">
        <v>13</v>
      </c>
      <c r="C20" s="47"/>
      <c r="D20" s="3">
        <v>11</v>
      </c>
      <c r="E20" s="19"/>
      <c r="F20" s="18"/>
    </row>
    <row r="21" spans="1:6" ht="15" customHeight="1" x14ac:dyDescent="0.25">
      <c r="A21" s="52"/>
      <c r="B21" s="47" t="s">
        <v>19</v>
      </c>
      <c r="C21" s="47"/>
      <c r="D21" s="3">
        <v>12</v>
      </c>
      <c r="E21" s="5">
        <v>0</v>
      </c>
      <c r="F21" s="6">
        <f>ROUND((E21/E28),2)</f>
        <v>0</v>
      </c>
    </row>
    <row r="22" spans="1:6" x14ac:dyDescent="0.25">
      <c r="A22" s="52"/>
      <c r="B22" s="47" t="s">
        <v>14</v>
      </c>
      <c r="C22" s="47"/>
      <c r="D22" s="3">
        <v>13</v>
      </c>
      <c r="E22" s="5">
        <v>0</v>
      </c>
      <c r="F22" s="6">
        <f>ROUND((E22/E28),2)</f>
        <v>0</v>
      </c>
    </row>
    <row r="23" spans="1:6" x14ac:dyDescent="0.25">
      <c r="A23" s="52"/>
      <c r="B23" s="47" t="s">
        <v>15</v>
      </c>
      <c r="C23" s="47"/>
      <c r="D23" s="3">
        <v>14</v>
      </c>
      <c r="E23" s="5">
        <v>0</v>
      </c>
      <c r="F23" s="6">
        <f>ROUND((E23/E28),2)</f>
        <v>0</v>
      </c>
    </row>
    <row r="24" spans="1:6" x14ac:dyDescent="0.25">
      <c r="A24" s="52"/>
      <c r="B24" s="47" t="s">
        <v>16</v>
      </c>
      <c r="C24" s="47"/>
      <c r="D24" s="3">
        <v>15</v>
      </c>
      <c r="E24" s="5">
        <v>0</v>
      </c>
      <c r="F24" s="6">
        <f>ROUND((E24/E28),2)</f>
        <v>0</v>
      </c>
    </row>
    <row r="25" spans="1:6" x14ac:dyDescent="0.25">
      <c r="A25" s="52"/>
      <c r="B25" s="47" t="s">
        <v>17</v>
      </c>
      <c r="C25" s="47"/>
      <c r="D25" s="3">
        <v>16</v>
      </c>
      <c r="E25" s="5">
        <v>0</v>
      </c>
      <c r="F25" s="6">
        <f>ROUND((E25/E28),2)</f>
        <v>0</v>
      </c>
    </row>
    <row r="26" spans="1:6" x14ac:dyDescent="0.25">
      <c r="A26" s="20"/>
      <c r="B26" s="20" t="s">
        <v>23</v>
      </c>
      <c r="C26" s="20"/>
      <c r="D26" s="3">
        <v>17</v>
      </c>
      <c r="E26" s="5">
        <v>0</v>
      </c>
      <c r="F26" s="6">
        <f>ROUND((E26/E28),2)</f>
        <v>0</v>
      </c>
    </row>
    <row r="27" spans="1:6" x14ac:dyDescent="0.25">
      <c r="A27" s="48" t="s">
        <v>18</v>
      </c>
      <c r="B27" s="48"/>
      <c r="C27" s="48"/>
      <c r="D27" s="3">
        <v>18</v>
      </c>
      <c r="E27" s="7">
        <f>ROUND(SUM(E10:E19, E21:E26), 2)</f>
        <v>0</v>
      </c>
      <c r="F27" s="21"/>
    </row>
    <row r="28" spans="1:6" ht="15" customHeight="1" x14ac:dyDescent="0.25">
      <c r="A28" s="48" t="s">
        <v>24</v>
      </c>
      <c r="B28" s="48"/>
      <c r="C28" s="48"/>
      <c r="D28" s="8"/>
      <c r="E28" s="49">
        <f>'NC a kritéria kvality'!C9</f>
        <v>3892623</v>
      </c>
      <c r="F28" s="49"/>
    </row>
    <row r="29" spans="1:6" s="9" customFormat="1" ht="15" customHeight="1" x14ac:dyDescent="0.25">
      <c r="A29" s="50"/>
      <c r="B29" s="50"/>
      <c r="C29" s="50"/>
      <c r="D29" s="50"/>
      <c r="E29" s="50"/>
      <c r="F29" s="50"/>
    </row>
    <row r="30" spans="1:6" s="2" customFormat="1" ht="15" customHeight="1" x14ac:dyDescent="0.25">
      <c r="A30" s="51" t="s">
        <v>41</v>
      </c>
      <c r="B30" s="51"/>
      <c r="C30" s="51"/>
      <c r="D30" s="51"/>
      <c r="E30" s="51"/>
      <c r="F30" s="51"/>
    </row>
    <row r="31" spans="1:6" s="2" customFormat="1" ht="15" customHeight="1" x14ac:dyDescent="0.25">
      <c r="A31" s="53"/>
      <c r="B31" s="53"/>
      <c r="C31" s="53"/>
      <c r="D31" s="53"/>
      <c r="E31" s="53"/>
      <c r="F31" s="53"/>
    </row>
    <row r="32" spans="1:6" s="2" customFormat="1" ht="30" customHeight="1" x14ac:dyDescent="0.25">
      <c r="A32" s="46" t="s">
        <v>26</v>
      </c>
      <c r="B32" s="46"/>
      <c r="C32" s="46"/>
      <c r="D32" s="46"/>
      <c r="E32" s="46"/>
      <c r="F32" s="46"/>
    </row>
    <row r="33" spans="1:6" s="2" customFormat="1" x14ac:dyDescent="0.25">
      <c r="A33" s="46"/>
      <c r="B33" s="46"/>
      <c r="C33" s="46"/>
      <c r="D33" s="46"/>
      <c r="E33" s="46"/>
      <c r="F33" s="46"/>
    </row>
    <row r="34" spans="1:6" ht="30" customHeight="1" x14ac:dyDescent="0.25">
      <c r="A34" s="46" t="s">
        <v>29</v>
      </c>
      <c r="B34" s="46"/>
      <c r="C34" s="46"/>
      <c r="D34" s="46"/>
      <c r="E34" s="46"/>
      <c r="F34" s="46"/>
    </row>
    <row r="35" spans="1:6" x14ac:dyDescent="0.25">
      <c r="A35" s="46"/>
      <c r="B35" s="46"/>
      <c r="C35" s="46"/>
      <c r="D35" s="46"/>
      <c r="E35" s="46"/>
      <c r="F35" s="46"/>
    </row>
  </sheetData>
  <mergeCells count="39">
    <mergeCell ref="A1:F1"/>
    <mergeCell ref="A6:D6"/>
    <mergeCell ref="E6:F6"/>
    <mergeCell ref="A5:D5"/>
    <mergeCell ref="E5:F5"/>
    <mergeCell ref="A4:F4"/>
    <mergeCell ref="A3:F3"/>
    <mergeCell ref="A2:F2"/>
    <mergeCell ref="D7:D9"/>
    <mergeCell ref="A29:F29"/>
    <mergeCell ref="E7:F7"/>
    <mergeCell ref="E28:F28"/>
    <mergeCell ref="B13:C13"/>
    <mergeCell ref="B14:C14"/>
    <mergeCell ref="B15:C15"/>
    <mergeCell ref="E8:F8"/>
    <mergeCell ref="B18:C18"/>
    <mergeCell ref="B19:C19"/>
    <mergeCell ref="B20:C20"/>
    <mergeCell ref="B11:C11"/>
    <mergeCell ref="B21:C21"/>
    <mergeCell ref="B10:C10"/>
    <mergeCell ref="A7:C9"/>
    <mergeCell ref="A35:F35"/>
    <mergeCell ref="B16:C16"/>
    <mergeCell ref="B17:C17"/>
    <mergeCell ref="B23:C23"/>
    <mergeCell ref="B24:C24"/>
    <mergeCell ref="A10:A25"/>
    <mergeCell ref="B25:C25"/>
    <mergeCell ref="A27:C27"/>
    <mergeCell ref="A28:C28"/>
    <mergeCell ref="A30:F30"/>
    <mergeCell ref="A32:F32"/>
    <mergeCell ref="B12:C12"/>
    <mergeCell ref="A31:F31"/>
    <mergeCell ref="B22:C22"/>
    <mergeCell ref="A34:F34"/>
    <mergeCell ref="A33:F33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NC a kritéria kvality</vt:lpstr>
      <vt:lpstr>první období (bez VDV)</vt:lpstr>
      <vt:lpstr>druhé období (včetně VDV)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2021-03-04T13:35:42Z</dcterms:created>
  <dcterms:modified xsi:type="dcterms:W3CDTF">2021-06-29T12:18:01Z</dcterms:modified>
</cp:coreProperties>
</file>