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10008" activeTab="3"/>
  </bookViews>
  <sheets>
    <sheet name="specifikace" sheetId="1" r:id="rId1"/>
    <sheet name="List1" sheetId="11" r:id="rId2"/>
    <sheet name="List2" sheetId="12" r:id="rId3"/>
    <sheet name="List3" sheetId="13" r:id="rId4"/>
    <sheet name="List4" sheetId="14" r:id="rId5"/>
  </sheets>
  <calcPr calcId="162913"/>
  <fileRecoveryPr autoRecover="0"/>
</workbook>
</file>

<file path=xl/calcChain.xml><?xml version="1.0" encoding="utf-8"?>
<calcChain xmlns="http://schemas.openxmlformats.org/spreadsheetml/2006/main">
  <c r="O8" i="1" l="1"/>
  <c r="N8" i="1"/>
  <c r="Q8" i="1" s="1"/>
  <c r="M8" i="1" l="1"/>
  <c r="P8" i="1" s="1"/>
  <c r="N7" i="1"/>
  <c r="M7" i="1" s="1"/>
  <c r="P7" i="1" s="1"/>
  <c r="O7" i="1"/>
  <c r="Q7" i="1" l="1"/>
  <c r="O6" i="1"/>
  <c r="N6" i="1"/>
  <c r="M6" i="1" s="1"/>
  <c r="P6" i="1" s="1"/>
  <c r="Q6" i="1" l="1"/>
  <c r="O5" i="1"/>
  <c r="N5" i="1"/>
  <c r="M5" i="1" s="1"/>
  <c r="P5" i="1" s="1"/>
  <c r="C14" i="1" l="1"/>
  <c r="C12" i="1"/>
  <c r="Q5" i="1"/>
  <c r="C16" i="1" l="1"/>
</calcChain>
</file>

<file path=xl/sharedStrings.xml><?xml version="1.0" encoding="utf-8"?>
<sst xmlns="http://schemas.openxmlformats.org/spreadsheetml/2006/main" count="217" uniqueCount="122">
  <si>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</si>
  <si>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</si>
  <si>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</si>
  <si>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</si>
  <si>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</si>
  <si>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</si>
  <si>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</si>
  <si>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</si>
  <si>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</si>
  <si>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</si>
  <si>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</si>
  <si>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</si>
  <si>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</si>
  <si>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</si>
  <si>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</si>
  <si>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</si>
  <si>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</si>
  <si>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</si>
  <si>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</si>
  <si>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</si>
  <si>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</si>
  <si>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</si>
  <si>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</si>
  <si>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</si>
  <si>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</si>
  <si>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</si>
  <si>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Notebook</t>
  </si>
  <si>
    <t>viz List3</t>
  </si>
  <si>
    <t>viz List4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</si>
  <si>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</si>
  <si>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</si>
  <si>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</si>
  <si>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</si>
  <si>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</si>
  <si>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</si>
  <si>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</si>
  <si>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notebook</t>
  </si>
  <si>
    <t>Display</t>
  </si>
  <si>
    <t>Úhlopříčka displeje uvedená v palcích</t>
  </si>
  <si>
    <t>15,6"</t>
  </si>
  <si>
    <t>Procesor</t>
  </si>
  <si>
    <t>Paměť RAM</t>
  </si>
  <si>
    <t>Velikost v GB</t>
  </si>
  <si>
    <t>Pevný disk</t>
  </si>
  <si>
    <t>Typ</t>
  </si>
  <si>
    <t>Kapacita v GB</t>
  </si>
  <si>
    <t>Grafická karta</t>
  </si>
  <si>
    <t>Minimální dosažená hodnota G3D Mark v testu na https://www.videocardbenchmark.net/</t>
  </si>
  <si>
    <t>Síťové připojení</t>
  </si>
  <si>
    <t>Rozhraní</t>
  </si>
  <si>
    <t>Ethernet RJ-45</t>
  </si>
  <si>
    <t>Vstupní a výstupní porty a sloty</t>
  </si>
  <si>
    <t>Počet a typ postů/slotů</t>
  </si>
  <si>
    <t>Operační systém</t>
  </si>
  <si>
    <t>Obchodní název a typ licence</t>
  </si>
  <si>
    <t>Klávesnice</t>
  </si>
  <si>
    <t>Česká klávesnice</t>
  </si>
  <si>
    <t>ANO</t>
  </si>
  <si>
    <t>Samostatný numerický blok</t>
  </si>
  <si>
    <t>Podsvícená klávesnice</t>
  </si>
  <si>
    <t>Záruka a podpora</t>
  </si>
  <si>
    <t>Záruka v měsících</t>
  </si>
  <si>
    <t>Příslušenství</t>
  </si>
  <si>
    <t>Zboží nebude použité ani repasované</t>
  </si>
  <si>
    <t>Skříň</t>
  </si>
  <si>
    <t>Pevný disk - typ</t>
  </si>
  <si>
    <t>Pevný disk - kapacita</t>
  </si>
  <si>
    <t>Mechanika DVD</t>
  </si>
  <si>
    <t>DVD+/-RW</t>
  </si>
  <si>
    <t>Myš</t>
  </si>
  <si>
    <t>Stolní počítač</t>
  </si>
  <si>
    <t>30213300-8</t>
  </si>
  <si>
    <t>Běžná záruka 24 měsíců</t>
  </si>
  <si>
    <t>List 1</t>
  </si>
  <si>
    <t>17,3"</t>
  </si>
  <si>
    <t>List 2</t>
  </si>
  <si>
    <t>List 3</t>
  </si>
  <si>
    <t>M.2 NVMe SSD</t>
  </si>
  <si>
    <t>Ethernet RJ-45 (10/100/1000Mbit/s)</t>
  </si>
  <si>
    <t>24 měsíců</t>
  </si>
  <si>
    <t>List 4</t>
  </si>
  <si>
    <t>M.2 NVMe SSD + HDD</t>
  </si>
  <si>
    <t>DNS IT 026</t>
  </si>
  <si>
    <t>Monitor</t>
  </si>
  <si>
    <t>Optická myš, USB</t>
  </si>
  <si>
    <t>Česká klávesnice, samostatný numerický blok, USB</t>
  </si>
  <si>
    <t>bežná záruka 24 měsíců</t>
  </si>
  <si>
    <t>Win 10 CZ (jako podkladová licence)</t>
  </si>
  <si>
    <t>M.2 NVMe SSD: rychlost čtení min. 2000 MB/s, rychlost zápisu min. 1900 MB/s</t>
  </si>
  <si>
    <t>Pevný disk - rychlost</t>
  </si>
  <si>
    <t>1 TB (SSD) + 1 TB (HDD)</t>
  </si>
  <si>
    <t>500 W</t>
  </si>
  <si>
    <t>Zdroj</t>
  </si>
  <si>
    <t>8 GB</t>
  </si>
  <si>
    <t>minimálně 1 volný slot pro rozšíření paměti, výstup VGA nebo přiložit redukci na VGA</t>
  </si>
  <si>
    <t>Základní deska</t>
  </si>
  <si>
    <t>Minimální dosažená hodnota CPU MARK verze 10 v testu na www.cpubenchmark.net: 17500</t>
  </si>
  <si>
    <t>2 x front USB</t>
  </si>
  <si>
    <t>Pracovní stanice</t>
  </si>
  <si>
    <t>DVD mechanika, webkamera, všechny klávesy musí mít stejnou barvu (bez zvýraznění WASD atd.)</t>
  </si>
  <si>
    <t>Případné další vlastnosti nebo požadavky</t>
  </si>
  <si>
    <t>Poznámky</t>
  </si>
  <si>
    <t>Bluetooth myš, brašna</t>
  </si>
  <si>
    <t>Další vlastnosti</t>
  </si>
  <si>
    <t>2,5 kg</t>
  </si>
  <si>
    <t>Maximální hmotnost v Kg</t>
  </si>
  <si>
    <t>Hmotnost</t>
  </si>
  <si>
    <t>3 x USB, 1 x HDMI</t>
  </si>
  <si>
    <t>10/100/1000Mbit/s</t>
  </si>
  <si>
    <t>Rychlost v Mbit/s</t>
  </si>
  <si>
    <t>min. 500 GB</t>
  </si>
  <si>
    <t>Minimální dosažená hodnota CPU MARK verze 10 v testu na www.cpubenchmark.net</t>
  </si>
  <si>
    <t>Rozlišení 1920 x 1080</t>
  </si>
  <si>
    <t>1,8 kg</t>
  </si>
  <si>
    <t>Úhlopříčka 32", rozlišení 3840 × 2160, poměr stran 16:9, porty HDMI + DisplayPort, kompatibilní propojovací kabel součástí dodávky</t>
  </si>
  <si>
    <t>Microsoft Windows 10 CZ Home nebo Professional (jako podkladová licence)</t>
  </si>
  <si>
    <t>Minimální dosažená hodnota G3D Mark v testu dle https://www.videocardbenchmark.net: 13500</t>
  </si>
  <si>
    <t>1 TB</t>
  </si>
  <si>
    <t>16 GB</t>
  </si>
  <si>
    <t>Minimální dosažená hodnota CPU MARK verze 10 v testu na www.cpubenchmark.net: 12000</t>
  </si>
  <si>
    <t>30214000-2</t>
  </si>
  <si>
    <t>webkamera, všechny klávesy musí mít stejnou barvu (bez zvýraznění WASD atd.)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</si>
</sst>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13" fillId="0" borderId="0" xfId="2" applyFont="1" applyAlignment="1" applyProtection="1">
      <alignment vertical="center"/>
    </xf>
    <xf numFmtId="0" fontId="10" fillId="3" borderId="4" xfId="0" applyFont="1" applyFill="1" applyBorder="1" applyAlignment="1" applyProtection="1">
      <alignment horizontal="center" vertical="center" wrapText="1" readingOrder="1"/>
      <protection locked="0"/>
    </xf>
    <xf numFmtId="165" fontId="1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4" borderId="9" xfId="7" applyFont="1" applyFill="1" applyBorder="1" applyAlignment="1">
      <alignment horizontal="left" vertical="center" wrapText="1"/>
    </xf>
    <xf numFmtId="0" fontId="18" fillId="4" borderId="20" xfId="7" applyFont="1" applyFill="1" applyBorder="1" applyAlignment="1">
      <alignment horizontal="left" vertical="center" wrapText="1"/>
    </xf>
    <xf numFmtId="0" fontId="18" fillId="4" borderId="4" xfId="7" applyFont="1" applyFill="1" applyBorder="1" applyAlignment="1">
      <alignment horizontal="left" vertical="center" wrapText="1"/>
    </xf>
    <xf numFmtId="0" fontId="18" fillId="4" borderId="21" xfId="7" applyFont="1" applyFill="1" applyBorder="1" applyAlignment="1">
      <alignment horizontal="left" vertical="center" wrapText="1"/>
    </xf>
    <xf numFmtId="0" fontId="2" fillId="0" borderId="0" xfId="12" applyAlignment="1">
      <alignment horizontal="center" vertical="center" wrapText="1"/>
    </xf>
    <xf numFmtId="0" fontId="18" fillId="4" borderId="4" xfId="12" applyFont="1" applyFill="1" applyBorder="1" applyAlignment="1">
      <alignment horizontal="left" vertical="center" wrapText="1"/>
    </xf>
    <xf numFmtId="0" fontId="18" fillId="4" borderId="7" xfId="12" applyFont="1" applyFill="1" applyBorder="1" applyAlignment="1">
      <alignment horizontal="left" vertical="center" wrapText="1"/>
    </xf>
    <xf numFmtId="0" fontId="2" fillId="0" borderId="0" xfId="12" applyAlignment="1">
      <alignment horizontal="center" vertical="center"/>
    </xf>
    <xf numFmtId="0" fontId="19" fillId="0" borderId="0" xfId="12" applyFont="1" applyAlignment="1">
      <alignment horizontal="left" vertical="center" wrapText="1"/>
    </xf>
    <xf numFmtId="0" fontId="19" fillId="0" borderId="0" xfId="12" applyFont="1" applyAlignment="1">
      <alignment horizontal="left" vertical="center" wrapText="1" indent="1"/>
    </xf>
    <xf numFmtId="49" fontId="13" fillId="0" borderId="0" xfId="2" applyNumberFormat="1" applyFont="1" applyAlignment="1" applyProtection="1">
      <alignment horizontal="right" vertical="center"/>
    </xf>
    <xf numFmtId="0" fontId="18" fillId="0" borderId="0" xfId="12" applyFont="1" applyAlignment="1">
      <alignment horizontal="left" vertical="center" wrapText="1" indent="1"/>
    </xf>
    <xf numFmtId="0" fontId="1" fillId="0" borderId="0" xfId="13"/>
    <xf numFmtId="0" fontId="19" fillId="0" borderId="0" xfId="13" applyFont="1" applyAlignment="1">
      <alignment horizontal="left" vertical="center" wrapText="1" indent="1"/>
    </xf>
    <xf numFmtId="0" fontId="19" fillId="0" borderId="4" xfId="13" applyFont="1" applyBorder="1" applyAlignment="1">
      <alignment horizontal="left" vertical="center" wrapText="1" indent="1"/>
    </xf>
    <xf numFmtId="0" fontId="19" fillId="0" borderId="0" xfId="13" applyFont="1" applyAlignment="1">
      <alignment horizontal="left" vertical="center" wrapText="1"/>
    </xf>
    <xf numFmtId="0" fontId="1" fillId="0" borderId="0" xfId="13" applyAlignment="1">
      <alignment horizontal="center" vertical="center"/>
    </xf>
    <xf numFmtId="0" fontId="19" fillId="0" borderId="4" xfId="13" applyFont="1" applyBorder="1" applyAlignment="1">
      <alignment horizontal="left" vertical="center" wrapText="1"/>
    </xf>
    <xf numFmtId="0" fontId="19" fillId="0" borderId="24" xfId="13" applyFont="1" applyBorder="1" applyAlignment="1">
      <alignment horizontal="left" vertical="center" wrapText="1"/>
    </xf>
    <xf numFmtId="0" fontId="19" fillId="0" borderId="25" xfId="13" applyFont="1" applyBorder="1" applyAlignment="1">
      <alignment horizontal="center" vertical="center" wrapText="1"/>
    </xf>
    <xf numFmtId="0" fontId="19" fillId="0" borderId="16" xfId="13" applyFont="1" applyFill="1" applyBorder="1" applyAlignment="1">
      <alignment horizontal="center" vertical="center" wrapText="1"/>
    </xf>
    <xf numFmtId="0" fontId="19" fillId="0" borderId="16" xfId="13" applyFont="1" applyBorder="1" applyAlignment="1">
      <alignment horizontal="center" vertical="center" wrapText="1"/>
    </xf>
    <xf numFmtId="0" fontId="18" fillId="0" borderId="13" xfId="13" applyFont="1" applyBorder="1" applyAlignment="1">
      <alignment horizontal="left" vertical="center" wrapText="1"/>
    </xf>
    <xf numFmtId="0" fontId="18" fillId="0" borderId="12" xfId="13" applyFont="1" applyBorder="1" applyAlignment="1">
      <alignment horizontal="center" vertical="center" wrapText="1"/>
    </xf>
    <xf numFmtId="0" fontId="18" fillId="0" borderId="10" xfId="13" applyFont="1" applyBorder="1" applyAlignment="1">
      <alignment horizontal="left" vertical="center" wrapText="1"/>
    </xf>
    <xf numFmtId="0" fontId="18" fillId="0" borderId="9" xfId="13" applyFont="1" applyBorder="1" applyAlignment="1">
      <alignment horizontal="left" vertical="center" wrapText="1"/>
    </xf>
    <xf numFmtId="0" fontId="18" fillId="0" borderId="8" xfId="13" applyFont="1" applyBorder="1" applyAlignment="1">
      <alignment horizontal="center" vertical="center" wrapText="1"/>
    </xf>
    <xf numFmtId="0" fontId="22" fillId="5" borderId="4" xfId="13" applyFont="1" applyFill="1" applyBorder="1" applyAlignment="1">
      <alignment horizontal="left" vertical="center" wrapText="1" indent="1"/>
    </xf>
    <xf numFmtId="0" fontId="22" fillId="5" borderId="14" xfId="13" applyFont="1" applyFill="1" applyBorder="1" applyAlignment="1">
      <alignment horizontal="left" vertical="center" wrapText="1"/>
    </xf>
    <xf numFmtId="0" fontId="22" fillId="5" borderId="23" xfId="13" applyFont="1" applyFill="1" applyBorder="1" applyAlignment="1">
      <alignment horizontal="left" vertical="center" wrapText="1"/>
    </xf>
    <xf numFmtId="0" fontId="19" fillId="0" borderId="15" xfId="13" applyFont="1" applyBorder="1" applyAlignment="1">
      <alignment horizontal="center" vertical="center" wrapText="1"/>
    </xf>
    <xf numFmtId="0" fontId="0" fillId="0" borderId="0" xfId="0" applyProtection="1"/>
    <xf numFmtId="0" fontId="9" fillId="2" borderId="5" xfId="0" applyFont="1" applyFill="1" applyBorder="1" applyAlignment="1" applyProtection="1">
      <alignment horizontal="center" vertical="center" wrapText="1" readingOrder="1"/>
    </xf>
    <xf numFmtId="0" fontId="10" fillId="0" borderId="4" xfId="0" applyFont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165" fontId="23" fillId="0" borderId="4" xfId="0" applyNumberFormat="1" applyFont="1" applyBorder="1" applyAlignment="1" applyProtection="1">
      <alignment horizontal="center" vertical="center" wrapText="1" readingOrder="1"/>
    </xf>
    <xf numFmtId="165" fontId="10" fillId="0" borderId="4" xfId="0" applyNumberFormat="1" applyFont="1" applyBorder="1" applyAlignment="1" applyProtection="1">
      <alignment horizontal="center" vertical="center" wrapText="1" readingOrder="1"/>
    </xf>
    <xf numFmtId="165" fontId="24" fillId="0" borderId="4" xfId="0" applyNumberFormat="1" applyFont="1" applyBorder="1" applyAlignment="1" applyProtection="1">
      <alignment horizontal="center" vertical="center" wrapText="1" readingOrder="1"/>
    </xf>
    <xf numFmtId="0" fontId="15" fillId="0" borderId="0" xfId="0" applyFont="1" applyProtection="1"/>
    <xf numFmtId="0" fontId="14" fillId="0" borderId="1" xfId="0" applyFont="1" applyBorder="1" applyAlignment="1" applyProtection="1">
      <alignment horizontal="left" vertical="center" wrapText="1" readingOrder="1"/>
    </xf>
    <xf numFmtId="0" fontId="16" fillId="0" borderId="0" xfId="0" applyFont="1" applyAlignment="1" applyProtection="1">
      <alignment horizontal="left"/>
    </xf>
    <xf numFmtId="165" fontId="16" fillId="0" borderId="0" xfId="1" applyNumberFormat="1" applyFont="1" applyProtection="1"/>
    <xf numFmtId="0" fontId="25" fillId="5" borderId="23" xfId="13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4" fillId="0" borderId="1" xfId="1" applyNumberFormat="1" applyFont="1" applyBorder="1" applyAlignment="1" applyProtection="1">
      <alignment vertical="top" wrapText="1" readingOrder="1"/>
    </xf>
    <xf numFmtId="165" fontId="16" fillId="0" borderId="2" xfId="1" applyNumberFormat="1" applyFont="1" applyBorder="1" applyAlignment="1" applyProtection="1">
      <alignment vertical="top" wrapText="1"/>
    </xf>
    <xf numFmtId="165" fontId="16" fillId="0" borderId="3" xfId="1" applyNumberFormat="1" applyFont="1" applyBorder="1" applyAlignment="1" applyProtection="1">
      <alignment vertical="top" wrapText="1"/>
    </xf>
    <xf numFmtId="0" fontId="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4" fillId="0" borderId="1" xfId="0" applyFont="1" applyBorder="1" applyAlignment="1" applyProtection="1">
      <alignment vertical="center" wrapText="1" readingOrder="1"/>
    </xf>
    <xf numFmtId="0" fontId="15" fillId="0" borderId="2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0" fillId="0" borderId="17" xfId="11" applyFont="1" applyBorder="1" applyAlignment="1">
      <alignment horizontal="center" vertical="center"/>
    </xf>
    <xf numFmtId="0" fontId="20" fillId="0" borderId="18" xfId="11" applyFont="1" applyBorder="1" applyAlignment="1">
      <alignment horizontal="center" vertical="center"/>
    </xf>
    <xf numFmtId="0" fontId="20" fillId="0" borderId="19" xfId="11" applyFont="1" applyBorder="1" applyAlignment="1">
      <alignment horizontal="center" vertical="center"/>
    </xf>
    <xf numFmtId="0" fontId="19" fillId="0" borderId="15" xfId="13" applyFont="1" applyBorder="1" applyAlignment="1">
      <alignment horizontal="center" vertical="center" wrapText="1"/>
    </xf>
    <xf numFmtId="0" fontId="19" fillId="0" borderId="26" xfId="13" applyFont="1" applyBorder="1" applyAlignment="1">
      <alignment horizontal="center" vertical="center" wrapText="1"/>
    </xf>
    <xf numFmtId="0" fontId="19" fillId="0" borderId="16" xfId="13" applyFont="1" applyBorder="1" applyAlignment="1">
      <alignment horizontal="center" vertical="center" wrapText="1"/>
    </xf>
  </cellXfs>
  <cellStyles count="14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9"/>
  <sheetViews>
    <sheetView showGridLines="0" zoomScale="70" zoomScaleNormal="70" workbookViewId="0">
      <selection activeCell="G2" sqref="G2"/>
    </sheetView>
  </sheetViews>
  <sheetFormatPr defaultColWidth="8.6640625" defaultRowHeight="13.2" x14ac:dyDescent="0.25"/>
  <cols>
    <col min="1" max="1" width="3.44140625" style="35" customWidth="1"/>
    <col min="2" max="2" width="14.88671875" style="35" customWidth="1"/>
    <col min="3" max="3" width="11.44140625" style="35" customWidth="1"/>
    <col min="4" max="4" width="13.44140625" style="35" customWidth="1"/>
    <col min="5" max="5" width="7.109375" style="35" customWidth="1"/>
    <col min="6" max="6" width="13.5546875" style="35" customWidth="1"/>
    <col min="7" max="7" width="51.109375" style="35" customWidth="1"/>
    <col min="8" max="8" width="16.109375" style="35" customWidth="1"/>
    <col min="9" max="9" width="13.44140625" style="35" customWidth="1"/>
    <col min="10" max="10" width="24.5546875" style="35" customWidth="1"/>
    <col min="11" max="11" width="13.44140625" style="35" customWidth="1"/>
    <col min="12" max="14" width="14.5546875" style="35" customWidth="1"/>
    <col min="15" max="17" width="18.5546875" style="35" customWidth="1"/>
    <col min="18" max="16384" width="8.6640625" style="35"/>
  </cols>
  <sheetData>
    <row r="1" spans="2:17" ht="25.35" customHeight="1" x14ac:dyDescent="0.25">
      <c r="B1" s="1" t="s">
        <v>82</v>
      </c>
    </row>
    <row r="2" spans="2:17" ht="22.65" customHeight="1" x14ac:dyDescent="0.25">
      <c r="B2" s="1" t="s">
        <v>24</v>
      </c>
    </row>
    <row r="3" spans="2:17" ht="6.6" customHeight="1" x14ac:dyDescent="0.25"/>
    <row r="4" spans="2:17" ht="78" customHeight="1" x14ac:dyDescent="0.25">
      <c r="B4" s="36" t="s">
        <v>1</v>
      </c>
      <c r="C4" s="36" t="s">
        <v>2</v>
      </c>
      <c r="D4" s="36" t="s">
        <v>3</v>
      </c>
      <c r="E4" s="53" t="s">
        <v>19</v>
      </c>
      <c r="F4" s="54"/>
      <c r="G4" s="36" t="s">
        <v>4</v>
      </c>
      <c r="H4" s="36" t="s">
        <v>5</v>
      </c>
      <c r="I4" s="36" t="s">
        <v>6</v>
      </c>
      <c r="J4" s="36" t="s">
        <v>20</v>
      </c>
      <c r="K4" s="36" t="s">
        <v>7</v>
      </c>
      <c r="L4" s="36" t="s">
        <v>8</v>
      </c>
      <c r="M4" s="36" t="s">
        <v>9</v>
      </c>
      <c r="N4" s="36" t="s">
        <v>22</v>
      </c>
      <c r="O4" s="36" t="s">
        <v>10</v>
      </c>
      <c r="P4" s="36" t="s">
        <v>11</v>
      </c>
      <c r="Q4" s="36" t="s">
        <v>23</v>
      </c>
    </row>
    <row r="5" spans="2:17" ht="110.1" customHeight="1" x14ac:dyDescent="0.25">
      <c r="B5" s="37">
        <v>1</v>
      </c>
      <c r="C5" s="38" t="s">
        <v>70</v>
      </c>
      <c r="D5" s="38" t="s">
        <v>71</v>
      </c>
      <c r="E5" s="55" t="s">
        <v>21</v>
      </c>
      <c r="F5" s="56"/>
      <c r="G5" s="2"/>
      <c r="H5" s="37">
        <v>5</v>
      </c>
      <c r="I5" s="37" t="s">
        <v>13</v>
      </c>
      <c r="J5" s="39"/>
      <c r="K5" s="37" t="s">
        <v>14</v>
      </c>
      <c r="L5" s="3"/>
      <c r="M5" s="40">
        <f>N5-L5</f>
        <v>0</v>
      </c>
      <c r="N5" s="40">
        <f>L5*(1+K5/100)</f>
        <v>0</v>
      </c>
      <c r="O5" s="40">
        <f>H5*L5</f>
        <v>0</v>
      </c>
      <c r="P5" s="40">
        <f>H5*M5</f>
        <v>0</v>
      </c>
      <c r="Q5" s="40">
        <f>H5*N5</f>
        <v>0</v>
      </c>
    </row>
    <row r="6" spans="2:17" ht="110.1" customHeight="1" x14ac:dyDescent="0.25">
      <c r="B6" s="37">
        <v>2</v>
      </c>
      <c r="C6" s="38" t="s">
        <v>26</v>
      </c>
      <c r="D6" s="38" t="s">
        <v>12</v>
      </c>
      <c r="E6" s="55" t="s">
        <v>25</v>
      </c>
      <c r="F6" s="56"/>
      <c r="G6" s="2"/>
      <c r="H6" s="37">
        <v>2</v>
      </c>
      <c r="I6" s="37" t="s">
        <v>13</v>
      </c>
      <c r="J6" s="39"/>
      <c r="K6" s="37">
        <v>21</v>
      </c>
      <c r="L6" s="3"/>
      <c r="M6" s="40">
        <f>N6-L6</f>
        <v>0</v>
      </c>
      <c r="N6" s="40">
        <f>L6*(1+K6/100)</f>
        <v>0</v>
      </c>
      <c r="O6" s="40">
        <f>H6*L6</f>
        <v>0</v>
      </c>
      <c r="P6" s="40">
        <f>H6*M6</f>
        <v>0</v>
      </c>
      <c r="Q6" s="40">
        <f>H6*N6</f>
        <v>0</v>
      </c>
    </row>
    <row r="7" spans="2:17" ht="110.1" customHeight="1" x14ac:dyDescent="0.25">
      <c r="B7" s="37">
        <v>3</v>
      </c>
      <c r="C7" s="38" t="s">
        <v>26</v>
      </c>
      <c r="D7" s="38" t="s">
        <v>12</v>
      </c>
      <c r="E7" s="55" t="s">
        <v>27</v>
      </c>
      <c r="F7" s="56"/>
      <c r="G7" s="2"/>
      <c r="H7" s="37">
        <v>7</v>
      </c>
      <c r="I7" s="37" t="s">
        <v>13</v>
      </c>
      <c r="J7" s="39"/>
      <c r="K7" s="37">
        <v>21</v>
      </c>
      <c r="L7" s="3"/>
      <c r="M7" s="40">
        <f>N7-L7</f>
        <v>0</v>
      </c>
      <c r="N7" s="40">
        <f>L7*(1+K7/100)</f>
        <v>0</v>
      </c>
      <c r="O7" s="40">
        <f>H7*L7</f>
        <v>0</v>
      </c>
      <c r="P7" s="40">
        <f>H7*M7</f>
        <v>0</v>
      </c>
      <c r="Q7" s="40">
        <f>H7*N7</f>
        <v>0</v>
      </c>
    </row>
    <row r="8" spans="2:17" ht="110.1" customHeight="1" x14ac:dyDescent="0.25">
      <c r="B8" s="37">
        <v>4</v>
      </c>
      <c r="C8" s="38" t="s">
        <v>98</v>
      </c>
      <c r="D8" s="38" t="s">
        <v>120</v>
      </c>
      <c r="E8" s="55" t="s">
        <v>28</v>
      </c>
      <c r="F8" s="56"/>
      <c r="G8" s="2"/>
      <c r="H8" s="37">
        <v>28</v>
      </c>
      <c r="I8" s="37" t="s">
        <v>13</v>
      </c>
      <c r="J8" s="41">
        <v>37000</v>
      </c>
      <c r="K8" s="37">
        <v>21</v>
      </c>
      <c r="L8" s="3"/>
      <c r="M8" s="40">
        <f>N8-L8</f>
        <v>0</v>
      </c>
      <c r="N8" s="40">
        <f>L8*(1+K8/100)</f>
        <v>0</v>
      </c>
      <c r="O8" s="40">
        <f>H8*L8</f>
        <v>0</v>
      </c>
      <c r="P8" s="40">
        <f>H8*M8</f>
        <v>0</v>
      </c>
      <c r="Q8" s="40">
        <f>H8*N8</f>
        <v>0</v>
      </c>
    </row>
    <row r="9" spans="2:17" ht="12" customHeight="1" x14ac:dyDescent="0.25"/>
    <row r="10" spans="2:17" ht="20.100000000000001" customHeight="1" x14ac:dyDescent="0.25">
      <c r="B10" s="57" t="s">
        <v>15</v>
      </c>
      <c r="C10" s="58"/>
      <c r="D10" s="58"/>
      <c r="E10" s="59"/>
    </row>
    <row r="11" spans="2:17" ht="11.4" customHeight="1" x14ac:dyDescent="0.25">
      <c r="B11" s="42"/>
      <c r="C11" s="42"/>
      <c r="D11" s="42"/>
      <c r="E11" s="42"/>
    </row>
    <row r="12" spans="2:17" ht="20.100000000000001" customHeight="1" x14ac:dyDescent="0.25">
      <c r="B12" s="43" t="s">
        <v>16</v>
      </c>
      <c r="C12" s="50">
        <f>SUM(O5:O8)</f>
        <v>0</v>
      </c>
      <c r="D12" s="51"/>
      <c r="E12" s="52"/>
    </row>
    <row r="13" spans="2:17" ht="11.4" customHeight="1" x14ac:dyDescent="0.3">
      <c r="B13" s="44"/>
      <c r="C13" s="45"/>
      <c r="D13" s="45"/>
      <c r="E13" s="45"/>
    </row>
    <row r="14" spans="2:17" ht="20.100000000000001" customHeight="1" x14ac:dyDescent="0.25">
      <c r="B14" s="43" t="s">
        <v>17</v>
      </c>
      <c r="C14" s="50">
        <f>SUM(P5:P8)</f>
        <v>0</v>
      </c>
      <c r="D14" s="51"/>
      <c r="E14" s="52"/>
    </row>
    <row r="15" spans="2:17" ht="11.4" customHeight="1" x14ac:dyDescent="0.3">
      <c r="B15" s="44"/>
      <c r="C15" s="45"/>
      <c r="D15" s="45"/>
      <c r="E15" s="45"/>
    </row>
    <row r="16" spans="2:17" ht="20.100000000000001" customHeight="1" x14ac:dyDescent="0.25">
      <c r="B16" s="43" t="s">
        <v>18</v>
      </c>
      <c r="C16" s="50">
        <f>SUM(Q5:Q8)</f>
        <v>0</v>
      </c>
      <c r="D16" s="51"/>
      <c r="E16" s="52"/>
    </row>
    <row r="17" spans="2:14" ht="5.4" customHeight="1" x14ac:dyDescent="0.25"/>
    <row r="18" spans="2:14" ht="58.35" customHeight="1" x14ac:dyDescent="0.25">
      <c r="B18" s="47" t="s">
        <v>0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9"/>
      <c r="N18" s="49"/>
    </row>
    <row r="19" spans="2:14" ht="13.35" hidden="1" customHeight="1" x14ac:dyDescent="0.25"/>
  </sheetData>
  <sheetProtection password="BAB8" sheet="1" objects="1" scenarios="1"/>
  <mergeCells count="10">
    <mergeCell ref="B18:N18"/>
    <mergeCell ref="C14:E14"/>
    <mergeCell ref="C16:E16"/>
    <mergeCell ref="E4:F4"/>
    <mergeCell ref="E5:F5"/>
    <mergeCell ref="B10:E10"/>
    <mergeCell ref="C12:E12"/>
    <mergeCell ref="E6:F6"/>
    <mergeCell ref="E7:F7"/>
    <mergeCell ref="E8:F8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3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" sqref="A2"/>
    </sheetView>
  </sheetViews>
  <sheetFormatPr defaultColWidth="8.88671875" defaultRowHeight="14.4" x14ac:dyDescent="0.3"/>
  <cols>
    <col min="1" max="1" width="30.44140625" style="17" customWidth="1"/>
    <col min="2" max="2" width="45.88671875" style="17" customWidth="1"/>
    <col min="3" max="16384" width="8.88671875" style="16"/>
  </cols>
  <sheetData>
    <row r="1" spans="1:2" ht="10.35" customHeight="1" x14ac:dyDescent="0.3">
      <c r="A1" s="13"/>
      <c r="B1" s="13"/>
    </row>
    <row r="2" spans="1:2" ht="17.399999999999999" x14ac:dyDescent="0.3">
      <c r="A2" s="15"/>
      <c r="B2" s="14" t="s">
        <v>73</v>
      </c>
    </row>
    <row r="3" spans="1:2" ht="10.35" customHeight="1" thickBot="1" x14ac:dyDescent="0.35">
      <c r="A3" s="15"/>
      <c r="B3" s="14"/>
    </row>
    <row r="4" spans="1:2" ht="24" customHeight="1" x14ac:dyDescent="0.3">
      <c r="A4" s="4" t="s">
        <v>29</v>
      </c>
      <c r="B4" s="5" t="s">
        <v>70</v>
      </c>
    </row>
    <row r="5" spans="1:2" ht="24" customHeight="1" x14ac:dyDescent="0.3">
      <c r="A5" s="6" t="s">
        <v>3</v>
      </c>
      <c r="B5" s="7" t="s">
        <v>71</v>
      </c>
    </row>
    <row r="6" spans="1:2" ht="18" customHeight="1" x14ac:dyDescent="0.3">
      <c r="A6" s="18" t="s">
        <v>64</v>
      </c>
      <c r="B6" s="31" t="s">
        <v>97</v>
      </c>
    </row>
    <row r="7" spans="1:2" ht="34.65" customHeight="1" x14ac:dyDescent="0.3">
      <c r="A7" s="18" t="s">
        <v>40</v>
      </c>
      <c r="B7" s="31" t="s">
        <v>96</v>
      </c>
    </row>
    <row r="8" spans="1:2" ht="34.65" customHeight="1" x14ac:dyDescent="0.3">
      <c r="A8" s="18" t="s">
        <v>95</v>
      </c>
      <c r="B8" s="31" t="s">
        <v>94</v>
      </c>
    </row>
    <row r="9" spans="1:2" ht="18" customHeight="1" x14ac:dyDescent="0.3">
      <c r="A9" s="18" t="s">
        <v>41</v>
      </c>
      <c r="B9" s="31" t="s">
        <v>93</v>
      </c>
    </row>
    <row r="10" spans="1:2" ht="18" customHeight="1" x14ac:dyDescent="0.3">
      <c r="A10" s="18" t="s">
        <v>92</v>
      </c>
      <c r="B10" s="31" t="s">
        <v>91</v>
      </c>
    </row>
    <row r="11" spans="1:2" ht="18" customHeight="1" x14ac:dyDescent="0.3">
      <c r="A11" s="18" t="s">
        <v>65</v>
      </c>
      <c r="B11" s="31" t="s">
        <v>81</v>
      </c>
    </row>
    <row r="12" spans="1:2" ht="18" customHeight="1" x14ac:dyDescent="0.3">
      <c r="A12" s="18" t="s">
        <v>66</v>
      </c>
      <c r="B12" s="31" t="s">
        <v>90</v>
      </c>
    </row>
    <row r="13" spans="1:2" ht="34.35" customHeight="1" x14ac:dyDescent="0.3">
      <c r="A13" s="18" t="s">
        <v>89</v>
      </c>
      <c r="B13" s="31" t="s">
        <v>88</v>
      </c>
    </row>
    <row r="14" spans="1:2" ht="18" customHeight="1" x14ac:dyDescent="0.3">
      <c r="A14" s="18" t="s">
        <v>48</v>
      </c>
      <c r="B14" s="31" t="s">
        <v>78</v>
      </c>
    </row>
    <row r="15" spans="1:2" ht="18" customHeight="1" x14ac:dyDescent="0.3">
      <c r="A15" s="18" t="s">
        <v>67</v>
      </c>
      <c r="B15" s="31" t="s">
        <v>68</v>
      </c>
    </row>
    <row r="16" spans="1:2" ht="18" customHeight="1" x14ac:dyDescent="0.3">
      <c r="A16" s="18" t="s">
        <v>53</v>
      </c>
      <c r="B16" s="31" t="s">
        <v>87</v>
      </c>
    </row>
    <row r="17" spans="1:2" ht="18" customHeight="1" x14ac:dyDescent="0.3">
      <c r="A17" s="18" t="s">
        <v>60</v>
      </c>
      <c r="B17" s="31" t="s">
        <v>86</v>
      </c>
    </row>
    <row r="18" spans="1:2" ht="18" customHeight="1" x14ac:dyDescent="0.3">
      <c r="A18" s="18" t="s">
        <v>55</v>
      </c>
      <c r="B18" s="31" t="s">
        <v>85</v>
      </c>
    </row>
    <row r="19" spans="1:2" ht="18" customHeight="1" x14ac:dyDescent="0.3">
      <c r="A19" s="18" t="s">
        <v>69</v>
      </c>
      <c r="B19" s="31" t="s">
        <v>84</v>
      </c>
    </row>
    <row r="20" spans="1:2" ht="24" customHeight="1" x14ac:dyDescent="0.3">
      <c r="A20" s="60" t="s">
        <v>63</v>
      </c>
      <c r="B20" s="61"/>
    </row>
  </sheetData>
  <mergeCells count="1"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B2" sqref="B2"/>
    </sheetView>
  </sheetViews>
  <sheetFormatPr defaultColWidth="8.88671875" defaultRowHeight="14.4" x14ac:dyDescent="0.3"/>
  <cols>
    <col min="1" max="1" width="15.44140625" style="20" bestFit="1" customWidth="1"/>
    <col min="2" max="2" width="30.44140625" style="19" customWidth="1"/>
    <col min="3" max="3" width="40.88671875" style="17" customWidth="1"/>
    <col min="4" max="16384" width="8.88671875" style="16"/>
  </cols>
  <sheetData>
    <row r="1" spans="1:3" ht="10.35" customHeight="1" x14ac:dyDescent="0.3">
      <c r="A1" s="11"/>
      <c r="B1" s="12"/>
      <c r="C1" s="13"/>
    </row>
    <row r="2" spans="1:3" ht="17.399999999999999" x14ac:dyDescent="0.3">
      <c r="A2" s="11"/>
      <c r="B2" s="12"/>
      <c r="C2" s="14" t="s">
        <v>75</v>
      </c>
    </row>
    <row r="3" spans="1:3" ht="10.65" customHeight="1" x14ac:dyDescent="0.3">
      <c r="A3" s="11"/>
      <c r="B3" s="12"/>
      <c r="C3" s="13"/>
    </row>
    <row r="4" spans="1:3" ht="24" customHeight="1" x14ac:dyDescent="0.3">
      <c r="A4" s="8"/>
      <c r="B4" s="9" t="s">
        <v>29</v>
      </c>
      <c r="C4" s="10" t="s">
        <v>30</v>
      </c>
    </row>
    <row r="5" spans="1:3" ht="24" customHeight="1" thickBot="1" x14ac:dyDescent="0.35">
      <c r="A5" s="8"/>
      <c r="B5" s="9" t="s">
        <v>3</v>
      </c>
      <c r="C5" s="10" t="s">
        <v>12</v>
      </c>
    </row>
    <row r="6" spans="1:3" ht="24.6" customHeight="1" x14ac:dyDescent="0.3">
      <c r="A6" s="30" t="s">
        <v>31</v>
      </c>
      <c r="B6" s="29" t="s">
        <v>32</v>
      </c>
      <c r="C6" s="28" t="s">
        <v>33</v>
      </c>
    </row>
    <row r="7" spans="1:3" ht="18" customHeight="1" x14ac:dyDescent="0.3">
      <c r="A7" s="27" t="s">
        <v>34</v>
      </c>
      <c r="B7" s="26" t="s">
        <v>35</v>
      </c>
      <c r="C7" s="32" t="s">
        <v>36</v>
      </c>
    </row>
    <row r="8" spans="1:3" ht="27.6" customHeight="1" x14ac:dyDescent="0.3">
      <c r="A8" s="65" t="s">
        <v>37</v>
      </c>
      <c r="B8" s="21" t="s">
        <v>38</v>
      </c>
      <c r="C8" s="32" t="s">
        <v>74</v>
      </c>
    </row>
    <row r="9" spans="1:3" ht="18" customHeight="1" x14ac:dyDescent="0.3">
      <c r="A9" s="66"/>
      <c r="B9" s="21" t="s">
        <v>103</v>
      </c>
      <c r="C9" s="32" t="s">
        <v>112</v>
      </c>
    </row>
    <row r="10" spans="1:3" ht="42" customHeight="1" x14ac:dyDescent="0.3">
      <c r="A10" s="34" t="s">
        <v>40</v>
      </c>
      <c r="B10" s="21" t="s">
        <v>111</v>
      </c>
      <c r="C10" s="32">
        <v>6200</v>
      </c>
    </row>
    <row r="11" spans="1:3" ht="18" customHeight="1" x14ac:dyDescent="0.3">
      <c r="A11" s="25" t="s">
        <v>41</v>
      </c>
      <c r="B11" s="21" t="s">
        <v>42</v>
      </c>
      <c r="C11" s="32" t="s">
        <v>93</v>
      </c>
    </row>
    <row r="12" spans="1:3" ht="18" customHeight="1" x14ac:dyDescent="0.3">
      <c r="A12" s="67" t="s">
        <v>43</v>
      </c>
      <c r="B12" s="21" t="s">
        <v>44</v>
      </c>
      <c r="C12" s="32" t="s">
        <v>77</v>
      </c>
    </row>
    <row r="13" spans="1:3" ht="18" customHeight="1" x14ac:dyDescent="0.3">
      <c r="A13" s="67"/>
      <c r="B13" s="21" t="s">
        <v>45</v>
      </c>
      <c r="C13" s="32" t="s">
        <v>110</v>
      </c>
    </row>
    <row r="14" spans="1:3" ht="48" customHeight="1" x14ac:dyDescent="0.3">
      <c r="A14" s="25" t="s">
        <v>46</v>
      </c>
      <c r="B14" s="21" t="s">
        <v>47</v>
      </c>
      <c r="C14" s="32">
        <v>900</v>
      </c>
    </row>
    <row r="15" spans="1:3" ht="18" customHeight="1" x14ac:dyDescent="0.3">
      <c r="A15" s="67" t="s">
        <v>48</v>
      </c>
      <c r="B15" s="21" t="s">
        <v>49</v>
      </c>
      <c r="C15" s="32" t="s">
        <v>50</v>
      </c>
    </row>
    <row r="16" spans="1:3" ht="18" customHeight="1" x14ac:dyDescent="0.3">
      <c r="A16" s="67"/>
      <c r="B16" s="21" t="s">
        <v>109</v>
      </c>
      <c r="C16" s="32" t="s">
        <v>108</v>
      </c>
    </row>
    <row r="17" spans="1:3" ht="40.65" customHeight="1" x14ac:dyDescent="0.3">
      <c r="A17" s="25" t="s">
        <v>51</v>
      </c>
      <c r="B17" s="21" t="s">
        <v>52</v>
      </c>
      <c r="C17" s="32" t="s">
        <v>107</v>
      </c>
    </row>
    <row r="18" spans="1:3" ht="18" customHeight="1" x14ac:dyDescent="0.3">
      <c r="A18" s="25" t="s">
        <v>53</v>
      </c>
      <c r="B18" s="21" t="s">
        <v>54</v>
      </c>
      <c r="C18" s="32" t="s">
        <v>87</v>
      </c>
    </row>
    <row r="19" spans="1:3" ht="18" customHeight="1" x14ac:dyDescent="0.3">
      <c r="A19" s="25" t="s">
        <v>106</v>
      </c>
      <c r="B19" s="21" t="s">
        <v>105</v>
      </c>
      <c r="C19" s="32" t="s">
        <v>104</v>
      </c>
    </row>
    <row r="20" spans="1:3" ht="18" customHeight="1" x14ac:dyDescent="0.3">
      <c r="A20" s="67" t="s">
        <v>55</v>
      </c>
      <c r="B20" s="21" t="s">
        <v>56</v>
      </c>
      <c r="C20" s="32" t="s">
        <v>57</v>
      </c>
    </row>
    <row r="21" spans="1:3" ht="18" customHeight="1" x14ac:dyDescent="0.3">
      <c r="A21" s="67"/>
      <c r="B21" s="21" t="s">
        <v>58</v>
      </c>
      <c r="C21" s="32" t="s">
        <v>57</v>
      </c>
    </row>
    <row r="22" spans="1:3" ht="18" customHeight="1" x14ac:dyDescent="0.3">
      <c r="A22" s="67"/>
      <c r="B22" s="21" t="s">
        <v>59</v>
      </c>
      <c r="C22" s="32" t="s">
        <v>57</v>
      </c>
    </row>
    <row r="23" spans="1:3" ht="18" customHeight="1" x14ac:dyDescent="0.3">
      <c r="A23" s="25" t="s">
        <v>60</v>
      </c>
      <c r="B23" s="21" t="s">
        <v>61</v>
      </c>
      <c r="C23" s="32" t="s">
        <v>79</v>
      </c>
    </row>
    <row r="24" spans="1:3" ht="18" customHeight="1" x14ac:dyDescent="0.3">
      <c r="A24" s="24" t="s">
        <v>62</v>
      </c>
      <c r="B24" s="21"/>
      <c r="C24" s="32" t="s">
        <v>102</v>
      </c>
    </row>
    <row r="25" spans="1:3" ht="40.35" customHeight="1" thickBot="1" x14ac:dyDescent="0.35">
      <c r="A25" s="23" t="s">
        <v>101</v>
      </c>
      <c r="B25" s="22" t="s">
        <v>100</v>
      </c>
      <c r="C25" s="33" t="s">
        <v>99</v>
      </c>
    </row>
    <row r="26" spans="1:3" ht="24" customHeight="1" thickBot="1" x14ac:dyDescent="0.35">
      <c r="A26" s="62" t="s">
        <v>63</v>
      </c>
      <c r="B26" s="63"/>
      <c r="C26" s="64"/>
    </row>
  </sheetData>
  <mergeCells count="5">
    <mergeCell ref="A26:C26"/>
    <mergeCell ref="A8:A9"/>
    <mergeCell ref="A20:A22"/>
    <mergeCell ref="A12:A13"/>
    <mergeCell ref="A15:A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topLeftCell="A10" workbookViewId="0">
      <selection activeCell="C24" sqref="C24"/>
    </sheetView>
  </sheetViews>
  <sheetFormatPr defaultColWidth="8.88671875" defaultRowHeight="14.4" x14ac:dyDescent="0.3"/>
  <cols>
    <col min="1" max="1" width="15.44140625" style="20" bestFit="1" customWidth="1"/>
    <col min="2" max="2" width="30.44140625" style="19" customWidth="1"/>
    <col min="3" max="3" width="40.88671875" style="17" customWidth="1"/>
    <col min="4" max="16384" width="8.88671875" style="16"/>
  </cols>
  <sheetData>
    <row r="1" spans="1:3" ht="10.35" customHeight="1" x14ac:dyDescent="0.3">
      <c r="A1" s="11"/>
      <c r="B1" s="12"/>
      <c r="C1" s="13"/>
    </row>
    <row r="2" spans="1:3" ht="17.399999999999999" x14ac:dyDescent="0.3">
      <c r="A2" s="11"/>
      <c r="B2" s="12"/>
      <c r="C2" s="14" t="s">
        <v>76</v>
      </c>
    </row>
    <row r="3" spans="1:3" ht="10.35" customHeight="1" x14ac:dyDescent="0.3">
      <c r="A3" s="11"/>
      <c r="B3" s="12"/>
      <c r="C3" s="13"/>
    </row>
    <row r="4" spans="1:3" ht="24" customHeight="1" x14ac:dyDescent="0.3">
      <c r="A4" s="8"/>
      <c r="B4" s="9" t="s">
        <v>29</v>
      </c>
      <c r="C4" s="10" t="s">
        <v>30</v>
      </c>
    </row>
    <row r="5" spans="1:3" ht="24" customHeight="1" thickBot="1" x14ac:dyDescent="0.35">
      <c r="A5" s="8"/>
      <c r="B5" s="9" t="s">
        <v>3</v>
      </c>
      <c r="C5" s="10" t="s">
        <v>12</v>
      </c>
    </row>
    <row r="6" spans="1:3" ht="24" customHeight="1" x14ac:dyDescent="0.3">
      <c r="A6" s="30" t="s">
        <v>31</v>
      </c>
      <c r="B6" s="29" t="s">
        <v>32</v>
      </c>
      <c r="C6" s="28" t="s">
        <v>33</v>
      </c>
    </row>
    <row r="7" spans="1:3" ht="18" customHeight="1" x14ac:dyDescent="0.3">
      <c r="A7" s="27" t="s">
        <v>34</v>
      </c>
      <c r="B7" s="26" t="s">
        <v>35</v>
      </c>
      <c r="C7" s="32" t="s">
        <v>36</v>
      </c>
    </row>
    <row r="8" spans="1:3" ht="27" customHeight="1" x14ac:dyDescent="0.3">
      <c r="A8" s="65" t="s">
        <v>37</v>
      </c>
      <c r="B8" s="21" t="s">
        <v>38</v>
      </c>
      <c r="C8" s="32" t="s">
        <v>39</v>
      </c>
    </row>
    <row r="9" spans="1:3" ht="18.600000000000001" customHeight="1" x14ac:dyDescent="0.3">
      <c r="A9" s="66"/>
      <c r="B9" s="21" t="s">
        <v>103</v>
      </c>
      <c r="C9" s="32" t="s">
        <v>112</v>
      </c>
    </row>
    <row r="10" spans="1:3" ht="44.4" customHeight="1" x14ac:dyDescent="0.3">
      <c r="A10" s="34" t="s">
        <v>40</v>
      </c>
      <c r="B10" s="21" t="s">
        <v>111</v>
      </c>
      <c r="C10" s="32">
        <v>7500</v>
      </c>
    </row>
    <row r="11" spans="1:3" ht="18" customHeight="1" x14ac:dyDescent="0.3">
      <c r="A11" s="25" t="s">
        <v>41</v>
      </c>
      <c r="B11" s="21" t="s">
        <v>42</v>
      </c>
      <c r="C11" s="32" t="s">
        <v>93</v>
      </c>
    </row>
    <row r="12" spans="1:3" ht="18" customHeight="1" x14ac:dyDescent="0.3">
      <c r="A12" s="67" t="s">
        <v>43</v>
      </c>
      <c r="B12" s="21" t="s">
        <v>44</v>
      </c>
      <c r="C12" s="32" t="s">
        <v>77</v>
      </c>
    </row>
    <row r="13" spans="1:3" ht="18" customHeight="1" x14ac:dyDescent="0.3">
      <c r="A13" s="67"/>
      <c r="B13" s="21" t="s">
        <v>45</v>
      </c>
      <c r="C13" s="32" t="s">
        <v>110</v>
      </c>
    </row>
    <row r="14" spans="1:3" ht="18" customHeight="1" x14ac:dyDescent="0.3">
      <c r="A14" s="67" t="s">
        <v>48</v>
      </c>
      <c r="B14" s="21" t="s">
        <v>49</v>
      </c>
      <c r="C14" s="32" t="s">
        <v>50</v>
      </c>
    </row>
    <row r="15" spans="1:3" ht="18" customHeight="1" x14ac:dyDescent="0.3">
      <c r="A15" s="67"/>
      <c r="B15" s="21" t="s">
        <v>109</v>
      </c>
      <c r="C15" s="32" t="s">
        <v>108</v>
      </c>
    </row>
    <row r="16" spans="1:3" ht="35.4" customHeight="1" x14ac:dyDescent="0.3">
      <c r="A16" s="25" t="s">
        <v>51</v>
      </c>
      <c r="B16" s="21" t="s">
        <v>52</v>
      </c>
      <c r="C16" s="32" t="s">
        <v>107</v>
      </c>
    </row>
    <row r="17" spans="1:3" ht="18" customHeight="1" x14ac:dyDescent="0.3">
      <c r="A17" s="25" t="s">
        <v>53</v>
      </c>
      <c r="B17" s="21" t="s">
        <v>54</v>
      </c>
      <c r="C17" s="32" t="s">
        <v>87</v>
      </c>
    </row>
    <row r="18" spans="1:3" ht="18" customHeight="1" x14ac:dyDescent="0.3">
      <c r="A18" s="25" t="s">
        <v>106</v>
      </c>
      <c r="B18" s="21" t="s">
        <v>105</v>
      </c>
      <c r="C18" s="32" t="s">
        <v>113</v>
      </c>
    </row>
    <row r="19" spans="1:3" ht="18" customHeight="1" x14ac:dyDescent="0.3">
      <c r="A19" s="67" t="s">
        <v>55</v>
      </c>
      <c r="B19" s="21" t="s">
        <v>56</v>
      </c>
      <c r="C19" s="32" t="s">
        <v>57</v>
      </c>
    </row>
    <row r="20" spans="1:3" ht="18" customHeight="1" x14ac:dyDescent="0.3">
      <c r="A20" s="67"/>
      <c r="B20" s="21" t="s">
        <v>58</v>
      </c>
      <c r="C20" s="32" t="s">
        <v>57</v>
      </c>
    </row>
    <row r="21" spans="1:3" ht="18" customHeight="1" x14ac:dyDescent="0.3">
      <c r="A21" s="67"/>
      <c r="B21" s="21" t="s">
        <v>59</v>
      </c>
      <c r="C21" s="32" t="s">
        <v>57</v>
      </c>
    </row>
    <row r="22" spans="1:3" ht="18" customHeight="1" x14ac:dyDescent="0.3">
      <c r="A22" s="25" t="s">
        <v>60</v>
      </c>
      <c r="B22" s="21" t="s">
        <v>61</v>
      </c>
      <c r="C22" s="32" t="s">
        <v>72</v>
      </c>
    </row>
    <row r="23" spans="1:3" ht="18" customHeight="1" x14ac:dyDescent="0.3">
      <c r="A23" s="24" t="s">
        <v>62</v>
      </c>
      <c r="B23" s="21"/>
      <c r="C23" s="32" t="s">
        <v>102</v>
      </c>
    </row>
    <row r="24" spans="1:3" ht="32.4" customHeight="1" thickBot="1" x14ac:dyDescent="0.35">
      <c r="A24" s="23" t="s">
        <v>101</v>
      </c>
      <c r="B24" s="22" t="s">
        <v>100</v>
      </c>
      <c r="C24" s="46" t="s">
        <v>121</v>
      </c>
    </row>
    <row r="25" spans="1:3" ht="24" customHeight="1" thickBot="1" x14ac:dyDescent="0.35">
      <c r="A25" s="62" t="s">
        <v>63</v>
      </c>
      <c r="B25" s="63"/>
      <c r="C25" s="64"/>
    </row>
  </sheetData>
  <mergeCells count="5">
    <mergeCell ref="A25:C25"/>
    <mergeCell ref="A8:A9"/>
    <mergeCell ref="A19:A21"/>
    <mergeCell ref="A12:A13"/>
    <mergeCell ref="A14:A1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2" sqref="A2"/>
    </sheetView>
  </sheetViews>
  <sheetFormatPr defaultColWidth="8.88671875" defaultRowHeight="14.4" x14ac:dyDescent="0.3"/>
  <cols>
    <col min="1" max="1" width="30.44140625" style="17" customWidth="1"/>
    <col min="2" max="2" width="45.88671875" style="17" customWidth="1"/>
    <col min="3" max="16384" width="8.88671875" style="16"/>
  </cols>
  <sheetData>
    <row r="1" spans="1:2" ht="10.35" customHeight="1" x14ac:dyDescent="0.3">
      <c r="A1" s="13"/>
      <c r="B1" s="13"/>
    </row>
    <row r="2" spans="1:2" ht="17.399999999999999" x14ac:dyDescent="0.3">
      <c r="A2" s="15"/>
      <c r="B2" s="14" t="s">
        <v>80</v>
      </c>
    </row>
    <row r="3" spans="1:2" ht="10.35" customHeight="1" thickBot="1" x14ac:dyDescent="0.35">
      <c r="A3" s="15"/>
      <c r="B3" s="14"/>
    </row>
    <row r="4" spans="1:2" ht="24" customHeight="1" x14ac:dyDescent="0.3">
      <c r="A4" s="4" t="s">
        <v>29</v>
      </c>
      <c r="B4" s="5" t="s">
        <v>98</v>
      </c>
    </row>
    <row r="5" spans="1:2" ht="24" customHeight="1" x14ac:dyDescent="0.3">
      <c r="A5" s="6" t="s">
        <v>3</v>
      </c>
      <c r="B5" s="7" t="s">
        <v>120</v>
      </c>
    </row>
    <row r="6" spans="1:2" ht="18.600000000000001" customHeight="1" x14ac:dyDescent="0.3">
      <c r="A6" s="18" t="s">
        <v>64</v>
      </c>
      <c r="B6" s="31" t="s">
        <v>97</v>
      </c>
    </row>
    <row r="7" spans="1:2" ht="33.6" customHeight="1" x14ac:dyDescent="0.3">
      <c r="A7" s="18" t="s">
        <v>40</v>
      </c>
      <c r="B7" s="31" t="s">
        <v>119</v>
      </c>
    </row>
    <row r="8" spans="1:2" ht="18" customHeight="1" x14ac:dyDescent="0.3">
      <c r="A8" s="18" t="s">
        <v>41</v>
      </c>
      <c r="B8" s="31" t="s">
        <v>118</v>
      </c>
    </row>
    <row r="9" spans="1:2" ht="18" customHeight="1" x14ac:dyDescent="0.3">
      <c r="A9" s="18" t="s">
        <v>65</v>
      </c>
      <c r="B9" s="31" t="s">
        <v>77</v>
      </c>
    </row>
    <row r="10" spans="1:2" ht="18" customHeight="1" x14ac:dyDescent="0.3">
      <c r="A10" s="18" t="s">
        <v>66</v>
      </c>
      <c r="B10" s="31" t="s">
        <v>117</v>
      </c>
    </row>
    <row r="11" spans="1:2" ht="27" customHeight="1" x14ac:dyDescent="0.3">
      <c r="A11" s="18" t="s">
        <v>46</v>
      </c>
      <c r="B11" s="31" t="s">
        <v>116</v>
      </c>
    </row>
    <row r="12" spans="1:2" ht="18.600000000000001" customHeight="1" x14ac:dyDescent="0.3">
      <c r="A12" s="18" t="s">
        <v>48</v>
      </c>
      <c r="B12" s="31" t="s">
        <v>78</v>
      </c>
    </row>
    <row r="13" spans="1:2" ht="27" customHeight="1" x14ac:dyDescent="0.3">
      <c r="A13" s="18" t="s">
        <v>53</v>
      </c>
      <c r="B13" s="31" t="s">
        <v>115</v>
      </c>
    </row>
    <row r="14" spans="1:2" ht="18" customHeight="1" x14ac:dyDescent="0.3">
      <c r="A14" s="18" t="s">
        <v>60</v>
      </c>
      <c r="B14" s="31" t="s">
        <v>79</v>
      </c>
    </row>
    <row r="15" spans="1:2" ht="18" customHeight="1" x14ac:dyDescent="0.3">
      <c r="A15" s="18" t="s">
        <v>55</v>
      </c>
      <c r="B15" s="31" t="s">
        <v>85</v>
      </c>
    </row>
    <row r="16" spans="1:2" ht="18" customHeight="1" x14ac:dyDescent="0.3">
      <c r="A16" s="18" t="s">
        <v>69</v>
      </c>
      <c r="B16" s="31" t="s">
        <v>84</v>
      </c>
    </row>
    <row r="17" spans="1:2" ht="42.6" customHeight="1" x14ac:dyDescent="0.3">
      <c r="A17" s="18" t="s">
        <v>83</v>
      </c>
      <c r="B17" s="31" t="s">
        <v>114</v>
      </c>
    </row>
    <row r="18" spans="1:2" ht="24" customHeight="1" x14ac:dyDescent="0.3">
      <c r="A18" s="60" t="s">
        <v>63</v>
      </c>
      <c r="B18" s="61"/>
    </row>
  </sheetData>
  <mergeCells count="1">
    <mergeCell ref="A18:B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specifikace</vt:lpstr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2021-09-16T11:20:27Z</dcterms:modified>
</cp:coreProperties>
</file>