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 activeTab="2"/>
  </bookViews>
  <sheets>
    <sheet name="specifikace" sheetId="1" r:id="rId1"/>
    <sheet name="List1 NemPE" sheetId="22" r:id="rId2"/>
    <sheet name="List2 NemHB" sheetId="24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N5" i="1"/>
  <c r="M5" i="1" s="1"/>
  <c r="P5" i="1" s="1"/>
  <c r="C12" i="1" l="1"/>
  <c r="C10" i="1"/>
  <c r="Q5" i="1"/>
  <c r="C14" i="1" l="1"/>
</calcChain>
</file>

<file path=xl/sharedStrings.xml><?xml version="1.0" encoding="utf-8"?>
<sst xmlns="http://schemas.openxmlformats.org/spreadsheetml/2006/main" count="92" uniqueCount="74">
  <si>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</si>
  <si>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</si>
  <si>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</si>
  <si>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</si>
  <si>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</si>
  <si>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</si>
  <si>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</si>
  <si>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</si>
  <si>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</si>
  <si>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</si>
  <si>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</si>
  <si>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</si>
  <si>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</si>
  <si>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</si>
  <si>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</si>
  <si>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</si>
  <si>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</si>
  <si>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</si>
  <si>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</si>
  <si>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</si>
  <si>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</si>
  <si>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</si>
  <si>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</si>
  <si>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</si>
  <si>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</si>
  <si>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Zboží nebude použité ani repasované</t>
  </si>
  <si>
    <t>List 2</t>
  </si>
  <si>
    <t>List 1</t>
  </si>
  <si>
    <t>DNS IT 050</t>
  </si>
  <si>
    <t>Kupující</t>
  </si>
  <si>
    <t>Nemocnice Pelhřimov</t>
  </si>
  <si>
    <t>Nemocnice Havlíčkův Brod</t>
  </si>
  <si>
    <t>Server</t>
  </si>
  <si>
    <t>48820000-2</t>
  </si>
  <si>
    <r>
      <t xml:space="preserve">Minimální požadované vlastnosti </t>
    </r>
    <r>
      <rPr>
        <sz val="11"/>
        <color theme="1"/>
        <rFont val="Calibri"/>
        <family val="2"/>
        <charset val="238"/>
        <scheme val="minor"/>
      </rPr>
      <t>(veškeré požadované technické parametry jsou minimální požadavky pro zařízení)</t>
    </r>
  </si>
  <si>
    <t>Technická specifikace základní části</t>
  </si>
  <si>
    <t>1. Provedení: rack 19“, výška max. 2U, plnovýsuvné ližiny včetně ramena pro vedení kabeláže</t>
  </si>
  <si>
    <t>2. Osazení 1 CPU, možnost osazení až dvou CPU</t>
  </si>
  <si>
    <t>3. CPU architektura x86 s min 16 plnohodnotnými jádry. Taktovací základní frekvence min. 3,1 GHz, FSB min. 3200 MHz, min. 26 MB cache celkem v testu na cpubenchmark.net minimálně 37 000 bodů.</t>
  </si>
  <si>
    <t>4. Diskový řadič s podporou RAID-1, RAID-5, RAID-6 zálohovaný, vytvoření 3 RAID skupin, velikost cache min. 8GB, rychlost 12Gbit/s</t>
  </si>
  <si>
    <t>6. 2x Ethernet  adapter 2x10Gbps SFP+ porty včetně 2ks MM zářičů. Obě karty musí být stejné.</t>
  </si>
  <si>
    <t>7. Server musí být osaditelný min. 8 x 2,5-palcovými disky v libovolné kombinaci disků SAS, Near Line SAS, SATA i SSD zároveň – veškeré potřebné komponenty (řadič, diskové pozice, kabeláž, napájecí zdroje apod.) musí být již nyní osazeny tak, aby server bylo možné funkčně osadit plným počtem až. 8 HDD pouhým dodatečným vložením disků</t>
  </si>
  <si>
    <t>8. Disk SSD o kapacitě min. 480GB 2ks, hotswap, pro instalaci operačního systému.</t>
  </si>
  <si>
    <t>9. Pro možnost dalšího rozšíření serveru musí zůstat bez přidání dalších komponent dva funkční porty PCIe x8 volné.</t>
  </si>
  <si>
    <t xml:space="preserve">10. 2 ks  hot-swap zdroje napájení dimenzované pro plné osazení serveru disky, CPU, RAM a PCIe zařízení, účinnost min. 94% </t>
  </si>
  <si>
    <t xml:space="preserve">11. Redundantní hotswap ventilátory </t>
  </si>
  <si>
    <t>12. Server musí být osazen čipem TPM 2.0.</t>
  </si>
  <si>
    <t>13. IPMI 2.0 popř. obdoba, možnost vzdáleného převzetí grafické konsole bez závislosti na OS, webový klient, vzdálený mount DVD media, USB, dedikovaný port (není součástí požadovaného počtu ethernet portů)</t>
  </si>
  <si>
    <t xml:space="preserve">14. Vyčítání přes SNMP celkového zdraví serveru bez nutnosti instalovat OS – jeden parametr v MIB </t>
  </si>
  <si>
    <t>15. Kompatibilita s OS Windows 2022 a novější, min VMWARE ESX 7.x a vyšší dle veřejně dostupného seznamu (např. http://www.vmware.com/resources/compatibility/search.php?deviceCategory=server)</t>
  </si>
  <si>
    <t>16. Dodané řešení musí být plně kompatibilní s vSphere Lifecycle Manager (musí umožňovat upgrade firmware komponent serveru přímo z vCenter serveru) a musí obsahovat veškeré potřebné licence.</t>
  </si>
  <si>
    <t>18. Požadujeme nové zařízení určené pro použití v ČR.</t>
  </si>
  <si>
    <t>Instalace</t>
  </si>
  <si>
    <t>Fyzická instalace do RACK včetně zapojení kabeláže (poskytne odběratel) a nastavení adresy pro vzdálený přístup</t>
  </si>
  <si>
    <t>5. Modul RAM 64GB, RDIMM, DDR4, ECC, dle nejvyšší možné frekvence FSB procesoru. Server musí být osazen celkem 1TB na procesor.</t>
  </si>
  <si>
    <t>2. Osazení 2 CPU</t>
  </si>
  <si>
    <t>3. Umožňuje osazení 8xPCIe (8x), volné funkční sloty již osazeny v serveru</t>
  </si>
  <si>
    <t>5. Diskový řadič s podporou RAID-1, RAID-5, RAID-6 zálohovaný, vytvoření 3 RAID skupin, velikost cache min. 6GB, rychlost 12Gbit/s</t>
  </si>
  <si>
    <t>6. Modul RAM 128GB, DDR4, ECC, dle nejvyšší možné frekvence FSB procesoru. Celkem 1TB na procesor, dohromady 2TB.</t>
  </si>
  <si>
    <t>7. Ethernet LOM adapter 2x10Gbps SFP+ porty včetně 2ks MM zářičů</t>
  </si>
  <si>
    <t>8. Fibre Channel adapter (dual port), min. 32Gbps včetně 2ks MM zářičů</t>
  </si>
  <si>
    <t>9. Server musí být osaditelný min. 2 x 2,5-palcovými disky v libovolné kombinaci disků SAS, Near Line SAS, SATA i SSD zároveň – veškeré potřebné komponenty (řadič, diskové pozice, kabeláž, napájecí zdroje apod.) musí být již nyní osazeny tak, aby server bylo možné funkčně osadit plným počtem až. 4 HDD pouhým dodatečným vložením disků</t>
  </si>
  <si>
    <t>10. Disk SSD o kapacitě min. 480GB 2ks, hotswap, pro instalaci operačního systému</t>
  </si>
  <si>
    <t xml:space="preserve">11. 2 ks  hot-swap zdroje napájení dimenzované pro plné osazení serveru disky, CPU, RAM a PCIe zařízení, účinnost min. 94% </t>
  </si>
  <si>
    <t xml:space="preserve">12. Redundantní hotswap ventilátory </t>
  </si>
  <si>
    <t>13. Server musí být osazen čipem TPM 2.0</t>
  </si>
  <si>
    <t>14. IPMI 2.0 popř. obdoba, možnost vzdáleného převzetí grafické konsole bez závislosti na OS, webový klient, vzdálený mount DVD media, USB, dedikovaný port (není součástí požadovaného počtu ethernet portů)</t>
  </si>
  <si>
    <t xml:space="preserve">15. Vyčítání přes SNMP celkového zdraví serveru bez nutnosti instalovat OS – jeden parametr v MIB </t>
  </si>
  <si>
    <t>19. Požadujeme nové zařízení určené pro použití v ČR.</t>
  </si>
  <si>
    <t>17. Kompatibilita s OS Windows 2022, VMWARE ESX 7.x dle veřejně dostupného seznamu 
(např. http://www.vmware.com/resources/compatibility/search.php?deviceCategory=server)</t>
  </si>
  <si>
    <t>17. Záruka 5 let NBD on site s možností prodloužení na 7let NBD on site</t>
  </si>
  <si>
    <t>18. Záruka 5 let NBD on site s možností prodloužení na 7let NBD on site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</si>
  <si>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</si>
  <si>
    <t>4. CPU architektura x86 s min 16 plnohodnotnými jádry. Taktovací základní frekvence min. 2,8 GHz, FSB min. 2933 MHz, min. 22 MB cache celkem, v testu na cpubenchmark.net minimálně 35 000 bodů. TDP max. 190W. Procesor musí splňovat Vmware EVC cpu compatibility minimálně Intel "Haswell" generation.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</si>
</sst>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4" fontId="12" fillId="0" borderId="0" applyFont="0" applyFill="0" applyBorder="0" applyAlignment="0" applyProtection="0"/>
    <xf numFmtId="0" fontId="1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17" fillId="0" borderId="0" xfId="2" applyFont="1" applyAlignment="1" applyProtection="1">
      <alignment vertical="center"/>
    </xf>
    <xf numFmtId="0" fontId="14" fillId="3" borderId="4" xfId="0" applyFont="1" applyFill="1" applyBorder="1" applyAlignment="1" applyProtection="1">
      <alignment horizontal="center" vertical="center" wrapText="1" readingOrder="1"/>
      <protection locked="0"/>
    </xf>
    <xf numFmtId="165" fontId="1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7" fillId="0" borderId="0" xfId="19" applyNumberFormat="1" applyFont="1" applyAlignment="1" applyProtection="1">
      <alignment horizontal="right" vertical="center"/>
    </xf>
    <xf numFmtId="0" fontId="26" fillId="5" borderId="4" xfId="0" applyFont="1" applyFill="1" applyBorder="1" applyAlignment="1">
      <alignment vertical="center" wrapText="1"/>
    </xf>
    <xf numFmtId="0" fontId="23" fillId="0" borderId="4" xfId="0" applyFont="1" applyBorder="1" applyAlignment="1">
      <alignment vertical="center"/>
    </xf>
    <xf numFmtId="0" fontId="26" fillId="5" borderId="8" xfId="0" applyFont="1" applyFill="1" applyBorder="1" applyAlignment="1">
      <alignment vertical="center" wrapText="1"/>
    </xf>
    <xf numFmtId="0" fontId="26" fillId="5" borderId="12" xfId="0" applyFont="1" applyFill="1" applyBorder="1" applyAlignment="1">
      <alignment vertical="center" wrapText="1"/>
    </xf>
    <xf numFmtId="0" fontId="26" fillId="5" borderId="7" xfId="0" applyFont="1" applyFill="1" applyBorder="1" applyAlignment="1">
      <alignment vertical="center" wrapText="1"/>
    </xf>
    <xf numFmtId="0" fontId="24" fillId="0" borderId="4" xfId="23" applyFont="1" applyBorder="1" applyAlignment="1">
      <alignment vertical="center"/>
    </xf>
    <xf numFmtId="0" fontId="22" fillId="4" borderId="7" xfId="24" applyFont="1" applyFill="1" applyBorder="1" applyAlignment="1">
      <alignment horizontal="left" vertical="center" wrapText="1"/>
    </xf>
    <xf numFmtId="0" fontId="22" fillId="4" borderId="4" xfId="24" applyFont="1" applyFill="1" applyBorder="1" applyAlignment="1">
      <alignment horizontal="left" vertical="center" wrapText="1"/>
    </xf>
    <xf numFmtId="49" fontId="17" fillId="0" borderId="0" xfId="19" applyNumberFormat="1" applyFont="1" applyAlignment="1" applyProtection="1">
      <alignment vertical="center"/>
    </xf>
    <xf numFmtId="0" fontId="24" fillId="0" borderId="4" xfId="23" applyFont="1" applyBorder="1" applyAlignment="1">
      <alignment vertical="center" wrapText="1"/>
    </xf>
    <xf numFmtId="0" fontId="0" fillId="0" borderId="0" xfId="0" applyProtection="1"/>
    <xf numFmtId="0" fontId="13" fillId="2" borderId="5" xfId="0" applyFont="1" applyFill="1" applyBorder="1" applyAlignment="1" applyProtection="1">
      <alignment horizontal="center" vertical="center" wrapText="1" readingOrder="1"/>
    </xf>
    <xf numFmtId="0" fontId="14" fillId="0" borderId="4" xfId="0" applyFont="1" applyBorder="1" applyAlignment="1" applyProtection="1">
      <alignment horizontal="center" vertical="center" wrapText="1" readingOrder="1"/>
    </xf>
    <xf numFmtId="165" fontId="14" fillId="0" borderId="4" xfId="0" applyNumberFormat="1" applyFont="1" applyBorder="1" applyAlignment="1" applyProtection="1">
      <alignment horizontal="center" vertical="center" wrapText="1" readingOrder="1"/>
    </xf>
    <xf numFmtId="0" fontId="21" fillId="0" borderId="4" xfId="0" applyFont="1" applyBorder="1" applyAlignment="1" applyProtection="1">
      <alignment horizontal="center" vertical="center" wrapText="1" readingOrder="1"/>
    </xf>
    <xf numFmtId="0" fontId="19" fillId="0" borderId="0" xfId="0" applyFont="1" applyProtection="1"/>
    <xf numFmtId="0" fontId="18" fillId="0" borderId="1" xfId="0" applyFont="1" applyBorder="1" applyAlignment="1" applyProtection="1">
      <alignment horizontal="left" vertical="center" wrapText="1" readingOrder="1"/>
    </xf>
    <xf numFmtId="0" fontId="20" fillId="0" borderId="0" xfId="0" applyFont="1" applyAlignment="1" applyProtection="1">
      <alignment horizontal="left"/>
    </xf>
    <xf numFmtId="165" fontId="20" fillId="0" borderId="0" xfId="1" applyNumberFormat="1" applyFont="1" applyProtection="1"/>
    <xf numFmtId="0" fontId="28" fillId="5" borderId="12" xfId="0" applyFont="1" applyFill="1" applyBorder="1" applyAlignment="1">
      <alignment vertical="center" wrapText="1"/>
    </xf>
    <xf numFmtId="0" fontId="1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8" fillId="0" borderId="1" xfId="1" applyNumberFormat="1" applyFont="1" applyBorder="1" applyAlignment="1" applyProtection="1">
      <alignment vertical="top" wrapText="1" readingOrder="1"/>
    </xf>
    <xf numFmtId="165" fontId="20" fillId="0" borderId="2" xfId="1" applyNumberFormat="1" applyFont="1" applyBorder="1" applyAlignment="1" applyProtection="1">
      <alignment vertical="top" wrapText="1"/>
    </xf>
    <xf numFmtId="165" fontId="20" fillId="0" borderId="3" xfId="1" applyNumberFormat="1" applyFont="1" applyBorder="1" applyAlignment="1" applyProtection="1">
      <alignment vertical="top" wrapText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8" fillId="0" borderId="1" xfId="0" applyFont="1" applyBorder="1" applyAlignment="1" applyProtection="1">
      <alignment vertical="center" wrapText="1" readingOrder="1"/>
    </xf>
    <xf numFmtId="0" fontId="19" fillId="0" borderId="2" xfId="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25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2" xfId="2"/>
    <cellStyle name="Normální 2 2" xfId="19"/>
    <cellStyle name="Normální 3" xfId="3"/>
    <cellStyle name="Normální 3 2" xfId="5"/>
    <cellStyle name="Normální 3 3" xfId="7"/>
    <cellStyle name="Normální 3 3 2" xfId="24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3 2" xfId="23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zoomScale="85" zoomScaleNormal="85" workbookViewId="0">
      <selection activeCell="H2" sqref="H2"/>
    </sheetView>
  </sheetViews>
  <sheetFormatPr defaultRowHeight="12.5" x14ac:dyDescent="0.25"/>
  <cols>
    <col min="1" max="1" width="3.36328125" style="15" customWidth="1"/>
    <col min="2" max="2" width="14.90625" style="15" customWidth="1"/>
    <col min="3" max="3" width="11.36328125" style="15" customWidth="1"/>
    <col min="4" max="4" width="13.453125" style="15" customWidth="1"/>
    <col min="5" max="5" width="7.08984375" style="15" customWidth="1"/>
    <col min="6" max="6" width="13.54296875" style="15" customWidth="1"/>
    <col min="7" max="7" width="51.08984375" style="15" customWidth="1"/>
    <col min="8" max="8" width="29.453125" style="15" customWidth="1"/>
    <col min="9" max="9" width="16.08984375" style="15" customWidth="1"/>
    <col min="10" max="11" width="13.453125" style="15" customWidth="1"/>
    <col min="12" max="12" width="17" style="15" customWidth="1"/>
    <col min="13" max="13" width="14.6328125" style="15" customWidth="1"/>
    <col min="14" max="14" width="17.1796875" style="15" customWidth="1"/>
    <col min="15" max="17" width="18.6328125" style="15" customWidth="1"/>
    <col min="18" max="16384" width="8.7265625" style="15"/>
  </cols>
  <sheetData>
    <row r="1" spans="2:17" ht="25.25" customHeight="1" x14ac:dyDescent="0.25">
      <c r="B1" s="1" t="s">
        <v>28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8" customHeight="1" x14ac:dyDescent="0.25">
      <c r="B4" s="16" t="s">
        <v>0</v>
      </c>
      <c r="C4" s="16" t="s">
        <v>1</v>
      </c>
      <c r="D4" s="16" t="s">
        <v>2</v>
      </c>
      <c r="E4" s="31" t="s">
        <v>17</v>
      </c>
      <c r="F4" s="32"/>
      <c r="G4" s="16" t="s">
        <v>3</v>
      </c>
      <c r="H4" s="16" t="s">
        <v>29</v>
      </c>
      <c r="I4" s="16" t="s">
        <v>4</v>
      </c>
      <c r="J4" s="16" t="s">
        <v>5</v>
      </c>
      <c r="K4" s="16" t="s">
        <v>6</v>
      </c>
      <c r="L4" s="16" t="s">
        <v>7</v>
      </c>
      <c r="M4" s="16" t="s">
        <v>8</v>
      </c>
      <c r="N4" s="16" t="s">
        <v>19</v>
      </c>
      <c r="O4" s="16" t="s">
        <v>9</v>
      </c>
      <c r="P4" s="16" t="s">
        <v>10</v>
      </c>
      <c r="Q4" s="16" t="s">
        <v>20</v>
      </c>
    </row>
    <row r="5" spans="2:17" ht="180" customHeight="1" x14ac:dyDescent="0.25">
      <c r="B5" s="17">
        <v>1</v>
      </c>
      <c r="C5" s="17" t="s">
        <v>32</v>
      </c>
      <c r="D5" s="17" t="s">
        <v>33</v>
      </c>
      <c r="E5" s="33" t="s">
        <v>18</v>
      </c>
      <c r="F5" s="34"/>
      <c r="G5" s="2"/>
      <c r="H5" s="17" t="s">
        <v>30</v>
      </c>
      <c r="I5" s="17">
        <v>3</v>
      </c>
      <c r="J5" s="17" t="s">
        <v>11</v>
      </c>
      <c r="K5" s="17" t="s">
        <v>12</v>
      </c>
      <c r="L5" s="3"/>
      <c r="M5" s="18">
        <f>N5-L5</f>
        <v>0</v>
      </c>
      <c r="N5" s="18">
        <f>L5*(1+K5/100)</f>
        <v>0</v>
      </c>
      <c r="O5" s="18">
        <f>I5*L5</f>
        <v>0</v>
      </c>
      <c r="P5" s="18">
        <f>I5*M5</f>
        <v>0</v>
      </c>
      <c r="Q5" s="18">
        <f>I5*N5</f>
        <v>0</v>
      </c>
    </row>
    <row r="6" spans="2:17" ht="180" customHeight="1" x14ac:dyDescent="0.25">
      <c r="B6" s="17">
        <v>2</v>
      </c>
      <c r="C6" s="17" t="s">
        <v>32</v>
      </c>
      <c r="D6" s="17" t="s">
        <v>33</v>
      </c>
      <c r="E6" s="33" t="s">
        <v>22</v>
      </c>
      <c r="F6" s="34"/>
      <c r="G6" s="2"/>
      <c r="H6" s="19" t="s">
        <v>31</v>
      </c>
      <c r="I6" s="17">
        <v>2</v>
      </c>
      <c r="J6" s="17" t="s">
        <v>11</v>
      </c>
      <c r="K6" s="17">
        <v>21</v>
      </c>
      <c r="L6" s="3"/>
      <c r="M6" s="18">
        <f>N6-L6</f>
        <v>0</v>
      </c>
      <c r="N6" s="18">
        <f>L6*(1+K6/100)</f>
        <v>0</v>
      </c>
      <c r="O6" s="18">
        <f>I6*L6</f>
        <v>0</v>
      </c>
      <c r="P6" s="18">
        <f>I6*M6</f>
        <v>0</v>
      </c>
      <c r="Q6" s="18">
        <f>I6*N6</f>
        <v>0</v>
      </c>
    </row>
    <row r="7" spans="2:17" ht="12" customHeight="1" x14ac:dyDescent="0.25"/>
    <row r="8" spans="2:17" ht="20" customHeight="1" x14ac:dyDescent="0.25">
      <c r="B8" s="35" t="s">
        <v>13</v>
      </c>
      <c r="C8" s="36"/>
      <c r="D8" s="36"/>
      <c r="E8" s="37"/>
    </row>
    <row r="9" spans="2:17" ht="11.4" customHeight="1" x14ac:dyDescent="0.35">
      <c r="B9" s="20"/>
      <c r="C9" s="20"/>
      <c r="D9" s="20"/>
      <c r="E9" s="20"/>
    </row>
    <row r="10" spans="2:17" ht="20" customHeight="1" x14ac:dyDescent="0.25">
      <c r="B10" s="21" t="s">
        <v>14</v>
      </c>
      <c r="C10" s="28">
        <f>SUM(O5:O6)</f>
        <v>0</v>
      </c>
      <c r="D10" s="29"/>
      <c r="E10" s="30"/>
    </row>
    <row r="11" spans="2:17" ht="11.4" customHeight="1" x14ac:dyDescent="0.35">
      <c r="B11" s="22"/>
      <c r="C11" s="23"/>
      <c r="D11" s="23"/>
      <c r="E11" s="23"/>
    </row>
    <row r="12" spans="2:17" ht="20" customHeight="1" x14ac:dyDescent="0.25">
      <c r="B12" s="21" t="s">
        <v>15</v>
      </c>
      <c r="C12" s="28">
        <f>SUM(P5:P6)</f>
        <v>0</v>
      </c>
      <c r="D12" s="29"/>
      <c r="E12" s="30"/>
    </row>
    <row r="13" spans="2:17" ht="11.4" customHeight="1" x14ac:dyDescent="0.35">
      <c r="B13" s="22"/>
      <c r="C13" s="23"/>
      <c r="D13" s="23"/>
      <c r="E13" s="23"/>
    </row>
    <row r="14" spans="2:17" ht="20" customHeight="1" x14ac:dyDescent="0.25">
      <c r="B14" s="21" t="s">
        <v>16</v>
      </c>
      <c r="C14" s="28">
        <f>SUM(Q5:Q6)</f>
        <v>0</v>
      </c>
      <c r="D14" s="29"/>
      <c r="E14" s="30"/>
    </row>
    <row r="15" spans="2:17" ht="5.4" customHeight="1" x14ac:dyDescent="0.25"/>
    <row r="16" spans="2:17" ht="58.25" customHeight="1" x14ac:dyDescent="0.25">
      <c r="B16" s="25" t="s">
        <v>72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  <c r="N16" s="27"/>
    </row>
    <row r="17" ht="13.25" hidden="1" customHeight="1" x14ac:dyDescent="0.25"/>
  </sheetData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6"/>
  <sheetViews>
    <sheetView view="pageBreakPreview" zoomScale="130" zoomScaleNormal="90" zoomScaleSheetLayoutView="130" workbookViewId="0">
      <selection activeCell="B2" sqref="B2"/>
    </sheetView>
  </sheetViews>
  <sheetFormatPr defaultRowHeight="12.5" x14ac:dyDescent="0.25"/>
  <cols>
    <col min="1" max="1" width="2.453125" customWidth="1"/>
    <col min="2" max="2" width="23.08984375" customWidth="1"/>
    <col min="3" max="3" width="82.81640625" customWidth="1"/>
  </cols>
  <sheetData>
    <row r="1" spans="2:3" ht="10.25" customHeight="1" x14ac:dyDescent="0.25"/>
    <row r="2" spans="2:3" ht="17" x14ac:dyDescent="0.25">
      <c r="B2" s="13"/>
      <c r="C2" s="4" t="s">
        <v>27</v>
      </c>
    </row>
    <row r="3" spans="2:3" ht="10.5" customHeight="1" x14ac:dyDescent="0.25"/>
    <row r="4" spans="2:3" ht="33" customHeight="1" x14ac:dyDescent="0.25">
      <c r="B4" s="12" t="s">
        <v>23</v>
      </c>
      <c r="C4" s="11" t="s">
        <v>32</v>
      </c>
    </row>
    <row r="5" spans="2:3" ht="25.5" customHeight="1" x14ac:dyDescent="0.25">
      <c r="B5" s="11" t="s">
        <v>2</v>
      </c>
      <c r="C5" s="11" t="s">
        <v>33</v>
      </c>
    </row>
    <row r="6" spans="2:3" ht="37" customHeight="1" x14ac:dyDescent="0.25">
      <c r="B6" s="10" t="s">
        <v>24</v>
      </c>
      <c r="C6" s="14" t="s">
        <v>34</v>
      </c>
    </row>
    <row r="7" spans="2:3" ht="20" customHeight="1" x14ac:dyDescent="0.25">
      <c r="B7" s="40" t="s">
        <v>35</v>
      </c>
      <c r="C7" s="9" t="s">
        <v>36</v>
      </c>
    </row>
    <row r="8" spans="2:3" ht="20" customHeight="1" x14ac:dyDescent="0.25">
      <c r="B8" s="41"/>
      <c r="C8" s="8" t="s">
        <v>37</v>
      </c>
    </row>
    <row r="9" spans="2:3" ht="53" customHeight="1" x14ac:dyDescent="0.25">
      <c r="B9" s="41"/>
      <c r="C9" s="8" t="s">
        <v>38</v>
      </c>
    </row>
    <row r="10" spans="2:3" ht="30.5" customHeight="1" x14ac:dyDescent="0.25">
      <c r="B10" s="41"/>
      <c r="C10" s="8" t="s">
        <v>39</v>
      </c>
    </row>
    <row r="11" spans="2:3" ht="36" customHeight="1" x14ac:dyDescent="0.25">
      <c r="B11" s="41"/>
      <c r="C11" s="8" t="s">
        <v>54</v>
      </c>
    </row>
    <row r="12" spans="2:3" ht="20" customHeight="1" x14ac:dyDescent="0.25">
      <c r="B12" s="41"/>
      <c r="C12" s="8" t="s">
        <v>40</v>
      </c>
    </row>
    <row r="13" spans="2:3" ht="64.5" customHeight="1" x14ac:dyDescent="0.25">
      <c r="B13" s="41"/>
      <c r="C13" s="8" t="s">
        <v>41</v>
      </c>
    </row>
    <row r="14" spans="2:3" ht="20" customHeight="1" x14ac:dyDescent="0.25">
      <c r="B14" s="41"/>
      <c r="C14" s="8" t="s">
        <v>42</v>
      </c>
    </row>
    <row r="15" spans="2:3" ht="33.5" customHeight="1" x14ac:dyDescent="0.25">
      <c r="B15" s="41"/>
      <c r="C15" s="8" t="s">
        <v>43</v>
      </c>
    </row>
    <row r="16" spans="2:3" ht="34" customHeight="1" x14ac:dyDescent="0.25">
      <c r="B16" s="41"/>
      <c r="C16" s="8" t="s">
        <v>44</v>
      </c>
    </row>
    <row r="17" spans="2:3" ht="20" customHeight="1" x14ac:dyDescent="0.25">
      <c r="B17" s="41"/>
      <c r="C17" s="8" t="s">
        <v>45</v>
      </c>
    </row>
    <row r="18" spans="2:3" ht="20" customHeight="1" x14ac:dyDescent="0.25">
      <c r="B18" s="41"/>
      <c r="C18" s="8" t="s">
        <v>46</v>
      </c>
    </row>
    <row r="19" spans="2:3" ht="43.5" x14ac:dyDescent="0.25">
      <c r="B19" s="41"/>
      <c r="C19" s="8" t="s">
        <v>47</v>
      </c>
    </row>
    <row r="20" spans="2:3" ht="28.5" customHeight="1" x14ac:dyDescent="0.25">
      <c r="B20" s="41"/>
      <c r="C20" s="8" t="s">
        <v>48</v>
      </c>
    </row>
    <row r="21" spans="2:3" ht="53" customHeight="1" x14ac:dyDescent="0.25">
      <c r="B21" s="41"/>
      <c r="C21" s="8" t="s">
        <v>49</v>
      </c>
    </row>
    <row r="22" spans="2:3" ht="51.5" customHeight="1" x14ac:dyDescent="0.25">
      <c r="B22" s="41"/>
      <c r="C22" s="8" t="s">
        <v>50</v>
      </c>
    </row>
    <row r="23" spans="2:3" ht="20" customHeight="1" x14ac:dyDescent="0.25">
      <c r="B23" s="41"/>
      <c r="C23" s="7" t="s">
        <v>70</v>
      </c>
    </row>
    <row r="24" spans="2:3" ht="20" customHeight="1" x14ac:dyDescent="0.25">
      <c r="B24" s="42"/>
      <c r="C24" s="5" t="s">
        <v>51</v>
      </c>
    </row>
    <row r="25" spans="2:3" ht="30" customHeight="1" x14ac:dyDescent="0.25">
      <c r="B25" s="6" t="s">
        <v>52</v>
      </c>
      <c r="C25" s="7" t="s">
        <v>53</v>
      </c>
    </row>
    <row r="26" spans="2:3" ht="29.75" customHeight="1" x14ac:dyDescent="0.25">
      <c r="B26" s="38" t="s">
        <v>25</v>
      </c>
      <c r="C26" s="39"/>
    </row>
  </sheetData>
  <mergeCells count="2">
    <mergeCell ref="B26:C26"/>
    <mergeCell ref="B7:B24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7"/>
  <sheetViews>
    <sheetView tabSelected="1" view="pageBreakPreview" zoomScale="130" zoomScaleNormal="90" zoomScaleSheetLayoutView="130" workbookViewId="0">
      <selection activeCell="B2" sqref="B2"/>
    </sheetView>
  </sheetViews>
  <sheetFormatPr defaultRowHeight="12.5" x14ac:dyDescent="0.25"/>
  <cols>
    <col min="1" max="1" width="2.453125" customWidth="1"/>
    <col min="2" max="2" width="23.08984375" customWidth="1"/>
    <col min="3" max="3" width="82.81640625" customWidth="1"/>
  </cols>
  <sheetData>
    <row r="1" spans="2:3" ht="10.25" customHeight="1" x14ac:dyDescent="0.25"/>
    <row r="2" spans="2:3" ht="17" x14ac:dyDescent="0.25">
      <c r="B2" s="13"/>
      <c r="C2" s="4" t="s">
        <v>26</v>
      </c>
    </row>
    <row r="3" spans="2:3" ht="10.5" customHeight="1" x14ac:dyDescent="0.25"/>
    <row r="4" spans="2:3" ht="33" customHeight="1" x14ac:dyDescent="0.25">
      <c r="B4" s="12" t="s">
        <v>23</v>
      </c>
      <c r="C4" s="11" t="s">
        <v>32</v>
      </c>
    </row>
    <row r="5" spans="2:3" ht="25.5" customHeight="1" x14ac:dyDescent="0.25">
      <c r="B5" s="11" t="s">
        <v>2</v>
      </c>
      <c r="C5" s="11" t="s">
        <v>33</v>
      </c>
    </row>
    <row r="6" spans="2:3" ht="37" customHeight="1" x14ac:dyDescent="0.25">
      <c r="B6" s="10" t="s">
        <v>24</v>
      </c>
      <c r="C6" s="14" t="s">
        <v>34</v>
      </c>
    </row>
    <row r="7" spans="2:3" ht="20" customHeight="1" x14ac:dyDescent="0.25">
      <c r="B7" s="40" t="s">
        <v>35</v>
      </c>
      <c r="C7" s="9" t="s">
        <v>36</v>
      </c>
    </row>
    <row r="8" spans="2:3" ht="20" customHeight="1" x14ac:dyDescent="0.25">
      <c r="B8" s="41"/>
      <c r="C8" s="8" t="s">
        <v>55</v>
      </c>
    </row>
    <row r="9" spans="2:3" ht="20" customHeight="1" x14ac:dyDescent="0.25">
      <c r="B9" s="41"/>
      <c r="C9" s="8" t="s">
        <v>56</v>
      </c>
    </row>
    <row r="10" spans="2:3" ht="65" customHeight="1" x14ac:dyDescent="0.25">
      <c r="B10" s="41"/>
      <c r="C10" s="24" t="s">
        <v>73</v>
      </c>
    </row>
    <row r="11" spans="2:3" ht="35" customHeight="1" x14ac:dyDescent="0.25">
      <c r="B11" s="41"/>
      <c r="C11" s="8" t="s">
        <v>57</v>
      </c>
    </row>
    <row r="12" spans="2:3" ht="30.5" customHeight="1" x14ac:dyDescent="0.25">
      <c r="B12" s="41"/>
      <c r="C12" s="8" t="s">
        <v>58</v>
      </c>
    </row>
    <row r="13" spans="2:3" ht="20" customHeight="1" x14ac:dyDescent="0.25">
      <c r="B13" s="41"/>
      <c r="C13" s="8" t="s">
        <v>59</v>
      </c>
    </row>
    <row r="14" spans="2:3" ht="20" customHeight="1" x14ac:dyDescent="0.25">
      <c r="B14" s="41"/>
      <c r="C14" s="8" t="s">
        <v>60</v>
      </c>
    </row>
    <row r="15" spans="2:3" ht="66" customHeight="1" x14ac:dyDescent="0.25">
      <c r="B15" s="41"/>
      <c r="C15" s="8" t="s">
        <v>61</v>
      </c>
    </row>
    <row r="16" spans="2:3" ht="20" customHeight="1" x14ac:dyDescent="0.25">
      <c r="B16" s="41"/>
      <c r="C16" s="8" t="s">
        <v>62</v>
      </c>
    </row>
    <row r="17" spans="2:3" ht="36" customHeight="1" x14ac:dyDescent="0.25">
      <c r="B17" s="41"/>
      <c r="C17" s="8" t="s">
        <v>63</v>
      </c>
    </row>
    <row r="18" spans="2:3" ht="20" customHeight="1" x14ac:dyDescent="0.25">
      <c r="B18" s="41"/>
      <c r="C18" s="8" t="s">
        <v>64</v>
      </c>
    </row>
    <row r="19" spans="2:3" ht="20" customHeight="1" x14ac:dyDescent="0.25">
      <c r="B19" s="41"/>
      <c r="C19" s="8" t="s">
        <v>65</v>
      </c>
    </row>
    <row r="20" spans="2:3" ht="47" customHeight="1" x14ac:dyDescent="0.25">
      <c r="B20" s="41"/>
      <c r="C20" s="8" t="s">
        <v>66</v>
      </c>
    </row>
    <row r="21" spans="2:3" ht="20" customHeight="1" x14ac:dyDescent="0.25">
      <c r="B21" s="41"/>
      <c r="C21" s="8" t="s">
        <v>67</v>
      </c>
    </row>
    <row r="22" spans="2:3" ht="50" customHeight="1" x14ac:dyDescent="0.25">
      <c r="B22" s="41"/>
      <c r="C22" s="8" t="s">
        <v>50</v>
      </c>
    </row>
    <row r="23" spans="2:3" ht="39.5" customHeight="1" x14ac:dyDescent="0.25">
      <c r="B23" s="41"/>
      <c r="C23" s="8" t="s">
        <v>69</v>
      </c>
    </row>
    <row r="24" spans="2:3" ht="20" customHeight="1" x14ac:dyDescent="0.25">
      <c r="B24" s="41"/>
      <c r="C24" s="7" t="s">
        <v>71</v>
      </c>
    </row>
    <row r="25" spans="2:3" ht="20" customHeight="1" x14ac:dyDescent="0.25">
      <c r="B25" s="42"/>
      <c r="C25" s="5" t="s">
        <v>68</v>
      </c>
    </row>
    <row r="26" spans="2:3" ht="35" customHeight="1" x14ac:dyDescent="0.25">
      <c r="B26" s="6" t="s">
        <v>52</v>
      </c>
      <c r="C26" s="7" t="s">
        <v>53</v>
      </c>
    </row>
    <row r="27" spans="2:3" ht="29.75" customHeight="1" x14ac:dyDescent="0.25">
      <c r="B27" s="38" t="s">
        <v>25</v>
      </c>
      <c r="C27" s="39"/>
    </row>
  </sheetData>
  <mergeCells count="2">
    <mergeCell ref="B7:B25"/>
    <mergeCell ref="B27:C27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 NemPE</vt:lpstr>
      <vt:lpstr>List2 NemHB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2022-03-03T13:30:42Z</dcterms:modified>
</cp:coreProperties>
</file>