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0" yWindow="130" windowWidth="16140" windowHeight="10000"/>
  </bookViews>
  <sheets>
    <sheet name="specifikace" sheetId="1" r:id="rId1"/>
    <sheet name="List1 NemHB" sheetId="25" r:id="rId2"/>
    <sheet name="List2 NemPE" sheetId="26" r:id="rId3"/>
  </sheets>
  <calcPr calcId="162913"/>
  <fileRecoveryPr autoRecover="0"/>
</workbook>
</file>

<file path=xl/calcChain.xml><?xml version="1.0" encoding="utf-8"?>
<calcChain xmlns="http://schemas.openxmlformats.org/spreadsheetml/2006/main">
  <c r="O6" i="1" l="1"/>
  <c r="N6" i="1"/>
  <c r="M6" i="1" s="1"/>
  <c r="P6" i="1" s="1"/>
  <c r="Q6" i="1" l="1"/>
  <c r="O5" i="1"/>
  <c r="N5" i="1"/>
  <c r="M5" i="1" s="1"/>
  <c r="P5" i="1" s="1"/>
  <c r="C12" i="1" l="1"/>
  <c r="C10" i="1"/>
  <c r="Q5" i="1"/>
  <c r="C14" i="1" l="1"/>
</calcChain>
</file>

<file path=xl/sharedStrings.xml><?xml version="1.0" encoding="utf-8"?>
<sst xmlns="http://schemas.openxmlformats.org/spreadsheetml/2006/main" count="81" uniqueCount="58">
  <si>
    <t>Číslo</t>
  </si>
  <si>
    <t>Název předmětu</t>
  </si>
  <si>
    <t>CPV kód</t>
  </si>
  <si>
    <t>Nabízený produkt**</t>
  </si>
  <si>
    <t>Celkový požadovaný počet kusů</t>
  </si>
  <si>
    <t>Měrná jednotka</t>
  </si>
  <si>
    <t>Sazba DPH v %</t>
  </si>
  <si>
    <t>Jednotková cena za MJ bez DPH</t>
  </si>
  <si>
    <t>Výše DPH za MJ (v Kč)</t>
  </si>
  <si>
    <t>Celková cena za položku bez DPH</t>
  </si>
  <si>
    <t>Výše DPH (v Kč)</t>
  </si>
  <si>
    <t>ks</t>
  </si>
  <si>
    <t>21</t>
  </si>
  <si>
    <t>Celková nabízená cena:</t>
  </si>
  <si>
    <t>bez DPH:</t>
  </si>
  <si>
    <t>výše DPH:</t>
  </si>
  <si>
    <t>s DPH:</t>
  </si>
  <si>
    <t>Požadavky na provedení (minimální technická specifikace) *</t>
  </si>
  <si>
    <t>viz List1</t>
  </si>
  <si>
    <t>Jednotková cena za MJ včetně DPH</t>
  </si>
  <si>
    <t>Celková cena  za položku včetně DPH</t>
  </si>
  <si>
    <t>Příloha č. 1 Výzvy - Technická a množstevní specifikace</t>
  </si>
  <si>
    <t>viz List2</t>
  </si>
  <si>
    <t>Druh dodávky</t>
  </si>
  <si>
    <t>Popis</t>
  </si>
  <si>
    <t>Zboží nebude použité ani repasované</t>
  </si>
  <si>
    <t>Kupující</t>
  </si>
  <si>
    <t>Nemocnice Pelhřimov</t>
  </si>
  <si>
    <t>Nemocnice Havlíčkův Brod</t>
  </si>
  <si>
    <t>DNS IT 051</t>
  </si>
  <si>
    <t>Minimální požadované vlastnosti</t>
  </si>
  <si>
    <t>30233141-1</t>
  </si>
  <si>
    <t>Vícenásobné diskové pole nezávislých disků (RAID)</t>
  </si>
  <si>
    <t>Záměr zadavatele</t>
  </si>
  <si>
    <t>Záměrem zadavatele je pořízení dvou diskových polí schopných zpracovávat data v synchronním a asynchronním mirroringu. Tyto pole budou sloužit jako výkonná datová kapacita pro virtualizační platformu provozovanou na VMware vSphere 7.x a provoz ostatních interně poskytovaných služeb. Je požadováno datové úložiště typu enterprise s dostupností minimálně 99.999%. Veškeré komponenty musí být redundantní, bez SPOF.</t>
  </si>
  <si>
    <t>• Základní jednotka se dvěma hot-swap redundantními řadiči v režimu Active-Active
• Musí umožňovat rozšíření diskové kapacity pomocí připojení diskových polic/skříní na minimálně 4 násobek poptávané kapacity. Propojení těchto prvků s řadiči minimálně sběrnicí 12Gbit SAS
• V jednotce s řadiči  jsou pouze disky NVMe  SSD, v rozšiřujících jednotkách / skříních připouštíme použití SSD SAS
• Všechny aktivní komponenty, jako jsou ventilátory, zdroje, řadiče, musí být redundantní a vyměnitelné za chodu (hot-swap). Porucha jedné komponenty nesmí způsobit ztrátu dostupnosti diskových oddílů
• Výpadek či odstávka libovolného jednoho řadiče diskového pole nesmí způsobit nefunkčnost služeb diskového pole. 
• Firmware komponent lze aktualizovat za běhu, bez dopadu na poskytované funkcionality
• Diskové pole musí zajištovat zotavení po selhání disku, tj. opětovné zajištění požadovaného zabezpečení (redundance) dat (např. rekonstrukce RAID skupiny za využití hot-spare disků). Zotavení po selhání disku musí být provedeno automaticky, bez ručního zásahu obsluhy
• Musí podporovat poskytování pokročilého monitoringu provozu (LUN latence, read/write IOPs, bytes, degradace, kontrolery CPU, externí porty) včetně licence na jeho využití 
• Musí umožňovat odesílání chybových hlášení emailem včetně licence na jeho využití
• Musí mít funkci callhome – tzn. umí předávat informace o svém stavu na servisní centrum výrobce včetně případné licence na její využití 
• Musí podporovat 25Gbs ethernet</t>
  </si>
  <si>
    <t>• Podpora Thin provisioning na úrovni diskových oddílů LUN
• Podpora snapshoting na úrovni volume/LUN
• Podpora LUN copy
• RAID 5, 6, 10, nebo ekvivalentní technologie se stejnou nebo lepší úrovní zabezpečení
• Podpora QoS (Limity lze definovat per volume/LUN)
• Komprese, deduplikace dat  
• Diskové pole musí být dodavatelem navrženo tak, aby plně spolupracovalo s virtualizační platformou VMware vSphere 7.x, zařízení musí být uvedeno v seznamu dostupném na  https://www.vmware.com/resources/compatibility/search.php?deviceCategory=san  
• Diskové pole musí poskytovat vSphere APIs for Storage Awareness (VASA) provider, zařízení musí být uvedeno v seznamu dostupném na  https://www.vmware.com/resources/compatibility/search.php?deviceCategory=vvols
• Diskové pole musí umožňovat on-line firmware upgrade na řadičích i discích
• Diskové pole musí disponovat možností funkcionality umožňující synchronní/asynchronní replikaci dat do vzdálené lokality pomocí protokolů  Fibre Channel a IP 
• Management rozhraní diskového pole musí podporovat protokol IPv4, IPv6
• Diskové pole musí poskytovat vzdálený management s grafickým rozhraním dostupným přes zabezpečený protokol HTTPS z běžných prohlížečů na běžných platformách Windows, Linux a MacOS
• Diskové pole musí poskytovat vzdálený management přes příkazovou řádku CLI dostupnou po SSH protokolu
• Požadovaná výkonnost úložiště v dodané konfiguraci je minimálně 200,000 IOPS při charakteru provozu 70% random read/30% random write s latencí maximálně 1ms při velikosti bloku 8kB, cache hit 0%. 
• Diskové pole musí podporovat vytváření periodických snapshotů jako způsob ochrany proti ransomware útokům  
• Diskové pole musí podporovat osazení moduly Storage Class Memory</t>
  </si>
  <si>
    <t>• Diskové pole musí být osazeno disky v celkové čisté kapacitě (po započtení režie RAID a SPARE, bez deduplikace a komprese) minimálně  180 Terabytes NVMe SSD 
• Typ osazených disků musí být NVMe SSD
• Kapacita musí být chráněna proti výpadku dvou libovolných disků současně. 
• Uchazeč předloží v rámci nabídky souhrn, ze kterého bude patrné: počet disků, jejich typ a velikost, celková využitelná kapacita, typ ochrany RAID, kapacita hotspare</t>
  </si>
  <si>
    <t xml:space="preserve">• Jednotlivá disková pole je možné spojit do clusteru, který umožňuje vytvoření jednoho funkčního celku pomocí synchronního mirroringu
• Musí být možné vytvoření HA řešení s automatickým failover bez dalších vícenákladů
• Diskové pole musí být kompatibilní se servery s OS typu Microsoft® Windows® Server a Microsoft® Hyper-V (2016, 2019, 2022)
• Diskové pole musí být kompatibilní se servery s virtualizací typu: VMware ESX (6.7 a 7.X)
• Součástí dodávky musí být případný SW pro redundantní datové cesty v ceně řešení
• Nabízené řešení musí být plně kompatibilní s VMware Metro Storage Cluster funkcionalitou, tzn. musí být dohledatelné v matici kompatibility na stránkách VMware </t>
  </si>
  <si>
    <t>Akceptační testy</t>
  </si>
  <si>
    <t xml:space="preserve">• Vypnutí náhodného diskového řadiče storage.
• Vypnutí náhodného napájecího zdroje redundantně napájených zařízení.
• Odpojení datových linek do jednoho kontroleru pole
• Provedení výkonnostního testu pro ověření požadovaného dlouhodobě udržitelného výkonu I/O
</t>
  </si>
  <si>
    <t>Diskové pole modulárního designu splňující následující požadavky</t>
  </si>
  <si>
    <t>Diskové pole musí mít implementovány a plně zalicencovány následující funkcionality</t>
  </si>
  <si>
    <t xml:space="preserve">• Podpora Thin provisioning na úrovni diskových oddílů LUN
• Podpora snapshoting na úrovni volume/LUN
• Podpora LUN copy
• RAID 5, 6, 10, nebo ekvivalentní technologie se stejnou nebo lepší úrovní zabezpečení
• Podpora QoS (Limity lze definovat per volume/LUN)
• Komprese, deduplikace dat  
• Diskové pole musí být dodavatelem navrženo tak, aby plně spolupracovalo s virtualizační platformou VMware vSphere 6.7 (a vyšší), zařízení musí být uvedeno v seznamu dostupném na  https://www.vmware.com/resources/compatibility/search.php?deviceCategory=san  
• Diskové pole musí poskytovat vSphere APIs for Storage Awareness (VASA) provider, zařízení musí být uvedeno v seznamu dostupném na  https://www.vmware.com/resources/compatibility/search.php?deviceCategory=vvols
• Diskové pole musí umožňovat on-line firmware upgrade na řadičích i discích
• Diskové pole musí disponovat možností funkcionality umožňující synchronní/asynchronní replikaci dat do vzdálené lokality pomocí protokolů  Fibre Channel a IP 
• Management rozhraní diskového pole musí podporovat protokol IPv4, IPv6
• Diskové pole musí poskytovat vzdálený management s grafickým rozhraním dostupným přes zabezpečený protokol HTTPS z běžných prohlížečů na běžných platformách Windows, Linux a MacOS
• Diskové pole musí poskytovat vzdálený management přes příkazovou řádku CLI dostupnou po SSH protokolu
• Požadovaná výkonnost úložiště v dodané konfiguraci je minimálně 200,000 IOPS při charakteru provozu 70% random read/30% random write s latencí maximálně 1ms při velikosti bloku 8kB, cache hit 0%. 
• Diskové pole musí podporovat vytváření periodických snapshotů jako způsob ochrany proti ransomware útokům  
• Diskové pole musí podporovat osazení moduly Storage Class Memory
</t>
  </si>
  <si>
    <t>• Nejméně 4 Fibre Channel porty osazené 32Gb SFP moduly
• Nejméně 2 Ethernet porty 10/25Gb s podporou RDMA
• Nejméně 2 Ethernet porty 10Gb-T
• Rozšiřitelnost minimálně od další čtyři FC nebo další dva 10/25Gb porty
• Musí disponovat metalickým Ethernet portem pro připojení managementu
• Vyrovnávací paměť (CACHE) nejméně 384GB (768GB RAM na pole)
• Cache řadičů musí být zabezpečena proti ztrátě nebo poškození dat při výpadku napájení nebo selhání jednoho řadiče</t>
  </si>
  <si>
    <t>• Diskové pole musí být osazeno disky v celkové čisté kapacitě (po započtení režie RAID a SPARE, bez deduplikace a komprese) minimálně  40 Terabytes NVMe SSD 
• Typ osazených disků musí být NVMe SSD
• Kapacita musí být chráněna proti výpadku dvou libovolných disků současně. 
• Uchazeč předloží v rámci nabídky souhrn, ze kterého bude patrné: počet disků, jejich typ a velikost, celková využitelná kapacita, typ ochrany RAID, kapacita hotspare
• Diskové pole musí být rozšiřitelné minimálně na dvojnásobek požadované kapacity doplněním disků stejné velikosti jako jsou disky v nabídce a to bez rozšiřující police</t>
  </si>
  <si>
    <t>• Jednotlivá disková pole je možné spojit do clusteru, který umožňuje vytvoření jednoho funkčního celku pomocí synchronního mirroringu
• Musí být možné vytvoření HA řešení s automatickým failover bez dalších vícenákladů
• Diskové pole musí být kompatibilní se servery s OS typu Microsoft® Windows® Server a Microsoft® Hyper-V (2016, 2019, 2022)
• Diskové pole musí být kompatibilní se servery s virtualizací typu: VMware ESX (6.7 a 7.X)
• Součástí dodávky musí být případný SW pro redundantní datové cesty v ceně řešení
• Nabízené řešení musí být plně kompatibilní s VMware Metro Storage Cluster funkcionalitou, tzn. musí být dohledatelné v matici kompatibility na stránkách VMware</t>
  </si>
  <si>
    <t>Každý řadič bude obsahovat</t>
  </si>
  <si>
    <t>Požadované počty a typy disků diskového pole</t>
  </si>
  <si>
    <t>Metro cluster</t>
  </si>
  <si>
    <t>Obecné požadavky</t>
  </si>
  <si>
    <t xml:space="preserve">• Součástí dodávky bude provedení akceptačních testů pro ověření vysoké dostupnosti jednotlivých funkčních celků pomocí následující testů:
1. Vypnutí náhodného diskového řadiče storage.
2. Vypnutí náhodného napájecího zdroje redundantně napájených zařízení.
3. Odpojení datových linek do jednoho kontroleru pole
4. Provedení výkonnostního testu pro ověření požadovaného dlouhodobě udržitelného výkonu I/O </t>
  </si>
  <si>
    <t>• Vyžadují-li některé funkcionality diskového pole SW licenci, musí být součástí nabídky.
• Veškeré funkčnosti i licence nutné pro provoz nebo uvedené v této specifikaci musí být dostupné a plně funkční i po vypršení servisní podpory výrobce.
• Záruka poskytovaná na diskové pole je požadovaná v délce minimálně 5 let v místě instalace s pokrytím 24h x 7 dní v týdnu a se zaručenou odezvou na nahlášení závady do 4 hodin.
• Součástí záruky musí být i nárok na nové verze software dodaného k diskovému poli po dobu minimálně  5 let.
• Součástí dodávky musí být i montáž zařízení do 19“ stojanu (racku), oživení, příprava prostředí pro správu diskového pole, aktualizace firmware a základní školení obsluhy pole včetně nastavení a zprovoznění metro clusteru na FC infrastruktuře v prostředí VMware
• Musí se jednat o nové (nepoužité) zařízení určené pro použití v ČR.</t>
  </si>
  <si>
    <t>• Vyžadují-li některé funkcionality diskového pole SW licenci, musí být součástí nabídky.
• Veškeré funkčnosti i licence nutné pro provoz nebo uvedené v této specifikaci musí být dostupné a plně funkční i po vypršení servisní podpory výrobce.
• Záruka poskytovaná na diskové pole je požadovaná v délce minimálně 5 let v místě instalace s pokrytím 24h x 7 dní v týdnu a se zaručenou odezvou na nahlášení závady do 4 hodin.
• Součástí záruky musí být i nárok na nové verze software dodaného k diskovému poli po dobu minimálně  5 let.
• Součástí dodávky musí být i montáž zařízení do 19“ stojanu (racku), oživení, příprava prostředí pro správu diskového pole, aktualizace firmware a základní školení obsluhy pole včetně nastavení a zprovoznění metro clusteru na FC infrastruktuře v prostředí VMware.
• Musí se jednat o nové (nepoužité) zařízení určené pro použití v ČR.</t>
  </si>
  <si>
    <t>• Nejméně 2 pozice s podporou FC 32Gb 
• Na každém poli budou 4ks short wave SFP FC 32Gb (celkem 8 ks)
• Musí disponovat metalickým Ethernet portem pro připojení managementu
• Vyrovnávací paměť (CACHE) nejméně 768GB RAM na pole (nebo víc)
• Cache řadičů musí být zabezpečena proti ztrátě nebo poškození dat při výpadku napájení nebo selhání jednoho řadiče</t>
  </si>
  <si>
    <r>
      <t xml:space="preserve">* zadavatel umožňuje nabídnout rovnocenné řešení. Rovnocenné řešení uvede účastník zadávacího řízení do přílohy kupní smlouvy (do samostatného sloupce, který vytvoří) včetně ceny podle způsobu stanoveného v bodě 5 Výzvy.
</t>
    </r>
    <r>
      <rPr>
        <sz val="10"/>
        <color indexed="13"/>
        <rFont val="Arial"/>
        <family val="2"/>
        <charset val="238"/>
      </rPr>
      <t>** účastník zadávacího řízení uvede obchodní název a popis nabízeného řešení</t>
    </r>
  </si>
  <si>
    <t>List 1 - Nemocnice Havlíčkův Brod</t>
  </si>
  <si>
    <t>List 2 - Nemocnice Pelhřimov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</si>
</sst>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 #,##0.00\ [$Kč-405]_-;\-* #,##0.00\ [$Kč-405]_-;_-* &quot;-&quot;??\ [$Kč-405]_-;_-@_-"/>
  </numFmts>
  <fonts count="27"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color indexed="11"/>
      <name val="Arial"/>
      <family val="2"/>
      <charset val="238"/>
    </font>
    <font>
      <sz val="10"/>
      <color indexed="8"/>
      <name val="Arial"/>
      <family val="2"/>
      <charset val="238"/>
    </font>
    <font>
      <sz val="10"/>
      <color indexed="13"/>
      <name val="Arial"/>
      <family val="2"/>
      <charset val="238"/>
    </font>
    <font>
      <sz val="10"/>
      <name val="Arial"/>
      <family val="2"/>
      <charset val="238"/>
    </font>
    <font>
      <sz val="11"/>
      <name val="Arial Black"/>
      <family val="2"/>
      <charset val="238"/>
    </font>
    <font>
      <b/>
      <sz val="12"/>
      <color indexed="8"/>
      <name val="Arial"/>
      <family val="2"/>
      <charset val="238"/>
    </font>
    <font>
      <sz val="12"/>
      <name val="Arial"/>
      <family val="2"/>
      <charset val="238"/>
    </font>
    <font>
      <b/>
      <sz val="12"/>
      <name val="Arial"/>
      <family val="2"/>
      <charset val="238"/>
    </font>
    <font>
      <sz val="10"/>
      <color indexed="8"/>
      <name val="Arial"/>
      <charset val="238"/>
    </font>
    <font>
      <b/>
      <sz val="9"/>
      <color rgb="FF222222"/>
      <name val="Verdana"/>
      <family val="2"/>
      <charset val="238"/>
    </font>
    <font>
      <b/>
      <sz val="11"/>
      <color theme="1"/>
      <name val="Calibri"/>
      <family val="2"/>
      <charset val="238"/>
      <scheme val="minor"/>
    </font>
    <font>
      <b/>
      <sz val="14"/>
      <name val="Calibri"/>
      <family val="2"/>
      <charset val="238"/>
    </font>
    <font>
      <sz val="11"/>
      <name val="Calibri"/>
      <family val="2"/>
      <charset val="238"/>
    </font>
    <font>
      <b/>
      <sz val="11"/>
      <name val="Calibri"/>
      <family val="2"/>
      <charset val="238"/>
    </font>
  </fonts>
  <fills count="6">
    <fill>
      <patternFill patternType="none"/>
    </fill>
    <fill>
      <patternFill patternType="gray125"/>
    </fill>
    <fill>
      <patternFill patternType="solid">
        <fgColor indexed="9"/>
        <bgColor indexed="0"/>
      </patternFill>
    </fill>
    <fill>
      <patternFill patternType="solid">
        <fgColor indexed="12"/>
        <bgColor indexed="0"/>
      </patternFill>
    </fill>
    <fill>
      <patternFill patternType="solid">
        <fgColor theme="0" tint="-0.14999847407452621"/>
        <bgColor indexed="64"/>
      </patternFill>
    </fill>
    <fill>
      <patternFill patternType="solid">
        <fgColor rgb="FFFFFF9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style="thin">
        <color indexed="10"/>
      </top>
      <bottom/>
      <diagonal/>
    </border>
    <border>
      <left/>
      <right style="thin">
        <color indexed="10"/>
      </right>
      <top style="thin">
        <color indexed="1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7">
    <xf numFmtId="0" fontId="0" fillId="0" borderId="0"/>
    <xf numFmtId="164" fontId="12" fillId="0" borderId="0" applyFont="0" applyFill="0" applyBorder="0" applyAlignment="0" applyProtection="0"/>
    <xf numFmtId="0" fontId="16" fillId="0" borderId="0"/>
    <xf numFmtId="0" fontId="11"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7">
    <xf numFmtId="0" fontId="0" fillId="0" borderId="0" xfId="0"/>
    <xf numFmtId="0" fontId="17" fillId="0" borderId="0" xfId="2" applyFont="1" applyAlignment="1" applyProtection="1">
      <alignment vertical="center"/>
    </xf>
    <xf numFmtId="0" fontId="14" fillId="3" borderId="4" xfId="0" applyFont="1" applyFill="1" applyBorder="1" applyAlignment="1" applyProtection="1">
      <alignment horizontal="center" vertical="center" wrapText="1" readingOrder="1"/>
      <protection locked="0"/>
    </xf>
    <xf numFmtId="165" fontId="14" fillId="3" borderId="4" xfId="0" applyNumberFormat="1" applyFont="1" applyFill="1" applyBorder="1" applyAlignment="1" applyProtection="1">
      <alignment horizontal="center" vertical="center" wrapText="1" readingOrder="1"/>
      <protection locked="0"/>
    </xf>
    <xf numFmtId="49" fontId="17" fillId="0" borderId="0" xfId="19" applyNumberFormat="1" applyFont="1" applyAlignment="1" applyProtection="1">
      <alignment horizontal="right" vertical="center"/>
    </xf>
    <xf numFmtId="0" fontId="25" fillId="5" borderId="4" xfId="0" applyFont="1" applyFill="1" applyBorder="1" applyAlignment="1">
      <alignment vertical="center" wrapText="1"/>
    </xf>
    <xf numFmtId="49" fontId="17" fillId="0" borderId="0" xfId="19" applyNumberFormat="1" applyFont="1" applyAlignment="1" applyProtection="1">
      <alignment vertical="center"/>
    </xf>
    <xf numFmtId="0" fontId="26" fillId="0" borderId="7" xfId="0" applyFont="1" applyBorder="1" applyAlignment="1">
      <alignment vertical="center" wrapText="1"/>
    </xf>
    <xf numFmtId="0" fontId="26" fillId="0" borderId="10" xfId="0" applyFont="1" applyBorder="1" applyAlignment="1">
      <alignment vertical="center" wrapText="1"/>
    </xf>
    <xf numFmtId="0" fontId="23" fillId="0" borderId="7" xfId="25" applyFont="1" applyBorder="1" applyAlignment="1">
      <alignment vertical="center"/>
    </xf>
    <xf numFmtId="0" fontId="23" fillId="0" borderId="4" xfId="25" applyFont="1" applyBorder="1" applyAlignment="1">
      <alignment vertical="center"/>
    </xf>
    <xf numFmtId="0" fontId="22" fillId="4" borderId="7" xfId="26" applyFont="1" applyFill="1" applyBorder="1" applyAlignment="1">
      <alignment horizontal="left" vertical="center" wrapText="1"/>
    </xf>
    <xf numFmtId="0" fontId="22" fillId="4" borderId="4" xfId="26" applyFont="1" applyFill="1" applyBorder="1" applyAlignment="1">
      <alignment horizontal="left" vertical="center" wrapText="1"/>
    </xf>
    <xf numFmtId="0" fontId="21" fillId="0" borderId="4" xfId="0" applyFont="1" applyBorder="1" applyAlignment="1" applyProtection="1">
      <alignment horizontal="center" vertical="center" wrapText="1" readingOrder="1"/>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0" fillId="0" borderId="0" xfId="0" applyProtection="1"/>
    <xf numFmtId="0" fontId="13" fillId="2" borderId="5" xfId="0" applyFont="1" applyFill="1" applyBorder="1" applyAlignment="1" applyProtection="1">
      <alignment horizontal="center" vertical="center" wrapText="1" readingOrder="1"/>
    </xf>
    <xf numFmtId="0" fontId="13" fillId="2" borderId="5" xfId="0" applyFont="1" applyFill="1" applyBorder="1" applyAlignment="1" applyProtection="1">
      <alignment horizontal="center" vertical="center" wrapText="1" readingOrder="1"/>
    </xf>
    <xf numFmtId="0" fontId="0" fillId="0" borderId="6" xfId="0" applyBorder="1" applyAlignment="1" applyProtection="1">
      <alignment vertical="top" wrapText="1"/>
    </xf>
    <xf numFmtId="0" fontId="14" fillId="0" borderId="4" xfId="0" applyFont="1" applyBorder="1" applyAlignment="1" applyProtection="1">
      <alignment horizontal="center" vertical="center" wrapText="1" readingOrder="1"/>
    </xf>
    <xf numFmtId="0" fontId="14" fillId="0" borderId="4" xfId="0" applyFont="1" applyBorder="1" applyAlignment="1" applyProtection="1">
      <alignment horizontal="center" vertical="center" wrapText="1" readingOrder="1"/>
    </xf>
    <xf numFmtId="0" fontId="0" fillId="0" borderId="4" xfId="0" applyBorder="1" applyAlignment="1" applyProtection="1">
      <alignment vertical="top" wrapText="1"/>
    </xf>
    <xf numFmtId="165" fontId="14" fillId="0" borderId="4" xfId="0" applyNumberFormat="1" applyFont="1" applyBorder="1" applyAlignment="1" applyProtection="1">
      <alignment horizontal="center" vertical="center" wrapText="1" readingOrder="1"/>
    </xf>
    <xf numFmtId="0" fontId="18" fillId="0" borderId="1" xfId="0" applyFont="1" applyBorder="1" applyAlignment="1" applyProtection="1">
      <alignment vertical="center" wrapText="1" readingOrder="1"/>
    </xf>
    <xf numFmtId="0" fontId="19" fillId="0" borderId="2" xfId="0" applyFont="1" applyBorder="1" applyAlignment="1" applyProtection="1">
      <alignment vertical="center" wrapText="1"/>
    </xf>
    <xf numFmtId="0" fontId="19" fillId="0" borderId="3" xfId="0" applyFont="1" applyBorder="1" applyAlignment="1" applyProtection="1">
      <alignment vertical="center" wrapText="1"/>
    </xf>
    <xf numFmtId="0" fontId="19" fillId="0" borderId="0" xfId="0" applyFont="1" applyProtection="1"/>
    <xf numFmtId="0" fontId="18" fillId="0" borderId="1" xfId="0" applyFont="1" applyBorder="1" applyAlignment="1" applyProtection="1">
      <alignment horizontal="left" vertical="center" wrapText="1" readingOrder="1"/>
    </xf>
    <xf numFmtId="165" fontId="18" fillId="0" borderId="1" xfId="1" applyNumberFormat="1" applyFont="1" applyBorder="1" applyAlignment="1" applyProtection="1">
      <alignment vertical="top" wrapText="1" readingOrder="1"/>
    </xf>
    <xf numFmtId="165" fontId="20" fillId="0" borderId="2" xfId="1" applyNumberFormat="1" applyFont="1" applyBorder="1" applyAlignment="1" applyProtection="1">
      <alignment vertical="top" wrapText="1"/>
    </xf>
    <xf numFmtId="165" fontId="20" fillId="0" borderId="3" xfId="1" applyNumberFormat="1" applyFont="1" applyBorder="1" applyAlignment="1" applyProtection="1">
      <alignment vertical="top" wrapText="1"/>
    </xf>
    <xf numFmtId="0" fontId="20" fillId="0" borderId="0" xfId="0" applyFont="1" applyAlignment="1" applyProtection="1">
      <alignment horizontal="left"/>
    </xf>
    <xf numFmtId="165" fontId="20" fillId="0" borderId="0" xfId="1" applyNumberFormat="1" applyFont="1" applyProtection="1"/>
    <xf numFmtId="0" fontId="15" fillId="0" borderId="0" xfId="0" applyFont="1" applyAlignment="1" applyProtection="1">
      <alignment vertical="top" wrapText="1" readingOrder="1"/>
    </xf>
    <xf numFmtId="0" fontId="0" fillId="0" borderId="0" xfId="0" applyAlignment="1" applyProtection="1">
      <alignment wrapText="1" readingOrder="1"/>
    </xf>
    <xf numFmtId="0" fontId="0" fillId="0" borderId="0" xfId="0" applyAlignment="1" applyProtection="1">
      <alignment readingOrder="1"/>
    </xf>
  </cellXfs>
  <cellStyles count="27">
    <cellStyle name="Měna" xfId="1" builtinId="4"/>
    <cellStyle name="Normální" xfId="0" builtinId="0"/>
    <cellStyle name="Normální 10" xfId="18"/>
    <cellStyle name="Normální 11" xfId="17"/>
    <cellStyle name="Normální 12" xfId="15"/>
    <cellStyle name="Normální 2" xfId="2"/>
    <cellStyle name="Normální 2 2" xfId="19"/>
    <cellStyle name="Normální 3" xfId="3"/>
    <cellStyle name="Normální 3 2" xfId="5"/>
    <cellStyle name="Normální 3 3" xfId="7"/>
    <cellStyle name="Normální 3 3 2" xfId="24"/>
    <cellStyle name="Normální 3 3 3" xfId="26"/>
    <cellStyle name="Normální 3 4" xfId="11"/>
    <cellStyle name="Normální 3 4 2" xfId="20"/>
    <cellStyle name="Normální 4" xfId="4"/>
    <cellStyle name="Normální 4 2" xfId="6"/>
    <cellStyle name="Normální 4 3" xfId="8"/>
    <cellStyle name="Normální 4 3 2" xfId="23"/>
    <cellStyle name="Normální 4 3 3" xfId="25"/>
    <cellStyle name="Normální 4 4" xfId="10"/>
    <cellStyle name="Normální 5" xfId="9"/>
    <cellStyle name="Normální 5 2" xfId="21"/>
    <cellStyle name="Normální 6" xfId="12"/>
    <cellStyle name="Normální 7" xfId="13"/>
    <cellStyle name="Normální 8" xfId="14"/>
    <cellStyle name="Normální 8 2" xfId="22"/>
    <cellStyle name="Normální 9"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60759B"/>
      <rgbColor rgb="00D3D3D3"/>
      <rgbColor rgb="00FFFFFF"/>
      <rgbColor rgb="00F0E68C"/>
      <rgbColor rgb="000000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7"/>
  <sheetViews>
    <sheetView showGridLines="0" tabSelected="1" zoomScale="85" zoomScaleNormal="85" workbookViewId="0">
      <selection activeCell="H2" sqref="H2"/>
    </sheetView>
  </sheetViews>
  <sheetFormatPr defaultRowHeight="12.5" x14ac:dyDescent="0.25"/>
  <cols>
    <col min="1" max="1" width="3.36328125" style="16" customWidth="1"/>
    <col min="2" max="2" width="14.90625" style="16" customWidth="1"/>
    <col min="3" max="3" width="11.36328125" style="16" customWidth="1"/>
    <col min="4" max="4" width="13.453125" style="16" customWidth="1"/>
    <col min="5" max="5" width="7.08984375" style="16" customWidth="1"/>
    <col min="6" max="6" width="13.54296875" style="16" customWidth="1"/>
    <col min="7" max="7" width="51.08984375" style="16" customWidth="1"/>
    <col min="8" max="8" width="29.453125" style="16" customWidth="1"/>
    <col min="9" max="9" width="16.08984375" style="16" customWidth="1"/>
    <col min="10" max="11" width="13.453125" style="16" customWidth="1"/>
    <col min="12" max="12" width="17" style="16" customWidth="1"/>
    <col min="13" max="13" width="14.6328125" style="16" customWidth="1"/>
    <col min="14" max="14" width="16.54296875" style="16" customWidth="1"/>
    <col min="15" max="17" width="18.6328125" style="16" customWidth="1"/>
    <col min="18" max="16384" width="8.7265625" style="16"/>
  </cols>
  <sheetData>
    <row r="1" spans="2:17" ht="25.25" customHeight="1" x14ac:dyDescent="0.25">
      <c r="B1" s="1" t="s">
        <v>29</v>
      </c>
    </row>
    <row r="2" spans="2:17" ht="22.75" customHeight="1" x14ac:dyDescent="0.25">
      <c r="B2" s="1" t="s">
        <v>21</v>
      </c>
    </row>
    <row r="3" spans="2:17" ht="6.65" customHeight="1" x14ac:dyDescent="0.25"/>
    <row r="4" spans="2:17" ht="78" customHeight="1" x14ac:dyDescent="0.25">
      <c r="B4" s="17" t="s">
        <v>0</v>
      </c>
      <c r="C4" s="17" t="s">
        <v>1</v>
      </c>
      <c r="D4" s="17" t="s">
        <v>2</v>
      </c>
      <c r="E4" s="18" t="s">
        <v>17</v>
      </c>
      <c r="F4" s="19"/>
      <c r="G4" s="17" t="s">
        <v>3</v>
      </c>
      <c r="H4" s="17" t="s">
        <v>26</v>
      </c>
      <c r="I4" s="17" t="s">
        <v>4</v>
      </c>
      <c r="J4" s="17" t="s">
        <v>5</v>
      </c>
      <c r="K4" s="17" t="s">
        <v>6</v>
      </c>
      <c r="L4" s="17" t="s">
        <v>7</v>
      </c>
      <c r="M4" s="17" t="s">
        <v>8</v>
      </c>
      <c r="N4" s="17" t="s">
        <v>19</v>
      </c>
      <c r="O4" s="17" t="s">
        <v>9</v>
      </c>
      <c r="P4" s="17" t="s">
        <v>10</v>
      </c>
      <c r="Q4" s="17" t="s">
        <v>20</v>
      </c>
    </row>
    <row r="5" spans="2:17" ht="180" customHeight="1" x14ac:dyDescent="0.25">
      <c r="B5" s="20">
        <v>1</v>
      </c>
      <c r="C5" s="13" t="s">
        <v>32</v>
      </c>
      <c r="D5" s="13" t="s">
        <v>31</v>
      </c>
      <c r="E5" s="21" t="s">
        <v>18</v>
      </c>
      <c r="F5" s="22"/>
      <c r="G5" s="2"/>
      <c r="H5" s="13" t="s">
        <v>28</v>
      </c>
      <c r="I5" s="20">
        <v>2</v>
      </c>
      <c r="J5" s="20" t="s">
        <v>11</v>
      </c>
      <c r="K5" s="20" t="s">
        <v>12</v>
      </c>
      <c r="L5" s="3"/>
      <c r="M5" s="23">
        <f>N5-L5</f>
        <v>0</v>
      </c>
      <c r="N5" s="23">
        <f>L5*(1+K5/100)</f>
        <v>0</v>
      </c>
      <c r="O5" s="23">
        <f>I5*L5</f>
        <v>0</v>
      </c>
      <c r="P5" s="23">
        <f>I5*M5</f>
        <v>0</v>
      </c>
      <c r="Q5" s="23">
        <f>I5*N5</f>
        <v>0</v>
      </c>
    </row>
    <row r="6" spans="2:17" ht="180" customHeight="1" x14ac:dyDescent="0.25">
      <c r="B6" s="20">
        <v>2</v>
      </c>
      <c r="C6" s="13" t="s">
        <v>32</v>
      </c>
      <c r="D6" s="13" t="s">
        <v>31</v>
      </c>
      <c r="E6" s="21" t="s">
        <v>22</v>
      </c>
      <c r="F6" s="22"/>
      <c r="G6" s="2"/>
      <c r="H6" s="13" t="s">
        <v>27</v>
      </c>
      <c r="I6" s="20">
        <v>2</v>
      </c>
      <c r="J6" s="20" t="s">
        <v>11</v>
      </c>
      <c r="K6" s="20">
        <v>21</v>
      </c>
      <c r="L6" s="3"/>
      <c r="M6" s="23">
        <f>N6-L6</f>
        <v>0</v>
      </c>
      <c r="N6" s="23">
        <f>L6*(1+K6/100)</f>
        <v>0</v>
      </c>
      <c r="O6" s="23">
        <f>I6*L6</f>
        <v>0</v>
      </c>
      <c r="P6" s="23">
        <f>I6*M6</f>
        <v>0</v>
      </c>
      <c r="Q6" s="23">
        <f>I6*N6</f>
        <v>0</v>
      </c>
    </row>
    <row r="7" spans="2:17" ht="12" customHeight="1" x14ac:dyDescent="0.25"/>
    <row r="8" spans="2:17" ht="20" customHeight="1" x14ac:dyDescent="0.25">
      <c r="B8" s="24" t="s">
        <v>13</v>
      </c>
      <c r="C8" s="25"/>
      <c r="D8" s="25"/>
      <c r="E8" s="26"/>
    </row>
    <row r="9" spans="2:17" ht="11.4" customHeight="1" x14ac:dyDescent="0.35">
      <c r="B9" s="27"/>
      <c r="C9" s="27"/>
      <c r="D9" s="27"/>
      <c r="E9" s="27"/>
    </row>
    <row r="10" spans="2:17" ht="20" customHeight="1" x14ac:dyDescent="0.25">
      <c r="B10" s="28" t="s">
        <v>14</v>
      </c>
      <c r="C10" s="29">
        <f>SUM(O5:O6)</f>
        <v>0</v>
      </c>
      <c r="D10" s="30"/>
      <c r="E10" s="31"/>
    </row>
    <row r="11" spans="2:17" ht="11.4" customHeight="1" x14ac:dyDescent="0.35">
      <c r="B11" s="32"/>
      <c r="C11" s="33"/>
      <c r="D11" s="33"/>
      <c r="E11" s="33"/>
    </row>
    <row r="12" spans="2:17" ht="20" customHeight="1" x14ac:dyDescent="0.25">
      <c r="B12" s="28" t="s">
        <v>15</v>
      </c>
      <c r="C12" s="29">
        <f>SUM(P5:P6)</f>
        <v>0</v>
      </c>
      <c r="D12" s="30"/>
      <c r="E12" s="31"/>
    </row>
    <row r="13" spans="2:17" ht="11.4" customHeight="1" x14ac:dyDescent="0.35">
      <c r="B13" s="32"/>
      <c r="C13" s="33"/>
      <c r="D13" s="33"/>
      <c r="E13" s="33"/>
    </row>
    <row r="14" spans="2:17" ht="20" customHeight="1" x14ac:dyDescent="0.25">
      <c r="B14" s="28" t="s">
        <v>16</v>
      </c>
      <c r="C14" s="29">
        <f>SUM(Q5:Q6)</f>
        <v>0</v>
      </c>
      <c r="D14" s="30"/>
      <c r="E14" s="31"/>
    </row>
    <row r="15" spans="2:17" ht="5.4" customHeight="1" x14ac:dyDescent="0.25"/>
    <row r="16" spans="2:17" ht="58.25" customHeight="1" x14ac:dyDescent="0.25">
      <c r="B16" s="34" t="s">
        <v>55</v>
      </c>
      <c r="C16" s="35"/>
      <c r="D16" s="35"/>
      <c r="E16" s="35"/>
      <c r="F16" s="35"/>
      <c r="G16" s="35"/>
      <c r="H16" s="35"/>
      <c r="I16" s="35"/>
      <c r="J16" s="35"/>
      <c r="K16" s="35"/>
      <c r="L16" s="35"/>
      <c r="M16" s="36"/>
      <c r="N16" s="36"/>
    </row>
    <row r="17" ht="13.25" hidden="1" customHeight="1" x14ac:dyDescent="0.25"/>
  </sheetData>
  <sheetProtection algorithmName="SHA-512" hashValue="RiF39Jsu8uPZMkevlFGgkG7meqRE0IR6ZATU5i9roj8TqX330xCWKclxn5I6I9yZx2rBFogzHL5fwoc7HSREOg==" saltValue="iHxsSlM2Zvw/upUbHE2nQg==" spinCount="100000" sheet="1" objects="1" scenarios="1"/>
  <mergeCells count="8">
    <mergeCell ref="B16:N16"/>
    <mergeCell ref="C12:E12"/>
    <mergeCell ref="C14:E14"/>
    <mergeCell ref="E4:F4"/>
    <mergeCell ref="E5:F5"/>
    <mergeCell ref="B8:E8"/>
    <mergeCell ref="C10:E10"/>
    <mergeCell ref="E6:F6"/>
  </mergeCells>
  <phoneticPr fontId="0" type="noConversion"/>
  <pageMargins left="0.78740157480314965" right="0.78740157480314965" top="0.78740157480314965" bottom="0.78740157480314965" header="0.78740157480314965" footer="0.78740157480314965"/>
  <pageSetup paperSize="9" scale="45"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zoomScale="130" zoomScaleNormal="130" workbookViewId="0">
      <selection activeCell="A2" sqref="A2"/>
    </sheetView>
  </sheetViews>
  <sheetFormatPr defaultRowHeight="12.5" x14ac:dyDescent="0.25"/>
  <cols>
    <col min="1" max="1" width="26.54296875" customWidth="1"/>
    <col min="2" max="2" width="79.1796875" customWidth="1"/>
  </cols>
  <sheetData>
    <row r="1" spans="1:2" ht="10" customHeight="1" x14ac:dyDescent="0.25"/>
    <row r="2" spans="1:2" ht="17" x14ac:dyDescent="0.25">
      <c r="A2" s="6"/>
      <c r="B2" s="4" t="s">
        <v>56</v>
      </c>
    </row>
    <row r="3" spans="1:2" ht="10.5" customHeight="1" x14ac:dyDescent="0.25"/>
    <row r="4" spans="1:2" ht="33" customHeight="1" x14ac:dyDescent="0.25">
      <c r="A4" s="12" t="s">
        <v>23</v>
      </c>
      <c r="B4" s="11" t="s">
        <v>32</v>
      </c>
    </row>
    <row r="5" spans="1:2" ht="25.5" customHeight="1" x14ac:dyDescent="0.25">
      <c r="A5" s="11" t="s">
        <v>2</v>
      </c>
      <c r="B5" s="11" t="s">
        <v>31</v>
      </c>
    </row>
    <row r="6" spans="1:2" ht="28.5" customHeight="1" x14ac:dyDescent="0.25">
      <c r="A6" s="10" t="s">
        <v>24</v>
      </c>
      <c r="B6" s="9" t="s">
        <v>30</v>
      </c>
    </row>
    <row r="7" spans="1:2" ht="94" customHeight="1" x14ac:dyDescent="0.25">
      <c r="A7" s="8" t="s">
        <v>33</v>
      </c>
      <c r="B7" s="5" t="s">
        <v>34</v>
      </c>
    </row>
    <row r="8" spans="1:2" ht="327" customHeight="1" x14ac:dyDescent="0.25">
      <c r="A8" s="8" t="s">
        <v>41</v>
      </c>
      <c r="B8" s="5" t="s">
        <v>35</v>
      </c>
    </row>
    <row r="9" spans="1:2" ht="409" customHeight="1" x14ac:dyDescent="0.25">
      <c r="A9" s="8" t="s">
        <v>42</v>
      </c>
      <c r="B9" s="5" t="s">
        <v>36</v>
      </c>
    </row>
    <row r="10" spans="1:2" ht="128.5" customHeight="1" x14ac:dyDescent="0.25">
      <c r="A10" s="7" t="s">
        <v>47</v>
      </c>
      <c r="B10" s="5" t="s">
        <v>54</v>
      </c>
    </row>
    <row r="11" spans="1:2" ht="130.5" customHeight="1" x14ac:dyDescent="0.25">
      <c r="A11" s="8" t="s">
        <v>48</v>
      </c>
      <c r="B11" s="5" t="s">
        <v>37</v>
      </c>
    </row>
    <row r="12" spans="1:2" ht="159.5" customHeight="1" x14ac:dyDescent="0.25">
      <c r="A12" s="8" t="s">
        <v>49</v>
      </c>
      <c r="B12" s="5" t="s">
        <v>38</v>
      </c>
    </row>
    <row r="13" spans="1:2" ht="190.5" customHeight="1" x14ac:dyDescent="0.25">
      <c r="A13" s="8" t="s">
        <v>50</v>
      </c>
      <c r="B13" s="5" t="s">
        <v>52</v>
      </c>
    </row>
    <row r="14" spans="1:2" ht="89.4" customHeight="1" x14ac:dyDescent="0.25">
      <c r="A14" s="7" t="s">
        <v>39</v>
      </c>
      <c r="B14" s="5" t="s">
        <v>40</v>
      </c>
    </row>
    <row r="15" spans="1:2" ht="25.75" customHeight="1" x14ac:dyDescent="0.25">
      <c r="A15" s="14" t="s">
        <v>25</v>
      </c>
      <c r="B15" s="15"/>
    </row>
  </sheetData>
  <mergeCells count="1">
    <mergeCell ref="A15:B15"/>
  </mergeCells>
  <pageMargins left="0.70866141732283472" right="0.70866141732283472" top="0.78740157480314965" bottom="0.78740157480314965"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zoomScale="130" zoomScaleNormal="130" workbookViewId="0">
      <selection activeCell="A2" sqref="A2"/>
    </sheetView>
  </sheetViews>
  <sheetFormatPr defaultRowHeight="12.5" x14ac:dyDescent="0.25"/>
  <cols>
    <col min="1" max="1" width="26.54296875" customWidth="1"/>
    <col min="2" max="2" width="79.1796875" customWidth="1"/>
  </cols>
  <sheetData>
    <row r="1" spans="1:2" ht="10" customHeight="1" x14ac:dyDescent="0.25"/>
    <row r="2" spans="1:2" ht="17" x14ac:dyDescent="0.25">
      <c r="A2" s="6"/>
      <c r="B2" s="4" t="s">
        <v>57</v>
      </c>
    </row>
    <row r="3" spans="1:2" ht="10.5" customHeight="1" x14ac:dyDescent="0.25"/>
    <row r="4" spans="1:2" ht="33" customHeight="1" x14ac:dyDescent="0.25">
      <c r="A4" s="12" t="s">
        <v>23</v>
      </c>
      <c r="B4" s="11" t="s">
        <v>32</v>
      </c>
    </row>
    <row r="5" spans="1:2" ht="25.5" customHeight="1" x14ac:dyDescent="0.25">
      <c r="A5" s="11" t="s">
        <v>2</v>
      </c>
      <c r="B5" s="11" t="s">
        <v>31</v>
      </c>
    </row>
    <row r="6" spans="1:2" ht="28.5" customHeight="1" x14ac:dyDescent="0.25">
      <c r="A6" s="10" t="s">
        <v>24</v>
      </c>
      <c r="B6" s="9" t="s">
        <v>30</v>
      </c>
    </row>
    <row r="7" spans="1:2" ht="94" customHeight="1" x14ac:dyDescent="0.25">
      <c r="A7" s="8" t="s">
        <v>33</v>
      </c>
      <c r="B7" s="5" t="s">
        <v>34</v>
      </c>
    </row>
    <row r="8" spans="1:2" ht="327" customHeight="1" x14ac:dyDescent="0.25">
      <c r="A8" s="8" t="s">
        <v>41</v>
      </c>
      <c r="B8" s="5" t="s">
        <v>35</v>
      </c>
    </row>
    <row r="9" spans="1:2" ht="409" customHeight="1" x14ac:dyDescent="0.25">
      <c r="A9" s="8" t="s">
        <v>42</v>
      </c>
      <c r="B9" s="5" t="s">
        <v>43</v>
      </c>
    </row>
    <row r="10" spans="1:2" ht="128.5" customHeight="1" x14ac:dyDescent="0.25">
      <c r="A10" s="7" t="s">
        <v>47</v>
      </c>
      <c r="B10" s="5" t="s">
        <v>44</v>
      </c>
    </row>
    <row r="11" spans="1:2" ht="130.5" customHeight="1" x14ac:dyDescent="0.25">
      <c r="A11" s="8" t="s">
        <v>48</v>
      </c>
      <c r="B11" s="5" t="s">
        <v>45</v>
      </c>
    </row>
    <row r="12" spans="1:2" ht="159.5" customHeight="1" x14ac:dyDescent="0.25">
      <c r="A12" s="8" t="s">
        <v>49</v>
      </c>
      <c r="B12" s="5" t="s">
        <v>46</v>
      </c>
    </row>
    <row r="13" spans="1:2" ht="183.5" customHeight="1" x14ac:dyDescent="0.25">
      <c r="A13" s="8" t="s">
        <v>50</v>
      </c>
      <c r="B13" s="5" t="s">
        <v>53</v>
      </c>
    </row>
    <row r="14" spans="1:2" ht="130" customHeight="1" x14ac:dyDescent="0.25">
      <c r="A14" s="7" t="s">
        <v>39</v>
      </c>
      <c r="B14" s="5" t="s">
        <v>51</v>
      </c>
    </row>
    <row r="15" spans="1:2" ht="25.75" customHeight="1" x14ac:dyDescent="0.25">
      <c r="A15" s="14" t="s">
        <v>25</v>
      </c>
      <c r="B15" s="15"/>
    </row>
  </sheetData>
  <mergeCells count="1">
    <mergeCell ref="A15:B15"/>
  </mergeCells>
  <pageMargins left="0.70866141732283472" right="0.70866141732283472" top="0.78740157480314965" bottom="0.78740157480314965" header="0.31496062992125984" footer="0.31496062992125984"/>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specifikace</vt:lpstr>
      <vt:lpstr>List1 NemHB</vt:lpstr>
      <vt:lpstr>List2 NemPE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2020-02-03T14:21:24Z</dcterms:created>
  <dcterms:modified xsi:type="dcterms:W3CDTF">2022-03-07T13:23:01Z</dcterms:modified>
</cp:coreProperties>
</file>