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á zakázka zahrady\podlimitní\Příloha č. 1\"/>
    </mc:Choice>
  </mc:AlternateContent>
  <bookViews>
    <workbookView xWindow="-22710" yWindow="1335" windowWidth="19245" windowHeight="11265"/>
  </bookViews>
  <sheets>
    <sheet name="Rekapitualce" sheetId="5" r:id="rId1"/>
    <sheet name="Měřín DA+DS" sheetId="1" r:id="rId2"/>
    <sheet name="Měřín DOZP 1" sheetId="2" r:id="rId3"/>
    <sheet name="Měřín DOZP 2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9" i="4" l="1"/>
  <c r="G238" i="4"/>
  <c r="G234" i="4"/>
  <c r="G235" i="4"/>
  <c r="G236" i="4"/>
  <c r="G233" i="4"/>
  <c r="G231" i="4"/>
  <c r="G230" i="4"/>
  <c r="G227" i="4"/>
  <c r="G228" i="4"/>
  <c r="G226" i="4"/>
  <c r="G222" i="4"/>
  <c r="G223" i="4"/>
  <c r="G224" i="4"/>
  <c r="G221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199" i="4"/>
  <c r="G194" i="4"/>
  <c r="G195" i="4"/>
  <c r="G196" i="4"/>
  <c r="G197" i="4"/>
  <c r="G193" i="4"/>
  <c r="G185" i="4"/>
  <c r="G186" i="4"/>
  <c r="G187" i="4"/>
  <c r="G188" i="4"/>
  <c r="G189" i="4"/>
  <c r="G190" i="4"/>
  <c r="G191" i="4"/>
  <c r="G184" i="4"/>
  <c r="G176" i="4"/>
  <c r="G177" i="4"/>
  <c r="G178" i="4"/>
  <c r="G179" i="4"/>
  <c r="G180" i="4"/>
  <c r="G181" i="4"/>
  <c r="G182" i="4"/>
  <c r="G175" i="4"/>
  <c r="G163" i="4"/>
  <c r="G164" i="4"/>
  <c r="G165" i="4"/>
  <c r="G166" i="4"/>
  <c r="G167" i="4"/>
  <c r="G168" i="4"/>
  <c r="G169" i="4"/>
  <c r="G170" i="4"/>
  <c r="G171" i="4"/>
  <c r="G172" i="4"/>
  <c r="G173" i="4"/>
  <c r="G162" i="4"/>
  <c r="G150" i="4"/>
  <c r="G151" i="4"/>
  <c r="G152" i="4"/>
  <c r="G153" i="4"/>
  <c r="G154" i="4"/>
  <c r="G155" i="4"/>
  <c r="G156" i="4"/>
  <c r="G157" i="4"/>
  <c r="G158" i="4"/>
  <c r="G159" i="4"/>
  <c r="G160" i="4"/>
  <c r="G149" i="4"/>
  <c r="G138" i="4"/>
  <c r="G139" i="4"/>
  <c r="G140" i="4"/>
  <c r="G141" i="4"/>
  <c r="G142" i="4"/>
  <c r="G143" i="4"/>
  <c r="G144" i="4"/>
  <c r="G145" i="4"/>
  <c r="G146" i="4"/>
  <c r="G147" i="4"/>
  <c r="G137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18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01" i="4"/>
  <c r="G88" i="4"/>
  <c r="G89" i="4"/>
  <c r="G90" i="4"/>
  <c r="G91" i="4"/>
  <c r="G92" i="4"/>
  <c r="G93" i="4"/>
  <c r="G94" i="4"/>
  <c r="G95" i="4"/>
  <c r="G96" i="4"/>
  <c r="G97" i="4"/>
  <c r="G98" i="4"/>
  <c r="G99" i="4"/>
  <c r="G87" i="4"/>
  <c r="G80" i="4"/>
  <c r="G81" i="4"/>
  <c r="G82" i="4"/>
  <c r="G83" i="4"/>
  <c r="G84" i="4"/>
  <c r="G85" i="4"/>
  <c r="G7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59" i="4"/>
  <c r="G50" i="4"/>
  <c r="G51" i="4"/>
  <c r="G52" i="4"/>
  <c r="G53" i="4"/>
  <c r="G54" i="4"/>
  <c r="G55" i="4"/>
  <c r="G56" i="4"/>
  <c r="G57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13" i="4"/>
  <c r="G14" i="4"/>
  <c r="G15" i="4"/>
  <c r="G16" i="4"/>
  <c r="G17" i="4"/>
  <c r="G18" i="4"/>
  <c r="G19" i="4"/>
  <c r="G49" i="4"/>
  <c r="G21" i="4"/>
  <c r="G12" i="4"/>
  <c r="G10" i="4"/>
  <c r="G9" i="4"/>
  <c r="G241" i="4" l="1"/>
  <c r="C7" i="5" s="1"/>
  <c r="G9" i="1"/>
  <c r="G149" i="1"/>
  <c r="G148" i="1"/>
  <c r="G144" i="1"/>
  <c r="G145" i="1"/>
  <c r="G146" i="1"/>
  <c r="G143" i="1"/>
  <c r="G139" i="1"/>
  <c r="G140" i="1"/>
  <c r="G141" i="1"/>
  <c r="G138" i="1"/>
  <c r="G129" i="1"/>
  <c r="G130" i="1"/>
  <c r="G131" i="1"/>
  <c r="G132" i="1"/>
  <c r="G133" i="1"/>
  <c r="G134" i="1"/>
  <c r="G135" i="1"/>
  <c r="G136" i="1"/>
  <c r="G128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14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97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75" i="1"/>
  <c r="G71" i="1"/>
  <c r="G72" i="1"/>
  <c r="G73" i="1"/>
  <c r="G70" i="1"/>
  <c r="G63" i="1"/>
  <c r="G64" i="1"/>
  <c r="G65" i="1"/>
  <c r="G66" i="1"/>
  <c r="G67" i="1"/>
  <c r="G68" i="1"/>
  <c r="G62" i="1"/>
  <c r="G55" i="1"/>
  <c r="G56" i="1"/>
  <c r="G57" i="1"/>
  <c r="G58" i="1"/>
  <c r="G59" i="1"/>
  <c r="G60" i="1"/>
  <c r="G54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25" i="1"/>
  <c r="G13" i="1"/>
  <c r="G14" i="1"/>
  <c r="G15" i="1"/>
  <c r="G16" i="1"/>
  <c r="G17" i="1"/>
  <c r="G18" i="1"/>
  <c r="G19" i="1"/>
  <c r="G20" i="1"/>
  <c r="G21" i="1"/>
  <c r="G22" i="1"/>
  <c r="G23" i="1"/>
  <c r="G12" i="1"/>
  <c r="G10" i="1"/>
  <c r="G151" i="1" l="1"/>
  <c r="C3" i="5" s="1"/>
  <c r="G9" i="2"/>
  <c r="G10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4" i="2"/>
  <c r="G55" i="2"/>
  <c r="G56" i="2"/>
  <c r="G57" i="2"/>
  <c r="G58" i="2"/>
  <c r="G59" i="2"/>
  <c r="G60" i="2"/>
  <c r="G61" i="2"/>
  <c r="G62" i="2"/>
  <c r="G63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1" i="2"/>
  <c r="G82" i="2"/>
  <c r="G83" i="2"/>
  <c r="G84" i="2"/>
  <c r="G85" i="2"/>
  <c r="G86" i="2"/>
  <c r="G87" i="2"/>
  <c r="G88" i="2"/>
  <c r="G89" i="2"/>
  <c r="G90" i="2"/>
  <c r="G91" i="2"/>
  <c r="G92" i="2"/>
  <c r="G94" i="2"/>
  <c r="G95" i="2"/>
  <c r="G96" i="2"/>
  <c r="G97" i="2"/>
  <c r="G98" i="2"/>
  <c r="G99" i="2"/>
  <c r="G100" i="2"/>
  <c r="G101" i="2"/>
  <c r="G102" i="2"/>
  <c r="G103" i="2"/>
  <c r="G104" i="2"/>
  <c r="G105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4" i="2"/>
  <c r="G125" i="2"/>
  <c r="G126" i="2"/>
  <c r="G127" i="2"/>
  <c r="G128" i="2"/>
  <c r="G129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5" i="2"/>
  <c r="G186" i="2"/>
  <c r="G187" i="2"/>
  <c r="G188" i="2"/>
  <c r="G190" i="2"/>
  <c r="G191" i="2"/>
  <c r="G192" i="2"/>
  <c r="G194" i="2"/>
  <c r="G195" i="2"/>
  <c r="G196" i="2"/>
  <c r="G197" i="2"/>
  <c r="G198" i="2"/>
  <c r="G200" i="2"/>
  <c r="G201" i="2"/>
  <c r="G202" i="2"/>
  <c r="G203" i="2"/>
  <c r="G205" i="2"/>
  <c r="G206" i="2"/>
  <c r="G208" i="2" l="1"/>
  <c r="C5" i="5" s="1"/>
  <c r="C9" i="5" s="1"/>
  <c r="C11" i="5" l="1"/>
  <c r="C13" i="5" s="1"/>
</calcChain>
</file>

<file path=xl/sharedStrings.xml><?xml version="1.0" encoding="utf-8"?>
<sst xmlns="http://schemas.openxmlformats.org/spreadsheetml/2006/main" count="1415" uniqueCount="304">
  <si>
    <t>Položkový rozpočet</t>
  </si>
  <si>
    <t>Název stavby:</t>
  </si>
  <si>
    <t>Transformace Domova Kamélie Křižanov IV. - Měřín</t>
  </si>
  <si>
    <t>Objekt:</t>
  </si>
  <si>
    <t>Měřín DA+DS</t>
  </si>
  <si>
    <t>Část:</t>
  </si>
  <si>
    <t>Zahradní úpravy</t>
  </si>
  <si>
    <t>Vypracoval:</t>
  </si>
  <si>
    <t>Ing. Petr Habán</t>
  </si>
  <si>
    <t>Založení trávníku</t>
  </si>
  <si>
    <t>MJ</t>
  </si>
  <si>
    <t>množs.</t>
  </si>
  <si>
    <t>183 40-0012.RA0  </t>
  </si>
  <si>
    <t>Příprava půdy pro výsadbu v rovině, strojní  </t>
  </si>
  <si>
    <t>m2</t>
  </si>
  <si>
    <t>180 40-2111.R00 </t>
  </si>
  <si>
    <t>Založení trávníku parkového výsevem v rovině</t>
  </si>
  <si>
    <t>Celkem za</t>
  </si>
  <si>
    <t>Založení živého plotu</t>
  </si>
  <si>
    <t>183 40-0010.RAA  </t>
  </si>
  <si>
    <t>Příprava půdy pro výsadbu v rovině, ruční  chemické odplevelení, rytí, hnojení</t>
  </si>
  <si>
    <t xml:space="preserve">184 70-1112.R00  </t>
  </si>
  <si>
    <t xml:space="preserve"> Výsadba živého plotu s balem do rýhy, v rovině  </t>
  </si>
  <si>
    <t>ks</t>
  </si>
  <si>
    <t xml:space="preserve">18580-2114.1 </t>
  </si>
  <si>
    <t>Hnojení umělým hnojivem k rostlině (tabletové pomalu rozpustné hnojivo 1 tableta/dřevinu, do hloubky 0,3 m) se zalitím</t>
  </si>
  <si>
    <t>185 80-4311.R00  </t>
  </si>
  <si>
    <t>Zalití rostlin vodou plochy do 20 m2  </t>
  </si>
  <si>
    <t>m3</t>
  </si>
  <si>
    <t>184 92-1096.R00</t>
  </si>
  <si>
    <r>
      <t>Mulčování</t>
    </r>
    <r>
      <rPr>
        <sz val="11"/>
        <color rgb="FF333333"/>
        <rFont val="Calibri"/>
        <family val="2"/>
        <charset val="238"/>
        <scheme val="minor"/>
      </rPr>
      <t> rostlin tl. do 0,15 m rovina</t>
    </r>
  </si>
  <si>
    <t>10391500R </t>
  </si>
  <si>
    <t>Mulč – kůra, vrstva 10 cm, pytle 70l</t>
  </si>
  <si>
    <t xml:space="preserve">Hnojivo Silva Tabs 4ks na rostlinu </t>
  </si>
  <si>
    <t>Rostlinný materiál:</t>
  </si>
  <si>
    <t>Spiraea cinerea 'Grefsheim'</t>
  </si>
  <si>
    <t xml:space="preserve">Weigela florida ´Red Prince´ </t>
  </si>
  <si>
    <t>Cornus alba 'Sibirian Pearls'</t>
  </si>
  <si>
    <t>Physocarpus opulifolius 'André'</t>
  </si>
  <si>
    <t>Carpinus betulus</t>
  </si>
  <si>
    <t>Založení "Motýlího" záhonu</t>
  </si>
  <si>
    <t>183 20-5111</t>
  </si>
  <si>
    <t>Založení záhonu pro výsadbu rostlin v zemině tř. 1</t>
  </si>
  <si>
    <t xml:space="preserve">m2 </t>
  </si>
  <si>
    <t xml:space="preserve">183 40-3132 </t>
  </si>
  <si>
    <t xml:space="preserve">Obdělání půdy rytím </t>
  </si>
  <si>
    <t xml:space="preserve">183 40-3153 </t>
  </si>
  <si>
    <t xml:space="preserve">Obdělání půdy hrabáním v rovině </t>
  </si>
  <si>
    <t xml:space="preserve">nezatříděno </t>
  </si>
  <si>
    <t xml:space="preserve">Rostlinný substrát </t>
  </si>
  <si>
    <t xml:space="preserve">m3 </t>
  </si>
  <si>
    <t>183 20-4112.R00  </t>
  </si>
  <si>
    <t>Výsadba trvalek  </t>
  </si>
  <si>
    <t xml:space="preserve">ks </t>
  </si>
  <si>
    <t>183 20-4113</t>
  </si>
  <si>
    <t xml:space="preserve">Výsadba cibulí nebo hlíz   </t>
  </si>
  <si>
    <t xml:space="preserve">184 91-1161 </t>
  </si>
  <si>
    <t xml:space="preserve">Mulčování záhonů drobným štěrkem (fr. 8/16 mm), vrstva mulče 7 cm </t>
  </si>
  <si>
    <t>583415064R</t>
  </si>
  <si>
    <t>Kamenivo drcené frakce 8/16 B kraj Vysočina </t>
  </si>
  <si>
    <t xml:space="preserve">t </t>
  </si>
  <si>
    <t>Rostlinný materiál</t>
  </si>
  <si>
    <t>Buddleja davidii 'Black Knight'</t>
  </si>
  <si>
    <t>Buddleia davidii 'Peacock'</t>
  </si>
  <si>
    <t>Buddleja davidii 'Adonis Blue'</t>
  </si>
  <si>
    <t>Aster amellus 'Brilliant'</t>
  </si>
  <si>
    <t>Coreopsis grandiflora "Presto"</t>
  </si>
  <si>
    <t>Echinacea purpurea</t>
  </si>
  <si>
    <t>Rudbeckia hirta 'Prairie Sun'</t>
  </si>
  <si>
    <t>Monarda " Cambridge Scarlet "</t>
  </si>
  <si>
    <t>Sedum telephium "Munstead"</t>
  </si>
  <si>
    <t xml:space="preserve">Helenium × hybridum </t>
  </si>
  <si>
    <t xml:space="preserve">Achillea filipendulina " Cloth of Gold " </t>
  </si>
  <si>
    <t>Achillea millefolium 'terracotta'</t>
  </si>
  <si>
    <t>Lavandula angustifolia</t>
  </si>
  <si>
    <t>Iberis sempervirens 'FISCHBECK'</t>
  </si>
  <si>
    <t>Phlox paniculata " Düsterlohe"</t>
  </si>
  <si>
    <t>Allium aflatunense 'Purple Sensation'</t>
  </si>
  <si>
    <t>Calamagrostis brachytricha</t>
  </si>
  <si>
    <t>Phlomis russeliana</t>
  </si>
  <si>
    <t>Výsadba popínavek</t>
  </si>
  <si>
    <t>184 10-2113.R00  </t>
  </si>
  <si>
    <t>Výsadba dřevin s balem D do 40 cm, v rovině  </t>
  </si>
  <si>
    <t>185 80-2114.R00  </t>
  </si>
  <si>
    <t>Hnojení umělým hnojivem k rostlině (tabletové pomalu rozpustné hnojivo 3 tableta/rostlinu, do hloubky 0,3 m) se zalitím</t>
  </si>
  <si>
    <t>185 80-4311.R00  </t>
  </si>
  <si>
    <t xml:space="preserve">Zalití rostlin vodou plochy do 20 m2   </t>
  </si>
  <si>
    <t xml:space="preserve">Zahradnický substrát </t>
  </si>
  <si>
    <t xml:space="preserve">Pevné hnojivo (tabletové pomalu rozpustné hnojivo 1/rostlinu) </t>
  </si>
  <si>
    <t>Rosa</t>
  </si>
  <si>
    <t>Výsadba stromů</t>
  </si>
  <si>
    <t>184 20-1112.RA0  </t>
  </si>
  <si>
    <t>Výsadba stromu s balem, v rovině, výšky do 100 cm  </t>
  </si>
  <si>
    <t>184 20-2111.R00  </t>
  </si>
  <si>
    <t>Ukotvení dřeviny kůly D do 10 cm, dl. do 2 m  </t>
  </si>
  <si>
    <t>Picea omorika 80–100, K</t>
  </si>
  <si>
    <t>Prunus avium´Regina´</t>
  </si>
  <si>
    <t>Prunus domestica ´Gabrovska</t>
  </si>
  <si>
    <t>Výsadba keřů</t>
  </si>
  <si>
    <t>Philadelphus coronarius</t>
  </si>
  <si>
    <t>Vyvýšené záhony (smyslový záhon 2ks)</t>
  </si>
  <si>
    <t xml:space="preserve">183 21-1322 </t>
  </si>
  <si>
    <t xml:space="preserve">Výsadba trvalek do připravené půdy se zalitím </t>
  </si>
  <si>
    <t>184 92-1093.R00  </t>
  </si>
  <si>
    <t xml:space="preserve">Mulčování rostlin tl. do 0,1 m rovina , drobným štěrkem frakce 8/16mm, </t>
  </si>
  <si>
    <t xml:space="preserve">montáž </t>
  </si>
  <si>
    <t>Stachys byzantina 'Silky Fleece</t>
  </si>
  <si>
    <t>Scabiosa japonica var. alpina</t>
  </si>
  <si>
    <t>Dianthus plumarius</t>
  </si>
  <si>
    <t xml:space="preserve">Fragaria vesca var. semperflorens " Rujana " </t>
  </si>
  <si>
    <t>Festuca gautieri 'Teddybär'</t>
  </si>
  <si>
    <t xml:space="preserve">Thymus x citriodorus "Silver King " </t>
  </si>
  <si>
    <t>Sedum album 'Coral Carpet'</t>
  </si>
  <si>
    <t>Veronica teucrium 'Königsblau'</t>
  </si>
  <si>
    <t>Veronica incana</t>
  </si>
  <si>
    <t xml:space="preserve"> Achillea millefolium " Milly Rock Red "</t>
  </si>
  <si>
    <t>Salvia officinalis "Tricolor"</t>
  </si>
  <si>
    <t>Nepeta x faassenii 'Auslese'</t>
  </si>
  <si>
    <t xml:space="preserve">Stipa tenuissima ´ Pony Tails ´ </t>
  </si>
  <si>
    <t>Sempervivum montanum</t>
  </si>
  <si>
    <t>Smíšený záhon č.1</t>
  </si>
  <si>
    <t>Acer ginnala</t>
  </si>
  <si>
    <t>Kolkwitzia amabilis 'Pink Cloud</t>
  </si>
  <si>
    <t>Bergenia 'Pink Dragonfly'</t>
  </si>
  <si>
    <t>Hamamelis mollis</t>
  </si>
  <si>
    <t xml:space="preserve">Aruncus dioicus </t>
  </si>
  <si>
    <t>Hosta sieboldiana 'Blue Cadet'</t>
  </si>
  <si>
    <t>Brunnera macrophylla 'Mr. Morse</t>
  </si>
  <si>
    <t>Smíšený záhon č.2</t>
  </si>
  <si>
    <t>Geranium macrorrhizum 'Ingwersen'</t>
  </si>
  <si>
    <t>Bergenia cordifolia 'Bach'</t>
  </si>
  <si>
    <t>Corylus avellana 'Contorta'</t>
  </si>
  <si>
    <t>Hakonechloa macra</t>
  </si>
  <si>
    <t>Trvalkový záhon</t>
  </si>
  <si>
    <t>Hosta ´Blue Angel´</t>
  </si>
  <si>
    <t>Houpačka s mlatem</t>
  </si>
  <si>
    <t>564 92-1010.RA0  </t>
  </si>
  <si>
    <t>Zpevněná plocha, mlatový povrch  </t>
  </si>
  <si>
    <t xml:space="preserve">Ocelová samofixační obruba 20x200cm  </t>
  </si>
  <si>
    <t>Osazení obruby</t>
  </si>
  <si>
    <t>bm</t>
  </si>
  <si>
    <t>Doprava</t>
  </si>
  <si>
    <t>Pokládka nášlapných kamenů</t>
  </si>
  <si>
    <t>596 91-1111.R00  </t>
  </si>
  <si>
    <t>Kladení šlapáků do lože v rovině  </t>
  </si>
  <si>
    <t>451 50-4112.R00</t>
  </si>
  <si>
    <r>
      <t>Zřízení lože</t>
    </r>
    <r>
      <rPr>
        <sz val="11"/>
        <color rgb="FF333333"/>
        <rFont val="Calibri"/>
        <family val="2"/>
        <charset val="238"/>
        <scheme val="minor"/>
      </rPr>
      <t> z kameniva pod dlažbu tl. do 150 mm</t>
    </r>
  </si>
  <si>
    <t>Provedení zahradních úprav</t>
  </si>
  <si>
    <t>183 10-1111.R00  </t>
  </si>
  <si>
    <t>Hloub. jamek bez výměny půdy do 0,01 m3, svah 1:5  </t>
  </si>
  <si>
    <t>183 10-2213.R00</t>
  </si>
  <si>
    <t xml:space="preserve">Hloub. jamek 50% výměny půdy do 0,05 m3, svah 1:2 </t>
  </si>
  <si>
    <t xml:space="preserve">183 10-2212.R00 </t>
  </si>
  <si>
    <t>Hloub. jamek bez výměny půdy do 0,02 m3, svah 1:2</t>
  </si>
  <si>
    <t>Zvýšené záhony - velikost 2325x1200x450mm, z hoblovaných modřínových prken 27mm - atyp., Provedení záhonů včetně nopové folie, pletiva proti hlodavcům. https://www.woodblocx.cz/vyvysene-zahony-na-miru</t>
  </si>
  <si>
    <t>Zahradní houpačka Apollón, kovová, https://www.wudex.cz/</t>
  </si>
  <si>
    <t>Nášlapný kámen Flairstone Etna 42 x 36 x 2 cm tmavě šedý</t>
  </si>
  <si>
    <t>Kompostér</t>
  </si>
  <si>
    <t xml:space="preserve">Kompostér z modřínových desek 100x100x90cm </t>
  </si>
  <si>
    <t>Montáž</t>
  </si>
  <si>
    <t>Houpačka, kovová, https://www.wudex.cz/</t>
  </si>
  <si>
    <t>Mlhoviště</t>
  </si>
  <si>
    <t>Rychlospojka</t>
  </si>
  <si>
    <t>Zahradní hadice  na vozíku 25m</t>
  </si>
  <si>
    <t>Instalace</t>
  </si>
  <si>
    <t>Mlhoviště Květina</t>
  </si>
  <si>
    <t>Sušák na prádlo</t>
  </si>
  <si>
    <t>Zavrtání zemního vrutu vč. dodávky vrutu typ U700/10 dl.700mm, U100 mm</t>
  </si>
  <si>
    <t>275 17-1001.RU2</t>
  </si>
  <si>
    <t>Montáž sušáku</t>
  </si>
  <si>
    <t>Dřevěný sušák na prádlo</t>
  </si>
  <si>
    <t>Ruční výkop v hornině 1-2 , hloubka 15cm</t>
  </si>
  <si>
    <t>139 60-0011.RA0  </t>
  </si>
  <si>
    <t>Založení stínomilného záhonu u terasy</t>
  </si>
  <si>
    <t>Rodgersia aesculifolia</t>
  </si>
  <si>
    <t>Geranium x cantabrigirnse ´Harz´</t>
  </si>
  <si>
    <t>Kůra mulčovací bal PE po 70 litrech/ 7cm</t>
  </si>
  <si>
    <t>10391500R  </t>
  </si>
  <si>
    <t>Mulčování rostlin tl. do 0,1 m rovina  </t>
  </si>
  <si>
    <t>Výsadba trvalek  </t>
  </si>
  <si>
    <t xml:space="preserve">Vyvýšené záhony smyslový záhon </t>
  </si>
  <si>
    <t>zvýšené záhony - velikost 2300x1200 x45mm, z hoblovaných modřínových prken 27mm - atyp., Provedení záhonů večtně nopové folie, pletiva proti hlodavcům. https://www.woodblocx.cz/vyvysene-zahony-na-miru</t>
  </si>
  <si>
    <t>Vyvýšený záhon - bylinkový</t>
  </si>
  <si>
    <t>Hyssopus off.</t>
  </si>
  <si>
    <t>Thymus vulgaris 'Compactus'</t>
  </si>
  <si>
    <t>Salvia officinalis</t>
  </si>
  <si>
    <t>Santolina chamaecyparissus</t>
  </si>
  <si>
    <t>Satureja montana 'Bolero'</t>
  </si>
  <si>
    <t xml:space="preserve"> Allium schoenoprasum</t>
  </si>
  <si>
    <t>Melissa off.</t>
  </si>
  <si>
    <t>Mentha piperita 'Chocolate'</t>
  </si>
  <si>
    <t>Mentha suaveolens 'Pomo'</t>
  </si>
  <si>
    <t>Origanum vulgare 'Wilder Majoran Compact'</t>
  </si>
  <si>
    <t>Origanum vulgare 'Nanum'</t>
  </si>
  <si>
    <t xml:space="preserve">Mulčování rostlin tl. do 0,1 m rovina  (fr. 8/16 mm), vrstva mulče 7 cm </t>
  </si>
  <si>
    <t>Vyvýšený záhon - bylinkový 2ks</t>
  </si>
  <si>
    <t>Parthenocissus quinquefolia 'Yellow Wall</t>
  </si>
  <si>
    <t xml:space="preserve">Pevné hnojivo (tabletové pomalu rozpustné hnojivo 2/rostlinu) </t>
  </si>
  <si>
    <t>Výsadba dřevin s balem D do 20 cm, v rovině  </t>
  </si>
  <si>
    <t>184 10-2111.R00  </t>
  </si>
  <si>
    <t>Hloub. jamek bez výměny půdy do 0,02 m3, svah 1:5  </t>
  </si>
  <si>
    <t>183 10-1212.R00  </t>
  </si>
  <si>
    <t>Výsadba trvalek u plotu</t>
  </si>
  <si>
    <t>Rosa VK 'Helenka'</t>
  </si>
  <si>
    <t>Miscanthus floridulus 'Giganteus'</t>
  </si>
  <si>
    <t>Geranium macrorrhizum 'Spessart'</t>
  </si>
  <si>
    <t>Hemerocallis citrina 'Baroni'</t>
  </si>
  <si>
    <t>Caryopteris clandonensis</t>
  </si>
  <si>
    <t xml:space="preserve">Miscanthus sinensis ´Gracillimus´ </t>
  </si>
  <si>
    <t xml:space="preserve">hnojivo Silva Tabs 3ks na rostlinu </t>
  </si>
  <si>
    <t>Hnojení umělým hnojivem k rostlině (tabletové pomalu rozpustné hnojivo 3 tablety/rostlinu, do hloubky 0,3 m) se zalitím</t>
  </si>
  <si>
    <t>Založení záhonu u houpačky</t>
  </si>
  <si>
    <t>Allium flavum</t>
  </si>
  <si>
    <t>Linum perenne</t>
  </si>
  <si>
    <t>Založení trvalkového záhonu - vstup</t>
  </si>
  <si>
    <t>Allinum nigrum</t>
  </si>
  <si>
    <t>Sedum spectabile 'Carl'</t>
  </si>
  <si>
    <t>Rosa PK 'The Fairy'</t>
  </si>
  <si>
    <t>Corylus avellana</t>
  </si>
  <si>
    <t>Pinus mugo var. Pumilio</t>
  </si>
  <si>
    <t>Physocarpus opulifolius 'RED BARON'</t>
  </si>
  <si>
    <t>Acer tataricum sub. Ginnala</t>
  </si>
  <si>
    <t>Sorbaria sorbifolia ´Sem´</t>
  </si>
  <si>
    <t>Cornus alba "Elegantissima"</t>
  </si>
  <si>
    <t>Aronia x prunifolia 'Nero' </t>
  </si>
  <si>
    <t>Hloub. jamek bez výměny půdy do 0,02 m3, svah 1:5  </t>
  </si>
  <si>
    <t>183 10-1112.R00  </t>
  </si>
  <si>
    <t>Malus ´Hana</t>
  </si>
  <si>
    <t xml:space="preserve">Prunus serr. Amanogawa </t>
  </si>
  <si>
    <t>Abies koreana</t>
  </si>
  <si>
    <t>Ukotvení dřeviny kůly D do 10 cm, dl. do 2 m  </t>
  </si>
  <si>
    <t>184 20-2111.R00</t>
  </si>
  <si>
    <t xml:space="preserve">hnojivo Silva Tabs 4ks na rostlinu </t>
  </si>
  <si>
    <t>Akebia quinata</t>
  </si>
  <si>
    <t>Kerria japonica 'Pleniflora'</t>
  </si>
  <si>
    <t xml:space="preserve">hnojivo Silva Tabs 2ks na rostlinu </t>
  </si>
  <si>
    <t>Kůra mulčovací bal PE po 70 litrech  </t>
  </si>
  <si>
    <t xml:space="preserve">Mulčování vysazených rostlin s případným naložením odpadu na dopravní prostředek, s odvezením do 20 km a se složením, tl. do 0,1 m, svah do 1:1   </t>
  </si>
  <si>
    <t>184 92-1095</t>
  </si>
  <si>
    <t>Zalití rostlin vodou plochy nad 20 m2  </t>
  </si>
  <si>
    <t>185 80-4312.R00  </t>
  </si>
  <si>
    <t>Hnojení umělým hnojivem k rostlině (tabletové pomalu rozpustné hnojivo 2 tablety/dřevinu, do hloubky 0,3 m) se zalitím</t>
  </si>
  <si>
    <t xml:space="preserve">Výsadba živého plotu s balem do rýhy, v rovině  </t>
  </si>
  <si>
    <t>Měřín DOZP1</t>
  </si>
  <si>
    <t>Vybavení</t>
  </si>
  <si>
    <t xml:space="preserve">Kruhová lavička, teak,190 x 90 cm </t>
  </si>
  <si>
    <t>nezařazeno</t>
  </si>
  <si>
    <t>Vyvýšené záhony smyslový záhon 2x</t>
  </si>
  <si>
    <t>Montáž záhonů</t>
  </si>
  <si>
    <t>Založení porostu hlošiny</t>
  </si>
  <si>
    <t>Elaeagnus umbellata ´Sweetnsour´</t>
  </si>
  <si>
    <t>Výsadba obalených sazenic,skl. nad 1:2 zem.1,2,3</t>
  </si>
  <si>
    <t>184 90-3131.R00</t>
  </si>
  <si>
    <t>Heliopsis helianthoides ´Asahi´</t>
  </si>
  <si>
    <t>Založení štěrkového záhonu</t>
  </si>
  <si>
    <t>Sedum reflexum</t>
  </si>
  <si>
    <t>Sempervivum tectorum 'Alpinum'</t>
  </si>
  <si>
    <t>Thymus serpyllum</t>
  </si>
  <si>
    <t>kg</t>
  </si>
  <si>
    <t>Kamenivo těžené frakce 16-22 mm kačírek praný /Big bag 1000 kg</t>
  </si>
  <si>
    <t>58333670R  </t>
  </si>
  <si>
    <t xml:space="preserve">Oceolová samofixační obruba 20x200cm  </t>
  </si>
  <si>
    <t>Založení záhonu s Aronií</t>
  </si>
  <si>
    <t>Rubus tricolor 'Betty Ashburner'</t>
  </si>
  <si>
    <t>Vaccinium macrocarpon 'Howes'</t>
  </si>
  <si>
    <t>Fragaria vesca 'Alexandria'</t>
  </si>
  <si>
    <t xml:space="preserve">Pevné hnojivo Silvamix Forte </t>
  </si>
  <si>
    <t>Hloub. jamek bez výměny půdy do 0,125 m3, sv.1:5  </t>
  </si>
  <si>
    <t>183 10-1114.R00  </t>
  </si>
  <si>
    <t>Deschampsia caespitosa Palava</t>
  </si>
  <si>
    <t xml:space="preserve">Echinacea purpurea </t>
  </si>
  <si>
    <t>Výsadba kanadských borůvek</t>
  </si>
  <si>
    <t>Vaccinium corymbosum</t>
  </si>
  <si>
    <t>Rašelina zahradní a kompostová třídy I VL  </t>
  </si>
  <si>
    <t>0311100R  </t>
  </si>
  <si>
    <t>Pevné hnojivo ROHOVINA</t>
  </si>
  <si>
    <t>Výsadba dřevin s balem D do 20 cm, v rovině  </t>
  </si>
  <si>
    <t>Spiraea japonica 'Anthony Waterer'</t>
  </si>
  <si>
    <t>Lonicera kamtschatica</t>
  </si>
  <si>
    <t>Ribes uva crispa 'Puškinskij'</t>
  </si>
  <si>
    <t>Ribes ´Ruben´</t>
  </si>
  <si>
    <t>Ribes sanguineum 'King Edward VII.</t>
  </si>
  <si>
    <t>Rubus ´Black Jewel´</t>
  </si>
  <si>
    <t>Rubus fruticosus 'Thornfree'</t>
  </si>
  <si>
    <t>Rubus idaeus 'Polka</t>
  </si>
  <si>
    <t>Třešeň</t>
  </si>
  <si>
    <t>Sorbus intermedia</t>
  </si>
  <si>
    <t>Juglans Mars</t>
  </si>
  <si>
    <t>Amelanchier rotundifolia</t>
  </si>
  <si>
    <t>Picea pungens 'Fat Albert'</t>
  </si>
  <si>
    <t xml:space="preserve">Hnojivo Silva Tabs 2ks na rostlinu </t>
  </si>
  <si>
    <t>Měřín DOZP2</t>
  </si>
  <si>
    <t>Řádek</t>
  </si>
  <si>
    <t>Položka</t>
  </si>
  <si>
    <t>Nabídková cena celkem bez DPH</t>
  </si>
  <si>
    <t>DPH celkem (21% z celkové nabídkové ceny)</t>
  </si>
  <si>
    <t xml:space="preserve">Nabídková cena celkem včetně DPH </t>
  </si>
  <si>
    <t>1. Transformace domova Kamélie Křižanov IV. - Měřín DA + DS</t>
  </si>
  <si>
    <t>2. Transformace domova Kamélie Křižanov IV. Měřín DOZP 1</t>
  </si>
  <si>
    <t>3. Transformace domova Kamélie Křižanov IV. Měřín DOZP 2</t>
  </si>
  <si>
    <t xml:space="preserve">SOUHRNNÁ CENOVÁ REKAPITULACE </t>
  </si>
  <si>
    <t xml:space="preserve"> Nabídková cena Kč</t>
  </si>
  <si>
    <t>cena/MJ bez DPH</t>
  </si>
  <si>
    <t>celkem(Kč)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</si>
</sst>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0.0"/>
    <numFmt numFmtId="165" formatCode="_-* #,##0\ &quot;Kč&quot;_-;\-* #,##0\ &quot;Kč&quot;_-;_-* &quot;-&quot;??\ &quot;Kč&quot;_-;_-@_-"/>
    <numFmt numFmtId="166" formatCode="#,##0.00\ _K_č"/>
    <numFmt numFmtId="167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5" xfId="0" applyFont="1" applyBorder="1"/>
    <xf numFmtId="0" fontId="0" fillId="0" borderId="15" xfId="0" applyBorder="1"/>
    <xf numFmtId="0" fontId="0" fillId="2" borderId="16" xfId="0" applyFill="1" applyBorder="1"/>
    <xf numFmtId="0" fontId="0" fillId="0" borderId="13" xfId="0" applyBorder="1"/>
    <xf numFmtId="0" fontId="0" fillId="0" borderId="16" xfId="0" applyBorder="1" applyAlignment="1">
      <alignment horizontal="center"/>
    </xf>
    <xf numFmtId="0" fontId="6" fillId="5" borderId="17" xfId="0" applyFont="1" applyFill="1" applyBorder="1"/>
    <xf numFmtId="0" fontId="0" fillId="0" borderId="18" xfId="0" applyBorder="1"/>
    <xf numFmtId="0" fontId="0" fillId="0" borderId="14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>
      <alignment horizontal="center" vertical="top"/>
    </xf>
    <xf numFmtId="0" fontId="2" fillId="0" borderId="1" xfId="0" applyFont="1" applyBorder="1" applyProtection="1"/>
    <xf numFmtId="0" fontId="0" fillId="0" borderId="2" xfId="0" applyBorder="1" applyProtection="1"/>
    <xf numFmtId="0" fontId="2" fillId="0" borderId="2" xfId="0" applyFont="1" applyBorder="1" applyAlignment="1" applyProtection="1">
      <alignment horizontal="center" vertical="top"/>
    </xf>
    <xf numFmtId="0" fontId="0" fillId="0" borderId="4" xfId="0" applyBorder="1" applyAlignment="1" applyProtection="1">
      <alignment horizontal="left"/>
    </xf>
    <xf numFmtId="0" fontId="0" fillId="0" borderId="5" xfId="0" applyBorder="1" applyProtection="1"/>
    <xf numFmtId="0" fontId="0" fillId="0" borderId="5" xfId="0" applyBorder="1" applyAlignment="1" applyProtection="1">
      <alignment horizontal="center" vertical="top"/>
    </xf>
    <xf numFmtId="0" fontId="2" fillId="7" borderId="4" xfId="0" applyFont="1" applyFill="1" applyBorder="1" applyProtection="1"/>
    <xf numFmtId="0" fontId="0" fillId="7" borderId="5" xfId="0" applyFill="1" applyBorder="1" applyProtection="1"/>
    <xf numFmtId="0" fontId="2" fillId="7" borderId="5" xfId="0" applyFont="1" applyFill="1" applyBorder="1" applyAlignment="1" applyProtection="1">
      <alignment horizontal="center" vertical="top"/>
    </xf>
    <xf numFmtId="0" fontId="0" fillId="0" borderId="4" xfId="0" applyBorder="1" applyAlignment="1" applyProtection="1">
      <alignment horizontal="left" wrapText="1"/>
    </xf>
    <xf numFmtId="0" fontId="0" fillId="0" borderId="5" xfId="0" applyBorder="1" applyAlignment="1" applyProtection="1">
      <alignment wrapText="1"/>
    </xf>
    <xf numFmtId="0" fontId="7" fillId="0" borderId="5" xfId="0" applyFont="1" applyBorder="1" applyAlignment="1" applyProtection="1">
      <alignment horizontal="center" vertical="top"/>
    </xf>
    <xf numFmtId="0" fontId="8" fillId="0" borderId="5" xfId="0" applyFont="1" applyBorder="1" applyAlignment="1" applyProtection="1">
      <alignment horizontal="center" vertical="top" wrapText="1"/>
    </xf>
    <xf numFmtId="0" fontId="10" fillId="0" borderId="5" xfId="0" applyFont="1" applyBorder="1" applyProtection="1"/>
    <xf numFmtId="0" fontId="10" fillId="0" borderId="5" xfId="0" applyFont="1" applyBorder="1" applyAlignment="1" applyProtection="1">
      <alignment wrapText="1"/>
    </xf>
    <xf numFmtId="0" fontId="2" fillId="7" borderId="5" xfId="0" applyFont="1" applyFill="1" applyBorder="1" applyProtection="1"/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vertical="center" wrapText="1"/>
    </xf>
    <xf numFmtId="0" fontId="0" fillId="0" borderId="5" xfId="0" applyBorder="1" applyAlignment="1" applyProtection="1">
      <alignment horizontal="left"/>
    </xf>
    <xf numFmtId="0" fontId="0" fillId="0" borderId="5" xfId="0" applyBorder="1" applyAlignment="1" applyProtection="1">
      <alignment horizontal="center"/>
    </xf>
    <xf numFmtId="0" fontId="9" fillId="0" borderId="4" xfId="0" applyFont="1" applyBorder="1" applyProtection="1"/>
    <xf numFmtId="0" fontId="9" fillId="0" borderId="5" xfId="0" applyFont="1" applyBorder="1" applyProtection="1"/>
    <xf numFmtId="0" fontId="11" fillId="0" borderId="5" xfId="0" applyFont="1" applyBorder="1" applyProtection="1"/>
    <xf numFmtId="0" fontId="0" fillId="0" borderId="0" xfId="0" applyAlignment="1" applyProtection="1">
      <alignment horizontal="center"/>
    </xf>
    <xf numFmtId="0" fontId="0" fillId="0" borderId="4" xfId="0" applyBorder="1" applyProtection="1"/>
    <xf numFmtId="0" fontId="2" fillId="0" borderId="4" xfId="0" applyFont="1" applyBorder="1" applyProtection="1"/>
    <xf numFmtId="0" fontId="7" fillId="0" borderId="5" xfId="0" applyFont="1" applyBorder="1" applyProtection="1"/>
    <xf numFmtId="0" fontId="7" fillId="0" borderId="4" xfId="0" applyFont="1" applyBorder="1" applyProtection="1"/>
    <xf numFmtId="0" fontId="2" fillId="7" borderId="4" xfId="0" applyFont="1" applyFill="1" applyBorder="1" applyAlignment="1" applyProtection="1">
      <alignment horizontal="left"/>
    </xf>
    <xf numFmtId="0" fontId="0" fillId="7" borderId="5" xfId="0" applyFill="1" applyBorder="1" applyAlignment="1" applyProtection="1">
      <alignment horizontal="left"/>
    </xf>
    <xf numFmtId="0" fontId="2" fillId="0" borderId="0" xfId="0" applyFont="1" applyProtection="1"/>
    <xf numFmtId="0" fontId="0" fillId="0" borderId="7" xfId="0" applyBorder="1" applyAlignment="1" applyProtection="1">
      <alignment horizontal="left"/>
    </xf>
    <xf numFmtId="0" fontId="0" fillId="0" borderId="8" xfId="0" applyBorder="1" applyProtection="1"/>
    <xf numFmtId="0" fontId="0" fillId="0" borderId="8" xfId="0" applyBorder="1" applyAlignment="1" applyProtection="1">
      <alignment horizontal="center" vertical="top"/>
    </xf>
    <xf numFmtId="166" fontId="0" fillId="4" borderId="5" xfId="0" applyNumberFormat="1" applyFill="1" applyBorder="1" applyAlignment="1" applyProtection="1">
      <alignment horizontal="center" vertical="top"/>
      <protection locked="0"/>
    </xf>
    <xf numFmtId="166" fontId="8" fillId="4" borderId="5" xfId="0" applyNumberFormat="1" applyFont="1" applyFill="1" applyBorder="1" applyAlignment="1" applyProtection="1">
      <alignment horizontal="center" vertical="top" wrapText="1"/>
      <protection locked="0"/>
    </xf>
    <xf numFmtId="166" fontId="7" fillId="4" borderId="5" xfId="0" applyNumberFormat="1" applyFont="1" applyFill="1" applyBorder="1" applyAlignment="1" applyProtection="1">
      <alignment horizontal="center" vertical="top"/>
      <protection locked="0"/>
    </xf>
    <xf numFmtId="166" fontId="7" fillId="4" borderId="5" xfId="0" applyNumberFormat="1" applyFont="1" applyFill="1" applyBorder="1" applyAlignment="1" applyProtection="1">
      <alignment horizontal="center"/>
      <protection locked="0"/>
    </xf>
    <xf numFmtId="166" fontId="0" fillId="4" borderId="8" xfId="0" applyNumberFormat="1" applyFill="1" applyBorder="1" applyAlignment="1" applyProtection="1">
      <alignment horizontal="center" vertical="top"/>
      <protection locked="0"/>
    </xf>
    <xf numFmtId="164" fontId="3" fillId="0" borderId="0" xfId="0" applyNumberFormat="1" applyFont="1" applyAlignment="1" applyProtection="1">
      <alignment horizontal="center" vertical="top"/>
    </xf>
    <xf numFmtId="1" fontId="3" fillId="0" borderId="0" xfId="0" applyNumberFormat="1" applyFont="1" applyAlignment="1" applyProtection="1">
      <alignment horizontal="right" vertical="top"/>
    </xf>
    <xf numFmtId="164" fontId="4" fillId="0" borderId="0" xfId="0" applyNumberFormat="1" applyFont="1" applyAlignment="1" applyProtection="1">
      <alignment horizontal="center" vertical="top"/>
    </xf>
    <xf numFmtId="1" fontId="4" fillId="0" borderId="0" xfId="0" applyNumberFormat="1" applyFont="1" applyAlignment="1" applyProtection="1">
      <alignment horizontal="right" vertical="top"/>
    </xf>
    <xf numFmtId="164" fontId="0" fillId="0" borderId="0" xfId="0" applyNumberFormat="1" applyAlignment="1" applyProtection="1">
      <alignment horizontal="center" vertical="top"/>
    </xf>
    <xf numFmtId="1" fontId="0" fillId="0" borderId="0" xfId="0" applyNumberFormat="1" applyAlignment="1" applyProtection="1">
      <alignment horizontal="right" vertical="top"/>
    </xf>
    <xf numFmtId="0" fontId="6" fillId="0" borderId="0" xfId="0" applyFont="1" applyProtection="1"/>
    <xf numFmtId="0" fontId="6" fillId="0" borderId="9" xfId="0" applyFont="1" applyBorder="1" applyAlignment="1" applyProtection="1">
      <alignment horizontal="right"/>
    </xf>
    <xf numFmtId="0" fontId="6" fillId="0" borderId="10" xfId="0" applyFont="1" applyBorder="1" applyProtection="1"/>
    <xf numFmtId="166" fontId="2" fillId="7" borderId="6" xfId="0" applyNumberFormat="1" applyFont="1" applyFill="1" applyBorder="1" applyAlignment="1" applyProtection="1">
      <alignment horizontal="center" vertical="top"/>
    </xf>
    <xf numFmtId="166" fontId="2" fillId="7" borderId="5" xfId="0" applyNumberFormat="1" applyFont="1" applyFill="1" applyBorder="1" applyAlignment="1" applyProtection="1">
      <alignment horizontal="center" vertical="top"/>
    </xf>
    <xf numFmtId="166" fontId="0" fillId="0" borderId="6" xfId="0" applyNumberFormat="1" applyFill="1" applyBorder="1" applyAlignment="1" applyProtection="1">
      <alignment horizontal="right" vertical="top"/>
    </xf>
    <xf numFmtId="167" fontId="0" fillId="4" borderId="5" xfId="0" applyNumberFormat="1" applyFill="1" applyBorder="1" applyAlignment="1" applyProtection="1">
      <alignment horizontal="center"/>
      <protection locked="0"/>
    </xf>
    <xf numFmtId="167" fontId="2" fillId="7" borderId="5" xfId="0" applyNumberFormat="1" applyFont="1" applyFill="1" applyBorder="1" applyAlignment="1" applyProtection="1">
      <alignment horizontal="center" vertical="top"/>
      <protection locked="0"/>
    </xf>
    <xf numFmtId="167" fontId="8" fillId="4" borderId="5" xfId="0" applyNumberFormat="1" applyFont="1" applyFill="1" applyBorder="1" applyAlignment="1" applyProtection="1">
      <alignment horizontal="center" vertical="center" wrapText="1"/>
      <protection locked="0"/>
    </xf>
    <xf numFmtId="167" fontId="7" fillId="4" borderId="5" xfId="0" applyNumberFormat="1" applyFont="1" applyFill="1" applyBorder="1" applyAlignment="1" applyProtection="1">
      <alignment horizontal="center"/>
      <protection locked="0"/>
    </xf>
    <xf numFmtId="167" fontId="0" fillId="4" borderId="5" xfId="0" applyNumberFormat="1" applyFill="1" applyBorder="1" applyAlignment="1" applyProtection="1">
      <alignment horizontal="center" vertical="top"/>
      <protection locked="0"/>
    </xf>
    <xf numFmtId="167" fontId="8" fillId="4" borderId="5" xfId="0" applyNumberFormat="1" applyFont="1" applyFill="1" applyBorder="1" applyAlignment="1" applyProtection="1">
      <alignment horizontal="center" wrapText="1"/>
      <protection locked="0"/>
    </xf>
    <xf numFmtId="167" fontId="7" fillId="4" borderId="5" xfId="0" applyNumberFormat="1" applyFont="1" applyFill="1" applyBorder="1" applyAlignment="1" applyProtection="1">
      <alignment horizontal="center" vertical="top"/>
      <protection locked="0"/>
    </xf>
    <xf numFmtId="167" fontId="0" fillId="4" borderId="8" xfId="0" applyNumberForma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" fontId="0" fillId="0" borderId="0" xfId="0" applyNumberFormat="1" applyProtection="1"/>
    <xf numFmtId="0" fontId="2" fillId="7" borderId="1" xfId="0" applyFont="1" applyFill="1" applyBorder="1" applyProtection="1"/>
    <xf numFmtId="0" fontId="0" fillId="7" borderId="2" xfId="0" applyFill="1" applyBorder="1" applyAlignment="1" applyProtection="1">
      <alignment horizontal="left"/>
    </xf>
    <xf numFmtId="0" fontId="2" fillId="7" borderId="2" xfId="0" applyFont="1" applyFill="1" applyBorder="1" applyAlignment="1" applyProtection="1">
      <alignment horizontal="center" vertical="top"/>
    </xf>
    <xf numFmtId="0" fontId="0" fillId="0" borderId="5" xfId="0" applyBorder="1" applyAlignment="1" applyProtection="1">
      <alignment horizontal="left" wrapText="1"/>
    </xf>
    <xf numFmtId="0" fontId="7" fillId="0" borderId="5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9" fillId="0" borderId="4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left" vertical="center" wrapText="1"/>
    </xf>
    <xf numFmtId="0" fontId="12" fillId="7" borderId="4" xfId="0" applyFont="1" applyFill="1" applyBorder="1" applyProtection="1"/>
    <xf numFmtId="1" fontId="2" fillId="0" borderId="0" xfId="0" applyNumberFormat="1" applyFont="1" applyAlignment="1" applyProtection="1">
      <alignment horizontal="right"/>
    </xf>
    <xf numFmtId="167" fontId="0" fillId="0" borderId="6" xfId="0" applyNumberFormat="1" applyBorder="1" applyProtection="1"/>
    <xf numFmtId="167" fontId="2" fillId="7" borderId="6" xfId="0" applyNumberFormat="1" applyFont="1" applyFill="1" applyBorder="1" applyAlignment="1" applyProtection="1">
      <alignment horizontal="center" vertical="top"/>
    </xf>
    <xf numFmtId="167" fontId="0" fillId="0" borderId="6" xfId="0" applyNumberFormat="1" applyBorder="1" applyAlignment="1" applyProtection="1">
      <alignment horizontal="right"/>
    </xf>
    <xf numFmtId="167" fontId="0" fillId="0" borderId="6" xfId="0" applyNumberFormat="1" applyBorder="1" applyAlignment="1" applyProtection="1">
      <alignment horizontal="right" vertical="top"/>
    </xf>
    <xf numFmtId="167" fontId="0" fillId="0" borderId="12" xfId="0" applyNumberFormat="1" applyBorder="1" applyAlignment="1" applyProtection="1">
      <alignment horizontal="right" vertical="top"/>
    </xf>
    <xf numFmtId="165" fontId="6" fillId="0" borderId="10" xfId="1" applyNumberFormat="1" applyFont="1" applyFill="1" applyBorder="1" applyAlignment="1" applyProtection="1">
      <alignment vertical="top"/>
    </xf>
    <xf numFmtId="165" fontId="6" fillId="0" borderId="11" xfId="1" applyNumberFormat="1" applyFont="1" applyFill="1" applyBorder="1" applyAlignment="1" applyProtection="1">
      <alignment vertical="top"/>
    </xf>
    <xf numFmtId="167" fontId="6" fillId="0" borderId="10" xfId="1" applyNumberFormat="1" applyFont="1" applyFill="1" applyBorder="1" applyAlignment="1" applyProtection="1">
      <alignment vertical="top"/>
    </xf>
    <xf numFmtId="167" fontId="6" fillId="0" borderId="11" xfId="1" applyNumberFormat="1" applyFont="1" applyFill="1" applyBorder="1" applyAlignment="1" applyProtection="1">
      <alignment vertical="top"/>
    </xf>
    <xf numFmtId="167" fontId="0" fillId="3" borderId="17" xfId="0" applyNumberFormat="1" applyFill="1" applyBorder="1"/>
    <xf numFmtId="167" fontId="4" fillId="6" borderId="17" xfId="0" applyNumberFormat="1" applyFont="1" applyFill="1" applyBorder="1"/>
    <xf numFmtId="164" fontId="2" fillId="7" borderId="5" xfId="0" applyNumberFormat="1" applyFont="1" applyFill="1" applyBorder="1" applyAlignment="1" applyProtection="1">
      <alignment horizontal="center" vertical="top"/>
      <protection locked="0"/>
    </xf>
    <xf numFmtId="167" fontId="0" fillId="0" borderId="0" xfId="0" applyNumberFormat="1" applyProtection="1">
      <protection locked="0"/>
    </xf>
    <xf numFmtId="0" fontId="2" fillId="7" borderId="5" xfId="0" applyFont="1" applyFill="1" applyBorder="1" applyAlignment="1" applyProtection="1">
      <alignment horizontal="left"/>
    </xf>
    <xf numFmtId="0" fontId="10" fillId="0" borderId="5" xfId="0" applyFont="1" applyBorder="1" applyAlignment="1" applyProtection="1">
      <alignment horizontal="left" wrapText="1"/>
    </xf>
    <xf numFmtId="0" fontId="7" fillId="0" borderId="5" xfId="0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 wrapText="1"/>
    </xf>
    <xf numFmtId="0" fontId="12" fillId="0" borderId="0" xfId="0" applyFont="1" applyProtection="1"/>
    <xf numFmtId="0" fontId="2" fillId="0" borderId="0" xfId="0" applyFont="1" applyAlignment="1" applyProtection="1">
      <alignment horizontal="right"/>
    </xf>
    <xf numFmtId="1" fontId="2" fillId="7" borderId="6" xfId="0" applyNumberFormat="1" applyFont="1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1" fontId="2" fillId="0" borderId="3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7" borderId="2" xfId="0" applyNumberFormat="1" applyFont="1" applyFill="1" applyBorder="1" applyAlignment="1" applyProtection="1">
      <alignment horizontal="center" vertical="top" wrapText="1"/>
    </xf>
    <xf numFmtId="1" fontId="2" fillId="7" borderId="3" xfId="0" applyNumberFormat="1" applyFont="1" applyFill="1" applyBorder="1" applyAlignment="1" applyProtection="1">
      <alignment horizontal="center" vertical="top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Normal="100" zoomScaleSheetLayoutView="100" workbookViewId="0">
      <selection activeCell="I21" sqref="I21"/>
    </sheetView>
  </sheetViews>
  <sheetFormatPr defaultRowHeight="15" x14ac:dyDescent="0.25"/>
  <cols>
    <col min="2" max="2" width="79" bestFit="1" customWidth="1"/>
    <col min="3" max="3" width="15.5703125" customWidth="1"/>
  </cols>
  <sheetData>
    <row r="1" spans="1:3" ht="30" x14ac:dyDescent="0.25">
      <c r="A1" s="11" t="s">
        <v>292</v>
      </c>
      <c r="B1" s="11" t="s">
        <v>293</v>
      </c>
      <c r="C1" s="12" t="s">
        <v>301</v>
      </c>
    </row>
    <row r="2" spans="1:3" ht="15.75" thickBot="1" x14ac:dyDescent="0.3">
      <c r="A2" s="1"/>
      <c r="B2" s="3" t="s">
        <v>300</v>
      </c>
      <c r="C2" s="4"/>
    </row>
    <row r="3" spans="1:3" ht="15.75" thickBot="1" x14ac:dyDescent="0.3">
      <c r="A3" s="2">
        <v>1</v>
      </c>
      <c r="B3" s="5" t="s">
        <v>297</v>
      </c>
      <c r="C3" s="110">
        <f>'Měřín DA+DS'!G151</f>
        <v>0</v>
      </c>
    </row>
    <row r="4" spans="1:3" ht="15.75" thickBot="1" x14ac:dyDescent="0.3">
      <c r="A4" s="2"/>
      <c r="B4" s="1"/>
      <c r="C4" s="6"/>
    </row>
    <row r="5" spans="1:3" ht="15.75" thickBot="1" x14ac:dyDescent="0.3">
      <c r="A5" s="2">
        <v>2</v>
      </c>
      <c r="B5" s="5" t="s">
        <v>298</v>
      </c>
      <c r="C5" s="110">
        <f>'Měřín DOZP 1'!G208</f>
        <v>0</v>
      </c>
    </row>
    <row r="6" spans="1:3" ht="15.75" thickBot="1" x14ac:dyDescent="0.3">
      <c r="A6" s="2"/>
      <c r="B6" s="1"/>
      <c r="C6" s="6"/>
    </row>
    <row r="7" spans="1:3" ht="15.75" thickBot="1" x14ac:dyDescent="0.3">
      <c r="A7" s="2">
        <v>3</v>
      </c>
      <c r="B7" s="5" t="s">
        <v>299</v>
      </c>
      <c r="C7" s="110">
        <f>'Měřín DOZP 2'!G241</f>
        <v>0</v>
      </c>
    </row>
    <row r="8" spans="1:3" ht="15.75" thickBot="1" x14ac:dyDescent="0.3">
      <c r="A8" s="2"/>
      <c r="B8" s="1"/>
      <c r="C8" s="6"/>
    </row>
    <row r="9" spans="1:3" ht="16.5" thickBot="1" x14ac:dyDescent="0.3">
      <c r="A9" s="7">
        <v>6</v>
      </c>
      <c r="B9" s="8" t="s">
        <v>294</v>
      </c>
      <c r="C9" s="111">
        <f>SUM(C3,C5,C7)</f>
        <v>0</v>
      </c>
    </row>
    <row r="10" spans="1:3" ht="15.75" thickBot="1" x14ac:dyDescent="0.3">
      <c r="A10" s="7"/>
      <c r="B10" s="9"/>
      <c r="C10" s="10"/>
    </row>
    <row r="11" spans="1:3" ht="16.5" thickBot="1" x14ac:dyDescent="0.3">
      <c r="A11" s="7">
        <v>7</v>
      </c>
      <c r="B11" s="8" t="s">
        <v>295</v>
      </c>
      <c r="C11" s="111">
        <f>C9*0.21</f>
        <v>0</v>
      </c>
    </row>
    <row r="12" spans="1:3" ht="15.75" thickBot="1" x14ac:dyDescent="0.3">
      <c r="A12" s="7"/>
      <c r="B12" s="9"/>
      <c r="C12" s="10"/>
    </row>
    <row r="13" spans="1:3" ht="16.5" thickBot="1" x14ac:dyDescent="0.3">
      <c r="A13" s="7">
        <v>8</v>
      </c>
      <c r="B13" s="8" t="s">
        <v>296</v>
      </c>
      <c r="C13" s="111">
        <f>C9+C11</f>
        <v>0</v>
      </c>
    </row>
  </sheetData>
  <sheetProtection algorithmName="SHA-512" hashValue="7qehslgiBBIbg0vw8OUynNR2ysDMIeaXkbV8xYvQ26vkt//JryjCBZG6mu40yuwNwE5KmT9XBi6tciAZkTydwQ==" saltValue="xYSNHHblBRsnQV0R2gvTNw==" spinCount="100000" sheet="1" objects="1" scenarios="1"/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5.140625" style="13" customWidth="1"/>
    <col min="2" max="2" width="18.85546875" style="13" customWidth="1"/>
    <col min="3" max="3" width="75.85546875" style="13" customWidth="1"/>
    <col min="4" max="4" width="5.85546875" style="13" customWidth="1"/>
    <col min="5" max="5" width="7.85546875" style="13" customWidth="1"/>
    <col min="6" max="6" width="11.42578125" style="13" bestFit="1" customWidth="1"/>
    <col min="7" max="7" width="12.7109375" style="13" bestFit="1" customWidth="1"/>
    <col min="8" max="16384" width="9.140625" style="13"/>
  </cols>
  <sheetData>
    <row r="1" spans="1:7" ht="21" x14ac:dyDescent="0.35">
      <c r="A1" s="121" t="s">
        <v>0</v>
      </c>
      <c r="B1" s="121"/>
      <c r="C1" s="121"/>
      <c r="D1" s="121"/>
      <c r="E1" s="121"/>
      <c r="F1" s="121"/>
      <c r="G1" s="121"/>
    </row>
    <row r="2" spans="1:7" ht="21" x14ac:dyDescent="0.35">
      <c r="A2" s="14"/>
      <c r="B2" s="14"/>
      <c r="C2" s="15"/>
      <c r="D2" s="16"/>
      <c r="E2" s="16"/>
      <c r="F2" s="63"/>
      <c r="G2" s="64"/>
    </row>
    <row r="3" spans="1:7" ht="18.75" x14ac:dyDescent="0.3">
      <c r="A3" s="17"/>
      <c r="B3" s="18" t="s">
        <v>1</v>
      </c>
      <c r="C3" s="19" t="s">
        <v>2</v>
      </c>
      <c r="D3" s="20"/>
      <c r="E3" s="20"/>
      <c r="F3" s="65"/>
      <c r="G3" s="66"/>
    </row>
    <row r="4" spans="1:7" ht="15.75" x14ac:dyDescent="0.25">
      <c r="A4" s="17"/>
      <c r="B4" s="18" t="s">
        <v>3</v>
      </c>
      <c r="C4" s="21" t="s">
        <v>4</v>
      </c>
      <c r="D4" s="20"/>
      <c r="E4" s="20"/>
      <c r="F4" s="65"/>
      <c r="G4" s="66"/>
    </row>
    <row r="5" spans="1:7" ht="15.75" x14ac:dyDescent="0.25">
      <c r="A5" s="17"/>
      <c r="B5" s="18" t="s">
        <v>5</v>
      </c>
      <c r="C5" s="21" t="s">
        <v>6</v>
      </c>
      <c r="D5" s="20"/>
      <c r="E5" s="20"/>
      <c r="F5" s="65"/>
      <c r="G5" s="66"/>
    </row>
    <row r="6" spans="1:7" x14ac:dyDescent="0.25">
      <c r="A6" s="17"/>
      <c r="B6" s="17" t="s">
        <v>7</v>
      </c>
      <c r="C6" s="22" t="s">
        <v>8</v>
      </c>
      <c r="D6" s="23"/>
      <c r="E6" s="23"/>
      <c r="F6" s="67"/>
      <c r="G6" s="68"/>
    </row>
    <row r="7" spans="1:7" ht="15.75" thickBot="1" x14ac:dyDescent="0.3">
      <c r="A7" s="22"/>
      <c r="B7" s="17"/>
      <c r="C7" s="22"/>
      <c r="D7" s="23"/>
      <c r="E7" s="23"/>
      <c r="F7" s="67"/>
      <c r="G7" s="68"/>
    </row>
    <row r="8" spans="1:7" ht="30" x14ac:dyDescent="0.25">
      <c r="A8" s="22"/>
      <c r="B8" s="24" t="s">
        <v>9</v>
      </c>
      <c r="C8" s="25"/>
      <c r="D8" s="26" t="s">
        <v>10</v>
      </c>
      <c r="E8" s="26" t="s">
        <v>11</v>
      </c>
      <c r="F8" s="124" t="s">
        <v>302</v>
      </c>
      <c r="G8" s="123" t="s">
        <v>303</v>
      </c>
    </row>
    <row r="9" spans="1:7" x14ac:dyDescent="0.25">
      <c r="A9" s="22"/>
      <c r="B9" s="27" t="s">
        <v>12</v>
      </c>
      <c r="C9" s="28" t="s">
        <v>13</v>
      </c>
      <c r="D9" s="29" t="s">
        <v>14</v>
      </c>
      <c r="E9" s="29">
        <v>345</v>
      </c>
      <c r="F9" s="58"/>
      <c r="G9" s="74">
        <f>E9*F9</f>
        <v>0</v>
      </c>
    </row>
    <row r="10" spans="1:7" x14ac:dyDescent="0.25">
      <c r="A10" s="22"/>
      <c r="B10" s="27" t="s">
        <v>15</v>
      </c>
      <c r="C10" s="28" t="s">
        <v>16</v>
      </c>
      <c r="D10" s="29" t="s">
        <v>14</v>
      </c>
      <c r="E10" s="29">
        <v>345</v>
      </c>
      <c r="F10" s="58"/>
      <c r="G10" s="74">
        <f>E10*F10</f>
        <v>0</v>
      </c>
    </row>
    <row r="11" spans="1:7" x14ac:dyDescent="0.25">
      <c r="A11" s="22"/>
      <c r="B11" s="30" t="s">
        <v>18</v>
      </c>
      <c r="C11" s="31"/>
      <c r="D11" s="32"/>
      <c r="E11" s="32"/>
      <c r="F11" s="73"/>
      <c r="G11" s="72"/>
    </row>
    <row r="12" spans="1:7" x14ac:dyDescent="0.25">
      <c r="A12" s="22"/>
      <c r="B12" s="27" t="s">
        <v>19</v>
      </c>
      <c r="C12" s="28" t="s">
        <v>20</v>
      </c>
      <c r="D12" s="29" t="s">
        <v>14</v>
      </c>
      <c r="E12" s="29">
        <v>18</v>
      </c>
      <c r="F12" s="58"/>
      <c r="G12" s="74">
        <f>E12*F12</f>
        <v>0</v>
      </c>
    </row>
    <row r="13" spans="1:7" x14ac:dyDescent="0.25">
      <c r="A13" s="22"/>
      <c r="B13" s="33" t="s">
        <v>21</v>
      </c>
      <c r="C13" s="28" t="s">
        <v>22</v>
      </c>
      <c r="D13" s="29" t="s">
        <v>23</v>
      </c>
      <c r="E13" s="29">
        <v>16</v>
      </c>
      <c r="F13" s="58"/>
      <c r="G13" s="74">
        <f t="shared" ref="G13:G76" si="0">E13*F13</f>
        <v>0</v>
      </c>
    </row>
    <row r="14" spans="1:7" ht="30" x14ac:dyDescent="0.25">
      <c r="A14" s="22"/>
      <c r="B14" s="27" t="s">
        <v>24</v>
      </c>
      <c r="C14" s="34" t="s">
        <v>25</v>
      </c>
      <c r="D14" s="29" t="s">
        <v>23</v>
      </c>
      <c r="E14" s="35">
        <v>16</v>
      </c>
      <c r="F14" s="58"/>
      <c r="G14" s="74">
        <f t="shared" si="0"/>
        <v>0</v>
      </c>
    </row>
    <row r="15" spans="1:7" x14ac:dyDescent="0.25">
      <c r="A15" s="22"/>
      <c r="B15" s="27" t="s">
        <v>26</v>
      </c>
      <c r="C15" s="28" t="s">
        <v>27</v>
      </c>
      <c r="D15" s="36" t="s">
        <v>28</v>
      </c>
      <c r="E15" s="29">
        <v>1</v>
      </c>
      <c r="F15" s="59"/>
      <c r="G15" s="74">
        <f t="shared" si="0"/>
        <v>0</v>
      </c>
    </row>
    <row r="16" spans="1:7" x14ac:dyDescent="0.25">
      <c r="A16" s="22"/>
      <c r="B16" s="27" t="s">
        <v>29</v>
      </c>
      <c r="C16" s="28" t="s">
        <v>30</v>
      </c>
      <c r="D16" s="29" t="s">
        <v>14</v>
      </c>
      <c r="E16" s="35">
        <v>18</v>
      </c>
      <c r="F16" s="58"/>
      <c r="G16" s="74">
        <f t="shared" si="0"/>
        <v>0</v>
      </c>
    </row>
    <row r="17" spans="1:7" x14ac:dyDescent="0.25">
      <c r="A17" s="22"/>
      <c r="B17" s="27" t="s">
        <v>31</v>
      </c>
      <c r="C17" s="28" t="s">
        <v>32</v>
      </c>
      <c r="D17" s="29" t="s">
        <v>23</v>
      </c>
      <c r="E17" s="35">
        <v>26</v>
      </c>
      <c r="F17" s="58"/>
      <c r="G17" s="74">
        <f t="shared" si="0"/>
        <v>0</v>
      </c>
    </row>
    <row r="18" spans="1:7" x14ac:dyDescent="0.25">
      <c r="A18" s="22"/>
      <c r="B18" s="27"/>
      <c r="C18" s="28" t="s">
        <v>33</v>
      </c>
      <c r="D18" s="29" t="s">
        <v>23</v>
      </c>
      <c r="E18" s="35">
        <v>64</v>
      </c>
      <c r="F18" s="58"/>
      <c r="G18" s="74">
        <f t="shared" si="0"/>
        <v>0</v>
      </c>
    </row>
    <row r="19" spans="1:7" x14ac:dyDescent="0.25">
      <c r="A19" s="22"/>
      <c r="B19" s="27" t="s">
        <v>34</v>
      </c>
      <c r="C19" s="37" t="s">
        <v>35</v>
      </c>
      <c r="D19" s="29" t="s">
        <v>23</v>
      </c>
      <c r="E19" s="29">
        <v>2</v>
      </c>
      <c r="F19" s="58"/>
      <c r="G19" s="74">
        <f t="shared" si="0"/>
        <v>0</v>
      </c>
    </row>
    <row r="20" spans="1:7" x14ac:dyDescent="0.25">
      <c r="A20" s="22"/>
      <c r="B20" s="27"/>
      <c r="C20" s="37" t="s">
        <v>36</v>
      </c>
      <c r="D20" s="29" t="s">
        <v>23</v>
      </c>
      <c r="E20" s="29">
        <v>3</v>
      </c>
      <c r="F20" s="58"/>
      <c r="G20" s="74">
        <f t="shared" si="0"/>
        <v>0</v>
      </c>
    </row>
    <row r="21" spans="1:7" x14ac:dyDescent="0.25">
      <c r="A21" s="22"/>
      <c r="B21" s="27"/>
      <c r="C21" s="38" t="s">
        <v>37</v>
      </c>
      <c r="D21" s="29" t="s">
        <v>23</v>
      </c>
      <c r="E21" s="29">
        <v>1</v>
      </c>
      <c r="F21" s="58"/>
      <c r="G21" s="74">
        <f t="shared" si="0"/>
        <v>0</v>
      </c>
    </row>
    <row r="22" spans="1:7" x14ac:dyDescent="0.25">
      <c r="A22" s="22"/>
      <c r="B22" s="27"/>
      <c r="C22" s="37" t="s">
        <v>38</v>
      </c>
      <c r="D22" s="29" t="s">
        <v>23</v>
      </c>
      <c r="E22" s="29">
        <v>1</v>
      </c>
      <c r="F22" s="58"/>
      <c r="G22" s="74">
        <f t="shared" si="0"/>
        <v>0</v>
      </c>
    </row>
    <row r="23" spans="1:7" x14ac:dyDescent="0.25">
      <c r="A23" s="22"/>
      <c r="B23" s="27"/>
      <c r="C23" s="38" t="s">
        <v>39</v>
      </c>
      <c r="D23" s="29" t="s">
        <v>23</v>
      </c>
      <c r="E23" s="29">
        <v>9</v>
      </c>
      <c r="F23" s="58"/>
      <c r="G23" s="74">
        <f t="shared" si="0"/>
        <v>0</v>
      </c>
    </row>
    <row r="24" spans="1:7" x14ac:dyDescent="0.25">
      <c r="A24" s="22"/>
      <c r="B24" s="30" t="s">
        <v>40</v>
      </c>
      <c r="C24" s="39"/>
      <c r="D24" s="32"/>
      <c r="E24" s="32"/>
      <c r="F24" s="73"/>
      <c r="G24" s="72"/>
    </row>
    <row r="25" spans="1:7" x14ac:dyDescent="0.25">
      <c r="A25" s="22"/>
      <c r="B25" s="27" t="s">
        <v>41</v>
      </c>
      <c r="C25" s="28" t="s">
        <v>42</v>
      </c>
      <c r="D25" s="29" t="s">
        <v>43</v>
      </c>
      <c r="E25" s="29">
        <v>7.8</v>
      </c>
      <c r="F25" s="58"/>
      <c r="G25" s="74">
        <f t="shared" si="0"/>
        <v>0</v>
      </c>
    </row>
    <row r="26" spans="1:7" x14ac:dyDescent="0.25">
      <c r="A26" s="22"/>
      <c r="B26" s="27" t="s">
        <v>44</v>
      </c>
      <c r="C26" s="28" t="s">
        <v>45</v>
      </c>
      <c r="D26" s="29" t="s">
        <v>43</v>
      </c>
      <c r="E26" s="29">
        <v>7.8</v>
      </c>
      <c r="F26" s="60"/>
      <c r="G26" s="74">
        <f t="shared" si="0"/>
        <v>0</v>
      </c>
    </row>
    <row r="27" spans="1:7" x14ac:dyDescent="0.25">
      <c r="A27" s="22"/>
      <c r="B27" s="27" t="s">
        <v>46</v>
      </c>
      <c r="C27" s="28" t="s">
        <v>47</v>
      </c>
      <c r="D27" s="29" t="s">
        <v>43</v>
      </c>
      <c r="E27" s="29">
        <v>7.8</v>
      </c>
      <c r="F27" s="60"/>
      <c r="G27" s="74">
        <f t="shared" si="0"/>
        <v>0</v>
      </c>
    </row>
    <row r="28" spans="1:7" x14ac:dyDescent="0.25">
      <c r="A28" s="22"/>
      <c r="B28" s="40" t="s">
        <v>48</v>
      </c>
      <c r="C28" s="41" t="s">
        <v>49</v>
      </c>
      <c r="D28" s="36" t="s">
        <v>50</v>
      </c>
      <c r="E28" s="36">
        <v>0.4</v>
      </c>
      <c r="F28" s="60"/>
      <c r="G28" s="74">
        <f t="shared" si="0"/>
        <v>0</v>
      </c>
    </row>
    <row r="29" spans="1:7" x14ac:dyDescent="0.25">
      <c r="A29" s="22"/>
      <c r="B29" s="27" t="s">
        <v>148</v>
      </c>
      <c r="C29" s="42" t="s">
        <v>149</v>
      </c>
      <c r="D29" s="43" t="s">
        <v>23</v>
      </c>
      <c r="E29" s="43">
        <v>98</v>
      </c>
      <c r="F29" s="61"/>
      <c r="G29" s="74">
        <f t="shared" si="0"/>
        <v>0</v>
      </c>
    </row>
    <row r="30" spans="1:7" x14ac:dyDescent="0.25">
      <c r="A30" s="22"/>
      <c r="B30" s="27" t="s">
        <v>51</v>
      </c>
      <c r="C30" s="28" t="s">
        <v>52</v>
      </c>
      <c r="D30" s="29" t="s">
        <v>53</v>
      </c>
      <c r="E30" s="29">
        <v>88</v>
      </c>
      <c r="F30" s="58"/>
      <c r="G30" s="74">
        <f t="shared" si="0"/>
        <v>0</v>
      </c>
    </row>
    <row r="31" spans="1:7" x14ac:dyDescent="0.25">
      <c r="A31" s="22"/>
      <c r="B31" s="27" t="s">
        <v>54</v>
      </c>
      <c r="C31" s="28" t="s">
        <v>55</v>
      </c>
      <c r="D31" s="29" t="s">
        <v>53</v>
      </c>
      <c r="E31" s="29">
        <v>10</v>
      </c>
      <c r="F31" s="58"/>
      <c r="G31" s="74">
        <f t="shared" si="0"/>
        <v>0</v>
      </c>
    </row>
    <row r="32" spans="1:7" x14ac:dyDescent="0.25">
      <c r="A32" s="22"/>
      <c r="B32" s="27" t="s">
        <v>26</v>
      </c>
      <c r="C32" s="28" t="s">
        <v>27</v>
      </c>
      <c r="D32" s="36" t="s">
        <v>28</v>
      </c>
      <c r="E32" s="29">
        <v>0.2</v>
      </c>
      <c r="F32" s="59"/>
      <c r="G32" s="74">
        <f t="shared" si="0"/>
        <v>0</v>
      </c>
    </row>
    <row r="33" spans="1:7" x14ac:dyDescent="0.25">
      <c r="A33" s="22"/>
      <c r="B33" s="27" t="s">
        <v>56</v>
      </c>
      <c r="C33" s="28" t="s">
        <v>57</v>
      </c>
      <c r="D33" s="29" t="s">
        <v>43</v>
      </c>
      <c r="E33" s="29">
        <v>7.8</v>
      </c>
      <c r="F33" s="58"/>
      <c r="G33" s="74">
        <f t="shared" si="0"/>
        <v>0</v>
      </c>
    </row>
    <row r="34" spans="1:7" x14ac:dyDescent="0.25">
      <c r="A34" s="22"/>
      <c r="B34" s="44" t="s">
        <v>58</v>
      </c>
      <c r="C34" s="45" t="s">
        <v>59</v>
      </c>
      <c r="D34" s="29" t="s">
        <v>60</v>
      </c>
      <c r="E34" s="29">
        <v>0.9</v>
      </c>
      <c r="F34" s="58"/>
      <c r="G34" s="74">
        <f t="shared" si="0"/>
        <v>0</v>
      </c>
    </row>
    <row r="35" spans="1:7" x14ac:dyDescent="0.25">
      <c r="A35" s="22"/>
      <c r="B35" s="27" t="s">
        <v>61</v>
      </c>
      <c r="C35" s="37" t="s">
        <v>62</v>
      </c>
      <c r="D35" s="29" t="s">
        <v>23</v>
      </c>
      <c r="E35" s="29">
        <v>1</v>
      </c>
      <c r="F35" s="58"/>
      <c r="G35" s="74">
        <f t="shared" si="0"/>
        <v>0</v>
      </c>
    </row>
    <row r="36" spans="1:7" x14ac:dyDescent="0.25">
      <c r="A36" s="22"/>
      <c r="B36" s="27"/>
      <c r="C36" s="37" t="s">
        <v>63</v>
      </c>
      <c r="D36" s="29" t="s">
        <v>23</v>
      </c>
      <c r="E36" s="29">
        <v>1</v>
      </c>
      <c r="F36" s="58"/>
      <c r="G36" s="74">
        <f t="shared" si="0"/>
        <v>0</v>
      </c>
    </row>
    <row r="37" spans="1:7" x14ac:dyDescent="0.25">
      <c r="A37" s="22"/>
      <c r="B37" s="27"/>
      <c r="C37" s="37" t="s">
        <v>64</v>
      </c>
      <c r="D37" s="29" t="s">
        <v>23</v>
      </c>
      <c r="E37" s="29">
        <v>1</v>
      </c>
      <c r="F37" s="58"/>
      <c r="G37" s="74">
        <f t="shared" si="0"/>
        <v>0</v>
      </c>
    </row>
    <row r="38" spans="1:7" x14ac:dyDescent="0.25">
      <c r="A38" s="22"/>
      <c r="B38" s="27"/>
      <c r="C38" s="37" t="s">
        <v>65</v>
      </c>
      <c r="D38" s="29" t="s">
        <v>23</v>
      </c>
      <c r="E38" s="29">
        <v>10</v>
      </c>
      <c r="F38" s="58"/>
      <c r="G38" s="74">
        <f t="shared" si="0"/>
        <v>0</v>
      </c>
    </row>
    <row r="39" spans="1:7" x14ac:dyDescent="0.25">
      <c r="A39" s="22"/>
      <c r="B39" s="27"/>
      <c r="C39" s="37" t="s">
        <v>66</v>
      </c>
      <c r="D39" s="29" t="s">
        <v>23</v>
      </c>
      <c r="E39" s="29">
        <v>12</v>
      </c>
      <c r="F39" s="58"/>
      <c r="G39" s="74">
        <f t="shared" si="0"/>
        <v>0</v>
      </c>
    </row>
    <row r="40" spans="1:7" x14ac:dyDescent="0.25">
      <c r="A40" s="22"/>
      <c r="B40" s="27"/>
      <c r="C40" s="37" t="s">
        <v>67</v>
      </c>
      <c r="D40" s="29" t="s">
        <v>23</v>
      </c>
      <c r="E40" s="29">
        <v>6</v>
      </c>
      <c r="F40" s="58"/>
      <c r="G40" s="74">
        <f t="shared" si="0"/>
        <v>0</v>
      </c>
    </row>
    <row r="41" spans="1:7" x14ac:dyDescent="0.25">
      <c r="A41" s="22"/>
      <c r="B41" s="27"/>
      <c r="C41" s="37" t="s">
        <v>68</v>
      </c>
      <c r="D41" s="29" t="s">
        <v>23</v>
      </c>
      <c r="E41" s="29">
        <v>4</v>
      </c>
      <c r="F41" s="58"/>
      <c r="G41" s="74">
        <f t="shared" si="0"/>
        <v>0</v>
      </c>
    </row>
    <row r="42" spans="1:7" x14ac:dyDescent="0.25">
      <c r="A42" s="22"/>
      <c r="B42" s="27"/>
      <c r="C42" s="37" t="s">
        <v>69</v>
      </c>
      <c r="D42" s="29" t="s">
        <v>23</v>
      </c>
      <c r="E42" s="29">
        <v>4</v>
      </c>
      <c r="F42" s="58"/>
      <c r="G42" s="74">
        <f t="shared" si="0"/>
        <v>0</v>
      </c>
    </row>
    <row r="43" spans="1:7" x14ac:dyDescent="0.25">
      <c r="A43" s="22"/>
      <c r="B43" s="27"/>
      <c r="C43" s="37" t="s">
        <v>70</v>
      </c>
      <c r="D43" s="29" t="s">
        <v>23</v>
      </c>
      <c r="E43" s="29">
        <v>5</v>
      </c>
      <c r="F43" s="58"/>
      <c r="G43" s="74">
        <f t="shared" si="0"/>
        <v>0</v>
      </c>
    </row>
    <row r="44" spans="1:7" x14ac:dyDescent="0.25">
      <c r="A44" s="22"/>
      <c r="B44" s="27"/>
      <c r="C44" s="37" t="s">
        <v>71</v>
      </c>
      <c r="D44" s="29" t="s">
        <v>23</v>
      </c>
      <c r="E44" s="29">
        <v>7</v>
      </c>
      <c r="F44" s="58"/>
      <c r="G44" s="74">
        <f t="shared" si="0"/>
        <v>0</v>
      </c>
    </row>
    <row r="45" spans="1:7" x14ac:dyDescent="0.25">
      <c r="A45" s="22"/>
      <c r="B45" s="27"/>
      <c r="C45" s="37" t="s">
        <v>72</v>
      </c>
      <c r="D45" s="29" t="s">
        <v>23</v>
      </c>
      <c r="E45" s="29">
        <v>3</v>
      </c>
      <c r="F45" s="58"/>
      <c r="G45" s="74">
        <f t="shared" si="0"/>
        <v>0</v>
      </c>
    </row>
    <row r="46" spans="1:7" x14ac:dyDescent="0.25">
      <c r="A46" s="22"/>
      <c r="B46" s="27"/>
      <c r="C46" s="37" t="s">
        <v>73</v>
      </c>
      <c r="D46" s="29" t="s">
        <v>23</v>
      </c>
      <c r="E46" s="29">
        <v>10</v>
      </c>
      <c r="F46" s="58"/>
      <c r="G46" s="74">
        <f t="shared" si="0"/>
        <v>0</v>
      </c>
    </row>
    <row r="47" spans="1:7" x14ac:dyDescent="0.25">
      <c r="A47" s="22"/>
      <c r="B47" s="27"/>
      <c r="C47" s="37" t="s">
        <v>74</v>
      </c>
      <c r="D47" s="29" t="s">
        <v>23</v>
      </c>
      <c r="E47" s="29">
        <v>3</v>
      </c>
      <c r="F47" s="58"/>
      <c r="G47" s="74">
        <f t="shared" si="0"/>
        <v>0</v>
      </c>
    </row>
    <row r="48" spans="1:7" x14ac:dyDescent="0.25">
      <c r="A48" s="22"/>
      <c r="B48" s="27"/>
      <c r="C48" s="37" t="s">
        <v>75</v>
      </c>
      <c r="D48" s="29" t="s">
        <v>23</v>
      </c>
      <c r="E48" s="29">
        <v>8</v>
      </c>
      <c r="F48" s="58"/>
      <c r="G48" s="74">
        <f t="shared" si="0"/>
        <v>0</v>
      </c>
    </row>
    <row r="49" spans="1:7" x14ac:dyDescent="0.25">
      <c r="A49" s="22"/>
      <c r="B49" s="27"/>
      <c r="C49" s="46" t="s">
        <v>76</v>
      </c>
      <c r="D49" s="29" t="s">
        <v>23</v>
      </c>
      <c r="E49" s="29">
        <v>5</v>
      </c>
      <c r="F49" s="58"/>
      <c r="G49" s="74">
        <f t="shared" si="0"/>
        <v>0</v>
      </c>
    </row>
    <row r="50" spans="1:7" x14ac:dyDescent="0.25">
      <c r="A50" s="22"/>
      <c r="B50" s="27"/>
      <c r="C50" s="37" t="s">
        <v>77</v>
      </c>
      <c r="D50" s="29" t="s">
        <v>23</v>
      </c>
      <c r="E50" s="29">
        <v>10</v>
      </c>
      <c r="F50" s="58"/>
      <c r="G50" s="74">
        <f t="shared" si="0"/>
        <v>0</v>
      </c>
    </row>
    <row r="51" spans="1:7" x14ac:dyDescent="0.25">
      <c r="A51" s="22"/>
      <c r="B51" s="27"/>
      <c r="C51" s="37" t="s">
        <v>78</v>
      </c>
      <c r="D51" s="29" t="s">
        <v>23</v>
      </c>
      <c r="E51" s="29">
        <v>6</v>
      </c>
      <c r="F51" s="58"/>
      <c r="G51" s="74">
        <f t="shared" si="0"/>
        <v>0</v>
      </c>
    </row>
    <row r="52" spans="1:7" x14ac:dyDescent="0.25">
      <c r="A52" s="22"/>
      <c r="B52" s="27"/>
      <c r="C52" s="37" t="s">
        <v>79</v>
      </c>
      <c r="D52" s="29" t="s">
        <v>23</v>
      </c>
      <c r="E52" s="29">
        <v>2</v>
      </c>
      <c r="F52" s="58"/>
      <c r="G52" s="74">
        <f t="shared" si="0"/>
        <v>0</v>
      </c>
    </row>
    <row r="53" spans="1:7" x14ac:dyDescent="0.25">
      <c r="A53" s="22"/>
      <c r="B53" s="30" t="s">
        <v>80</v>
      </c>
      <c r="C53" s="31"/>
      <c r="D53" s="32"/>
      <c r="E53" s="32"/>
      <c r="F53" s="73"/>
      <c r="G53" s="72"/>
    </row>
    <row r="54" spans="1:7" x14ac:dyDescent="0.25">
      <c r="A54" s="22"/>
      <c r="B54" s="27" t="s">
        <v>148</v>
      </c>
      <c r="C54" s="42" t="s">
        <v>149</v>
      </c>
      <c r="D54" s="43" t="s">
        <v>23</v>
      </c>
      <c r="E54" s="43">
        <v>4</v>
      </c>
      <c r="F54" s="61"/>
      <c r="G54" s="74">
        <f t="shared" si="0"/>
        <v>0</v>
      </c>
    </row>
    <row r="55" spans="1:7" x14ac:dyDescent="0.25">
      <c r="A55" s="22"/>
      <c r="B55" s="27" t="s">
        <v>81</v>
      </c>
      <c r="C55" s="28" t="s">
        <v>82</v>
      </c>
      <c r="D55" s="29" t="s">
        <v>23</v>
      </c>
      <c r="E55" s="29">
        <v>4</v>
      </c>
      <c r="F55" s="58"/>
      <c r="G55" s="74">
        <f t="shared" si="0"/>
        <v>0</v>
      </c>
    </row>
    <row r="56" spans="1:7" ht="30" x14ac:dyDescent="0.25">
      <c r="A56" s="47"/>
      <c r="B56" s="27" t="s">
        <v>83</v>
      </c>
      <c r="C56" s="34" t="s">
        <v>84</v>
      </c>
      <c r="D56" s="29" t="s">
        <v>60</v>
      </c>
      <c r="E56" s="29">
        <v>2E-3</v>
      </c>
      <c r="F56" s="58"/>
      <c r="G56" s="74">
        <f t="shared" si="0"/>
        <v>0</v>
      </c>
    </row>
    <row r="57" spans="1:7" x14ac:dyDescent="0.25">
      <c r="A57" s="47"/>
      <c r="B57" s="27" t="s">
        <v>85</v>
      </c>
      <c r="C57" s="28" t="s">
        <v>86</v>
      </c>
      <c r="D57" s="29" t="s">
        <v>50</v>
      </c>
      <c r="E57" s="29">
        <v>0.3</v>
      </c>
      <c r="F57" s="58"/>
      <c r="G57" s="74">
        <f t="shared" si="0"/>
        <v>0</v>
      </c>
    </row>
    <row r="58" spans="1:7" x14ac:dyDescent="0.25">
      <c r="A58" s="47"/>
      <c r="B58" s="27"/>
      <c r="C58" s="28" t="s">
        <v>87</v>
      </c>
      <c r="D58" s="29" t="s">
        <v>28</v>
      </c>
      <c r="E58" s="29">
        <v>0.45</v>
      </c>
      <c r="F58" s="58"/>
      <c r="G58" s="74">
        <f t="shared" si="0"/>
        <v>0</v>
      </c>
    </row>
    <row r="59" spans="1:7" x14ac:dyDescent="0.25">
      <c r="A59" s="47"/>
      <c r="B59" s="27"/>
      <c r="C59" s="28" t="s">
        <v>88</v>
      </c>
      <c r="D59" s="29" t="s">
        <v>23</v>
      </c>
      <c r="E59" s="29">
        <v>18</v>
      </c>
      <c r="F59" s="58"/>
      <c r="G59" s="74">
        <f t="shared" si="0"/>
        <v>0</v>
      </c>
    </row>
    <row r="60" spans="1:7" x14ac:dyDescent="0.25">
      <c r="A60" s="22"/>
      <c r="B60" s="27" t="s">
        <v>61</v>
      </c>
      <c r="C60" s="37" t="s">
        <v>89</v>
      </c>
      <c r="D60" s="29" t="s">
        <v>23</v>
      </c>
      <c r="E60" s="29">
        <v>4</v>
      </c>
      <c r="F60" s="58"/>
      <c r="G60" s="74">
        <f t="shared" si="0"/>
        <v>0</v>
      </c>
    </row>
    <row r="61" spans="1:7" x14ac:dyDescent="0.25">
      <c r="A61" s="22"/>
      <c r="B61" s="30" t="s">
        <v>90</v>
      </c>
      <c r="C61" s="31"/>
      <c r="D61" s="32"/>
      <c r="E61" s="32"/>
      <c r="F61" s="73"/>
      <c r="G61" s="72"/>
    </row>
    <row r="62" spans="1:7" x14ac:dyDescent="0.25">
      <c r="A62" s="22"/>
      <c r="B62" s="48" t="s">
        <v>150</v>
      </c>
      <c r="C62" s="28" t="s">
        <v>151</v>
      </c>
      <c r="D62" s="29" t="s">
        <v>23</v>
      </c>
      <c r="E62" s="29">
        <v>3</v>
      </c>
      <c r="F62" s="58"/>
      <c r="G62" s="74">
        <f t="shared" si="0"/>
        <v>0</v>
      </c>
    </row>
    <row r="63" spans="1:7" x14ac:dyDescent="0.25">
      <c r="A63" s="22"/>
      <c r="B63" s="27" t="s">
        <v>91</v>
      </c>
      <c r="C63" s="28" t="s">
        <v>92</v>
      </c>
      <c r="D63" s="29" t="s">
        <v>23</v>
      </c>
      <c r="E63" s="29">
        <v>3</v>
      </c>
      <c r="F63" s="58"/>
      <c r="G63" s="74">
        <f t="shared" si="0"/>
        <v>0</v>
      </c>
    </row>
    <row r="64" spans="1:7" x14ac:dyDescent="0.25">
      <c r="A64" s="22"/>
      <c r="B64" s="27" t="s">
        <v>93</v>
      </c>
      <c r="C64" s="28" t="s">
        <v>94</v>
      </c>
      <c r="D64" s="29" t="s">
        <v>23</v>
      </c>
      <c r="E64" s="29">
        <v>3</v>
      </c>
      <c r="F64" s="58"/>
      <c r="G64" s="74">
        <f t="shared" si="0"/>
        <v>0</v>
      </c>
    </row>
    <row r="65" spans="1:7" x14ac:dyDescent="0.25">
      <c r="A65" s="22"/>
      <c r="B65" s="27" t="s">
        <v>26</v>
      </c>
      <c r="C65" s="28" t="s">
        <v>27</v>
      </c>
      <c r="D65" s="29" t="s">
        <v>28</v>
      </c>
      <c r="E65" s="29">
        <v>0.3</v>
      </c>
      <c r="F65" s="58"/>
      <c r="G65" s="74">
        <f t="shared" si="0"/>
        <v>0</v>
      </c>
    </row>
    <row r="66" spans="1:7" x14ac:dyDescent="0.25">
      <c r="A66" s="22"/>
      <c r="B66" s="27" t="s">
        <v>61</v>
      </c>
      <c r="C66" s="37" t="s">
        <v>95</v>
      </c>
      <c r="D66" s="29" t="s">
        <v>23</v>
      </c>
      <c r="E66" s="29">
        <v>1</v>
      </c>
      <c r="F66" s="58"/>
      <c r="G66" s="74">
        <f t="shared" si="0"/>
        <v>0</v>
      </c>
    </row>
    <row r="67" spans="1:7" x14ac:dyDescent="0.25">
      <c r="A67" s="22"/>
      <c r="B67" s="27"/>
      <c r="C67" s="37" t="s">
        <v>96</v>
      </c>
      <c r="D67" s="29" t="s">
        <v>23</v>
      </c>
      <c r="E67" s="29">
        <v>1</v>
      </c>
      <c r="F67" s="58"/>
      <c r="G67" s="74">
        <f t="shared" si="0"/>
        <v>0</v>
      </c>
    </row>
    <row r="68" spans="1:7" x14ac:dyDescent="0.25">
      <c r="A68" s="22"/>
      <c r="B68" s="27"/>
      <c r="C68" s="37" t="s">
        <v>97</v>
      </c>
      <c r="D68" s="29" t="s">
        <v>23</v>
      </c>
      <c r="E68" s="29">
        <v>1</v>
      </c>
      <c r="F68" s="58"/>
      <c r="G68" s="74">
        <f t="shared" si="0"/>
        <v>0</v>
      </c>
    </row>
    <row r="69" spans="1:7" x14ac:dyDescent="0.25">
      <c r="A69" s="22"/>
      <c r="B69" s="30" t="s">
        <v>98</v>
      </c>
      <c r="C69" s="31"/>
      <c r="D69" s="32"/>
      <c r="E69" s="32"/>
      <c r="F69" s="73"/>
      <c r="G69" s="72"/>
    </row>
    <row r="70" spans="1:7" x14ac:dyDescent="0.25">
      <c r="A70" s="22"/>
      <c r="B70" s="49" t="s">
        <v>152</v>
      </c>
      <c r="C70" s="28" t="s">
        <v>153</v>
      </c>
      <c r="D70" s="29" t="s">
        <v>23</v>
      </c>
      <c r="E70" s="29">
        <v>3</v>
      </c>
      <c r="F70" s="58"/>
      <c r="G70" s="74">
        <f t="shared" si="0"/>
        <v>0</v>
      </c>
    </row>
    <row r="71" spans="1:7" x14ac:dyDescent="0.25">
      <c r="A71" s="17"/>
      <c r="B71" s="40" t="s">
        <v>91</v>
      </c>
      <c r="C71" s="42" t="s">
        <v>92</v>
      </c>
      <c r="D71" s="36" t="s">
        <v>23</v>
      </c>
      <c r="E71" s="36">
        <v>3</v>
      </c>
      <c r="F71" s="59"/>
      <c r="G71" s="74">
        <f t="shared" si="0"/>
        <v>0</v>
      </c>
    </row>
    <row r="72" spans="1:7" x14ac:dyDescent="0.25">
      <c r="A72" s="22"/>
      <c r="B72" s="27" t="s">
        <v>26</v>
      </c>
      <c r="C72" s="42" t="s">
        <v>27</v>
      </c>
      <c r="D72" s="29" t="s">
        <v>28</v>
      </c>
      <c r="E72" s="29">
        <v>0.2</v>
      </c>
      <c r="F72" s="58"/>
      <c r="G72" s="74">
        <f t="shared" si="0"/>
        <v>0</v>
      </c>
    </row>
    <row r="73" spans="1:7" x14ac:dyDescent="0.25">
      <c r="A73" s="17"/>
      <c r="B73" s="27" t="s">
        <v>61</v>
      </c>
      <c r="C73" s="37" t="s">
        <v>99</v>
      </c>
      <c r="D73" s="29" t="s">
        <v>23</v>
      </c>
      <c r="E73" s="29">
        <v>3</v>
      </c>
      <c r="F73" s="58"/>
      <c r="G73" s="74">
        <f t="shared" si="0"/>
        <v>0</v>
      </c>
    </row>
    <row r="74" spans="1:7" x14ac:dyDescent="0.25">
      <c r="A74" s="22"/>
      <c r="B74" s="30" t="s">
        <v>100</v>
      </c>
      <c r="C74" s="31"/>
      <c r="D74" s="32"/>
      <c r="E74" s="32"/>
      <c r="F74" s="73"/>
      <c r="G74" s="72"/>
    </row>
    <row r="75" spans="1:7" x14ac:dyDescent="0.25">
      <c r="A75" s="22"/>
      <c r="B75" s="27" t="s">
        <v>101</v>
      </c>
      <c r="C75" s="28" t="s">
        <v>102</v>
      </c>
      <c r="D75" s="29" t="s">
        <v>53</v>
      </c>
      <c r="E75" s="29">
        <v>80</v>
      </c>
      <c r="F75" s="58"/>
      <c r="G75" s="74">
        <f t="shared" si="0"/>
        <v>0</v>
      </c>
    </row>
    <row r="76" spans="1:7" x14ac:dyDescent="0.25">
      <c r="A76" s="22"/>
      <c r="B76" s="27" t="s">
        <v>103</v>
      </c>
      <c r="C76" s="28" t="s">
        <v>104</v>
      </c>
      <c r="D76" s="29" t="s">
        <v>43</v>
      </c>
      <c r="E76" s="29">
        <v>5.8</v>
      </c>
      <c r="F76" s="58"/>
      <c r="G76" s="74">
        <f t="shared" si="0"/>
        <v>0</v>
      </c>
    </row>
    <row r="77" spans="1:7" x14ac:dyDescent="0.25">
      <c r="A77" s="22"/>
      <c r="B77" s="27" t="s">
        <v>85</v>
      </c>
      <c r="C77" s="28" t="s">
        <v>86</v>
      </c>
      <c r="D77" s="29" t="s">
        <v>50</v>
      </c>
      <c r="E77" s="29">
        <v>0.2</v>
      </c>
      <c r="F77" s="58"/>
      <c r="G77" s="74">
        <f t="shared" ref="G77:G140" si="1">E77*F77</f>
        <v>0</v>
      </c>
    </row>
    <row r="78" spans="1:7" x14ac:dyDescent="0.25">
      <c r="A78" s="22"/>
      <c r="B78" s="44" t="s">
        <v>58</v>
      </c>
      <c r="C78" s="45" t="s">
        <v>59</v>
      </c>
      <c r="D78" s="29" t="s">
        <v>60</v>
      </c>
      <c r="E78" s="29">
        <v>0.4</v>
      </c>
      <c r="F78" s="58"/>
      <c r="G78" s="74">
        <f t="shared" si="1"/>
        <v>0</v>
      </c>
    </row>
    <row r="79" spans="1:7" ht="45" x14ac:dyDescent="0.25">
      <c r="A79" s="22"/>
      <c r="B79" s="27"/>
      <c r="C79" s="34" t="s">
        <v>154</v>
      </c>
      <c r="D79" s="29" t="s">
        <v>53</v>
      </c>
      <c r="E79" s="29">
        <v>2</v>
      </c>
      <c r="F79" s="58"/>
      <c r="G79" s="74">
        <f t="shared" si="1"/>
        <v>0</v>
      </c>
    </row>
    <row r="80" spans="1:7" x14ac:dyDescent="0.25">
      <c r="A80" s="22"/>
      <c r="B80" s="27"/>
      <c r="C80" s="34" t="s">
        <v>105</v>
      </c>
      <c r="D80" s="29" t="s">
        <v>53</v>
      </c>
      <c r="E80" s="29">
        <v>2</v>
      </c>
      <c r="F80" s="58"/>
      <c r="G80" s="74">
        <f t="shared" si="1"/>
        <v>0</v>
      </c>
    </row>
    <row r="81" spans="1:7" x14ac:dyDescent="0.25">
      <c r="A81" s="47"/>
      <c r="B81" s="27"/>
      <c r="C81" s="28" t="s">
        <v>87</v>
      </c>
      <c r="D81" s="29" t="s">
        <v>28</v>
      </c>
      <c r="E81" s="29">
        <v>2.2000000000000002</v>
      </c>
      <c r="F81" s="58"/>
      <c r="G81" s="74">
        <f t="shared" si="1"/>
        <v>0</v>
      </c>
    </row>
    <row r="82" spans="1:7" x14ac:dyDescent="0.25">
      <c r="A82" s="22"/>
      <c r="B82" s="27" t="s">
        <v>61</v>
      </c>
      <c r="C82" s="37" t="s">
        <v>106</v>
      </c>
      <c r="D82" s="29" t="s">
        <v>53</v>
      </c>
      <c r="E82" s="29">
        <v>2</v>
      </c>
      <c r="F82" s="58"/>
      <c r="G82" s="74">
        <f t="shared" si="1"/>
        <v>0</v>
      </c>
    </row>
    <row r="83" spans="1:7" x14ac:dyDescent="0.25">
      <c r="A83" s="22"/>
      <c r="B83" s="27"/>
      <c r="C83" s="37" t="s">
        <v>107</v>
      </c>
      <c r="D83" s="29" t="s">
        <v>53</v>
      </c>
      <c r="E83" s="29">
        <v>6</v>
      </c>
      <c r="F83" s="58"/>
      <c r="G83" s="74">
        <f t="shared" si="1"/>
        <v>0</v>
      </c>
    </row>
    <row r="84" spans="1:7" x14ac:dyDescent="0.25">
      <c r="A84" s="22"/>
      <c r="B84" s="27"/>
      <c r="C84" s="37" t="s">
        <v>108</v>
      </c>
      <c r="D84" s="29" t="s">
        <v>53</v>
      </c>
      <c r="E84" s="29">
        <v>6</v>
      </c>
      <c r="F84" s="58"/>
      <c r="G84" s="74">
        <f t="shared" si="1"/>
        <v>0</v>
      </c>
    </row>
    <row r="85" spans="1:7" x14ac:dyDescent="0.25">
      <c r="A85" s="22"/>
      <c r="B85" s="27"/>
      <c r="C85" s="37" t="s">
        <v>109</v>
      </c>
      <c r="D85" s="29" t="s">
        <v>53</v>
      </c>
      <c r="E85" s="29">
        <v>10</v>
      </c>
      <c r="F85" s="58"/>
      <c r="G85" s="74">
        <f t="shared" si="1"/>
        <v>0</v>
      </c>
    </row>
    <row r="86" spans="1:7" x14ac:dyDescent="0.25">
      <c r="A86" s="22"/>
      <c r="B86" s="27"/>
      <c r="C86" s="37" t="s">
        <v>110</v>
      </c>
      <c r="D86" s="29" t="s">
        <v>53</v>
      </c>
      <c r="E86" s="29">
        <v>4</v>
      </c>
      <c r="F86" s="58"/>
      <c r="G86" s="74">
        <f t="shared" si="1"/>
        <v>0</v>
      </c>
    </row>
    <row r="87" spans="1:7" x14ac:dyDescent="0.25">
      <c r="A87" s="22"/>
      <c r="B87" s="27"/>
      <c r="C87" s="37" t="s">
        <v>111</v>
      </c>
      <c r="D87" s="29" t="s">
        <v>53</v>
      </c>
      <c r="E87" s="29">
        <v>6</v>
      </c>
      <c r="F87" s="58"/>
      <c r="G87" s="74">
        <f t="shared" si="1"/>
        <v>0</v>
      </c>
    </row>
    <row r="88" spans="1:7" x14ac:dyDescent="0.25">
      <c r="A88" s="22"/>
      <c r="B88" s="27"/>
      <c r="C88" s="37" t="s">
        <v>112</v>
      </c>
      <c r="D88" s="29" t="s">
        <v>53</v>
      </c>
      <c r="E88" s="29">
        <v>6</v>
      </c>
      <c r="F88" s="58"/>
      <c r="G88" s="74">
        <f t="shared" si="1"/>
        <v>0</v>
      </c>
    </row>
    <row r="89" spans="1:7" x14ac:dyDescent="0.25">
      <c r="A89" s="22"/>
      <c r="B89" s="27"/>
      <c r="C89" s="37" t="s">
        <v>113</v>
      </c>
      <c r="D89" s="29" t="s">
        <v>53</v>
      </c>
      <c r="E89" s="29">
        <v>6</v>
      </c>
      <c r="F89" s="58"/>
      <c r="G89" s="74">
        <f t="shared" si="1"/>
        <v>0</v>
      </c>
    </row>
    <row r="90" spans="1:7" x14ac:dyDescent="0.25">
      <c r="A90" s="22"/>
      <c r="B90" s="27"/>
      <c r="C90" s="37" t="s">
        <v>114</v>
      </c>
      <c r="D90" s="29" t="s">
        <v>53</v>
      </c>
      <c r="E90" s="29">
        <v>6</v>
      </c>
      <c r="F90" s="58"/>
      <c r="G90" s="74">
        <f t="shared" si="1"/>
        <v>0</v>
      </c>
    </row>
    <row r="91" spans="1:7" x14ac:dyDescent="0.25">
      <c r="A91" s="22"/>
      <c r="B91" s="27"/>
      <c r="C91" s="37" t="s">
        <v>115</v>
      </c>
      <c r="D91" s="29" t="s">
        <v>53</v>
      </c>
      <c r="E91" s="29">
        <v>4</v>
      </c>
      <c r="F91" s="58"/>
      <c r="G91" s="74">
        <f t="shared" si="1"/>
        <v>0</v>
      </c>
    </row>
    <row r="92" spans="1:7" x14ac:dyDescent="0.25">
      <c r="A92" s="22"/>
      <c r="B92" s="27"/>
      <c r="C92" s="37" t="s">
        <v>116</v>
      </c>
      <c r="D92" s="29" t="s">
        <v>53</v>
      </c>
      <c r="E92" s="29">
        <v>6</v>
      </c>
      <c r="F92" s="58"/>
      <c r="G92" s="74">
        <f t="shared" si="1"/>
        <v>0</v>
      </c>
    </row>
    <row r="93" spans="1:7" x14ac:dyDescent="0.25">
      <c r="A93" s="22"/>
      <c r="B93" s="27"/>
      <c r="C93" s="37" t="s">
        <v>117</v>
      </c>
      <c r="D93" s="29" t="s">
        <v>53</v>
      </c>
      <c r="E93" s="29">
        <v>4</v>
      </c>
      <c r="F93" s="58"/>
      <c r="G93" s="74">
        <f t="shared" si="1"/>
        <v>0</v>
      </c>
    </row>
    <row r="94" spans="1:7" x14ac:dyDescent="0.25">
      <c r="A94" s="22"/>
      <c r="B94" s="27"/>
      <c r="C94" s="37" t="s">
        <v>118</v>
      </c>
      <c r="D94" s="29" t="s">
        <v>53</v>
      </c>
      <c r="E94" s="29">
        <v>6</v>
      </c>
      <c r="F94" s="58"/>
      <c r="G94" s="74">
        <f t="shared" si="1"/>
        <v>0</v>
      </c>
    </row>
    <row r="95" spans="1:7" x14ac:dyDescent="0.25">
      <c r="A95" s="22"/>
      <c r="B95" s="27"/>
      <c r="C95" s="37" t="s">
        <v>119</v>
      </c>
      <c r="D95" s="29" t="s">
        <v>53</v>
      </c>
      <c r="E95" s="29">
        <v>6</v>
      </c>
      <c r="F95" s="58"/>
      <c r="G95" s="74">
        <f t="shared" si="1"/>
        <v>0</v>
      </c>
    </row>
    <row r="96" spans="1:7" x14ac:dyDescent="0.25">
      <c r="A96" s="22"/>
      <c r="B96" s="30" t="s">
        <v>120</v>
      </c>
      <c r="C96" s="31"/>
      <c r="D96" s="32"/>
      <c r="E96" s="32"/>
      <c r="F96" s="73"/>
      <c r="G96" s="72"/>
    </row>
    <row r="97" spans="1:7" x14ac:dyDescent="0.25">
      <c r="A97" s="22"/>
      <c r="B97" s="27" t="s">
        <v>41</v>
      </c>
      <c r="C97" s="28" t="s">
        <v>42</v>
      </c>
      <c r="D97" s="29" t="s">
        <v>43</v>
      </c>
      <c r="E97" s="29">
        <v>6.1</v>
      </c>
      <c r="F97" s="58"/>
      <c r="G97" s="74">
        <f t="shared" si="1"/>
        <v>0</v>
      </c>
    </row>
    <row r="98" spans="1:7" x14ac:dyDescent="0.25">
      <c r="A98" s="22"/>
      <c r="B98" s="27" t="s">
        <v>44</v>
      </c>
      <c r="C98" s="28" t="s">
        <v>45</v>
      </c>
      <c r="D98" s="29" t="s">
        <v>43</v>
      </c>
      <c r="E98" s="29">
        <v>6.1</v>
      </c>
      <c r="F98" s="60"/>
      <c r="G98" s="74">
        <f t="shared" si="1"/>
        <v>0</v>
      </c>
    </row>
    <row r="99" spans="1:7" x14ac:dyDescent="0.25">
      <c r="A99" s="22"/>
      <c r="B99" s="27" t="s">
        <v>46</v>
      </c>
      <c r="C99" s="28" t="s">
        <v>47</v>
      </c>
      <c r="D99" s="29" t="s">
        <v>43</v>
      </c>
      <c r="E99" s="29">
        <v>6.1</v>
      </c>
      <c r="F99" s="60"/>
      <c r="G99" s="74">
        <f t="shared" si="1"/>
        <v>0</v>
      </c>
    </row>
    <row r="100" spans="1:7" x14ac:dyDescent="0.25">
      <c r="A100" s="22"/>
      <c r="B100" s="27" t="s">
        <v>148</v>
      </c>
      <c r="C100" s="42" t="s">
        <v>149</v>
      </c>
      <c r="D100" s="43" t="s">
        <v>23</v>
      </c>
      <c r="E100" s="43">
        <v>18</v>
      </c>
      <c r="F100" s="61"/>
      <c r="G100" s="74">
        <f t="shared" si="1"/>
        <v>0</v>
      </c>
    </row>
    <row r="101" spans="1:7" x14ac:dyDescent="0.25">
      <c r="A101" s="22"/>
      <c r="B101" s="27" t="s">
        <v>101</v>
      </c>
      <c r="C101" s="28" t="s">
        <v>102</v>
      </c>
      <c r="D101" s="29" t="s">
        <v>53</v>
      </c>
      <c r="E101" s="29">
        <v>14</v>
      </c>
      <c r="F101" s="58"/>
      <c r="G101" s="74">
        <f t="shared" si="1"/>
        <v>0</v>
      </c>
    </row>
    <row r="102" spans="1:7" x14ac:dyDescent="0.25">
      <c r="A102" s="22"/>
      <c r="B102" s="40" t="s">
        <v>91</v>
      </c>
      <c r="C102" s="42" t="s">
        <v>92</v>
      </c>
      <c r="D102" s="36" t="s">
        <v>23</v>
      </c>
      <c r="E102" s="36">
        <v>3</v>
      </c>
      <c r="F102" s="59"/>
      <c r="G102" s="74">
        <f t="shared" si="1"/>
        <v>0</v>
      </c>
    </row>
    <row r="103" spans="1:7" x14ac:dyDescent="0.25">
      <c r="A103" s="22"/>
      <c r="B103" s="27" t="s">
        <v>56</v>
      </c>
      <c r="C103" s="28" t="s">
        <v>57</v>
      </c>
      <c r="D103" s="29" t="s">
        <v>43</v>
      </c>
      <c r="E103" s="29">
        <v>6.1</v>
      </c>
      <c r="F103" s="58"/>
      <c r="G103" s="74">
        <f t="shared" si="1"/>
        <v>0</v>
      </c>
    </row>
    <row r="104" spans="1:7" x14ac:dyDescent="0.25">
      <c r="A104" s="22"/>
      <c r="B104" s="27" t="s">
        <v>85</v>
      </c>
      <c r="C104" s="28" t="s">
        <v>86</v>
      </c>
      <c r="D104" s="29" t="s">
        <v>50</v>
      </c>
      <c r="E104" s="29">
        <v>0.3</v>
      </c>
      <c r="F104" s="58"/>
      <c r="G104" s="74">
        <f t="shared" si="1"/>
        <v>0</v>
      </c>
    </row>
    <row r="105" spans="1:7" x14ac:dyDescent="0.25">
      <c r="A105" s="22"/>
      <c r="B105" s="44" t="s">
        <v>58</v>
      </c>
      <c r="C105" s="45" t="s">
        <v>59</v>
      </c>
      <c r="D105" s="29" t="s">
        <v>60</v>
      </c>
      <c r="E105" s="29">
        <v>0.62</v>
      </c>
      <c r="F105" s="58"/>
      <c r="G105" s="74">
        <f t="shared" si="1"/>
        <v>0</v>
      </c>
    </row>
    <row r="106" spans="1:7" x14ac:dyDescent="0.25">
      <c r="A106" s="22"/>
      <c r="B106" s="48" t="s">
        <v>61</v>
      </c>
      <c r="C106" s="37" t="s">
        <v>121</v>
      </c>
      <c r="D106" s="29" t="s">
        <v>23</v>
      </c>
      <c r="E106" s="29">
        <v>1</v>
      </c>
      <c r="F106" s="58"/>
      <c r="G106" s="74">
        <f t="shared" si="1"/>
        <v>0</v>
      </c>
    </row>
    <row r="107" spans="1:7" x14ac:dyDescent="0.25">
      <c r="A107" s="22"/>
      <c r="B107" s="27"/>
      <c r="C107" s="37" t="s">
        <v>122</v>
      </c>
      <c r="D107" s="29" t="s">
        <v>23</v>
      </c>
      <c r="E107" s="29">
        <v>1</v>
      </c>
      <c r="F107" s="58"/>
      <c r="G107" s="74">
        <f t="shared" si="1"/>
        <v>0</v>
      </c>
    </row>
    <row r="108" spans="1:7" x14ac:dyDescent="0.25">
      <c r="A108" s="22"/>
      <c r="B108" s="27"/>
      <c r="C108" s="37" t="s">
        <v>123</v>
      </c>
      <c r="D108" s="29" t="s">
        <v>23</v>
      </c>
      <c r="E108" s="29">
        <v>5</v>
      </c>
      <c r="F108" s="58"/>
      <c r="G108" s="74">
        <f t="shared" si="1"/>
        <v>0</v>
      </c>
    </row>
    <row r="109" spans="1:7" x14ac:dyDescent="0.25">
      <c r="A109" s="22"/>
      <c r="B109" s="27"/>
      <c r="C109" s="37" t="s">
        <v>124</v>
      </c>
      <c r="D109" s="29" t="s">
        <v>23</v>
      </c>
      <c r="E109" s="29">
        <v>1</v>
      </c>
      <c r="F109" s="58"/>
      <c r="G109" s="74">
        <f t="shared" si="1"/>
        <v>0</v>
      </c>
    </row>
    <row r="110" spans="1:7" x14ac:dyDescent="0.25">
      <c r="A110" s="22"/>
      <c r="B110" s="27"/>
      <c r="C110" s="37" t="s">
        <v>125</v>
      </c>
      <c r="D110" s="29" t="s">
        <v>23</v>
      </c>
      <c r="E110" s="29">
        <v>1</v>
      </c>
      <c r="F110" s="58"/>
      <c r="G110" s="74">
        <f t="shared" si="1"/>
        <v>0</v>
      </c>
    </row>
    <row r="111" spans="1:7" x14ac:dyDescent="0.25">
      <c r="A111" s="22"/>
      <c r="B111" s="27"/>
      <c r="C111" s="37" t="s">
        <v>126</v>
      </c>
      <c r="D111" s="29" t="s">
        <v>23</v>
      </c>
      <c r="E111" s="29">
        <v>3</v>
      </c>
      <c r="F111" s="58"/>
      <c r="G111" s="74">
        <f t="shared" si="1"/>
        <v>0</v>
      </c>
    </row>
    <row r="112" spans="1:7" x14ac:dyDescent="0.25">
      <c r="A112" s="22"/>
      <c r="B112" s="27"/>
      <c r="C112" s="37" t="s">
        <v>127</v>
      </c>
      <c r="D112" s="29" t="s">
        <v>23</v>
      </c>
      <c r="E112" s="29">
        <v>5</v>
      </c>
      <c r="F112" s="58"/>
      <c r="G112" s="74">
        <f t="shared" si="1"/>
        <v>0</v>
      </c>
    </row>
    <row r="113" spans="1:7" x14ac:dyDescent="0.25">
      <c r="A113" s="22"/>
      <c r="B113" s="30" t="s">
        <v>128</v>
      </c>
      <c r="C113" s="31"/>
      <c r="D113" s="32"/>
      <c r="E113" s="32"/>
      <c r="F113" s="73"/>
      <c r="G113" s="72"/>
    </row>
    <row r="114" spans="1:7" x14ac:dyDescent="0.25">
      <c r="A114" s="22"/>
      <c r="B114" s="27" t="s">
        <v>41</v>
      </c>
      <c r="C114" s="28" t="s">
        <v>42</v>
      </c>
      <c r="D114" s="29" t="s">
        <v>43</v>
      </c>
      <c r="E114" s="29">
        <v>7.7</v>
      </c>
      <c r="F114" s="58"/>
      <c r="G114" s="74">
        <f t="shared" si="1"/>
        <v>0</v>
      </c>
    </row>
    <row r="115" spans="1:7" x14ac:dyDescent="0.25">
      <c r="A115" s="22"/>
      <c r="B115" s="27" t="s">
        <v>44</v>
      </c>
      <c r="C115" s="28" t="s">
        <v>45</v>
      </c>
      <c r="D115" s="29" t="s">
        <v>43</v>
      </c>
      <c r="E115" s="29">
        <v>7.7</v>
      </c>
      <c r="F115" s="60"/>
      <c r="G115" s="74">
        <f t="shared" si="1"/>
        <v>0</v>
      </c>
    </row>
    <row r="116" spans="1:7" x14ac:dyDescent="0.25">
      <c r="A116" s="22"/>
      <c r="B116" s="27" t="s">
        <v>46</v>
      </c>
      <c r="C116" s="28" t="s">
        <v>47</v>
      </c>
      <c r="D116" s="29" t="s">
        <v>43</v>
      </c>
      <c r="E116" s="29">
        <v>7.7</v>
      </c>
      <c r="F116" s="60"/>
      <c r="G116" s="74">
        <f t="shared" si="1"/>
        <v>0</v>
      </c>
    </row>
    <row r="117" spans="1:7" x14ac:dyDescent="0.25">
      <c r="A117" s="22"/>
      <c r="B117" s="27" t="s">
        <v>148</v>
      </c>
      <c r="C117" s="42" t="s">
        <v>149</v>
      </c>
      <c r="D117" s="43" t="s">
        <v>23</v>
      </c>
      <c r="E117" s="43">
        <v>18</v>
      </c>
      <c r="F117" s="61"/>
      <c r="G117" s="74">
        <f t="shared" si="1"/>
        <v>0</v>
      </c>
    </row>
    <row r="118" spans="1:7" x14ac:dyDescent="0.25">
      <c r="A118" s="22"/>
      <c r="B118" s="27" t="s">
        <v>101</v>
      </c>
      <c r="C118" s="50" t="s">
        <v>102</v>
      </c>
      <c r="D118" s="29" t="s">
        <v>53</v>
      </c>
      <c r="E118" s="29">
        <v>13</v>
      </c>
      <c r="F118" s="58"/>
      <c r="G118" s="74">
        <f t="shared" si="1"/>
        <v>0</v>
      </c>
    </row>
    <row r="119" spans="1:7" x14ac:dyDescent="0.25">
      <c r="A119" s="22"/>
      <c r="B119" s="40" t="s">
        <v>91</v>
      </c>
      <c r="C119" s="42" t="s">
        <v>92</v>
      </c>
      <c r="D119" s="36" t="s">
        <v>23</v>
      </c>
      <c r="E119" s="36">
        <v>2</v>
      </c>
      <c r="F119" s="59"/>
      <c r="G119" s="74">
        <f t="shared" si="1"/>
        <v>0</v>
      </c>
    </row>
    <row r="120" spans="1:7" x14ac:dyDescent="0.25">
      <c r="A120" s="22"/>
      <c r="B120" s="27" t="s">
        <v>56</v>
      </c>
      <c r="C120" s="28" t="s">
        <v>57</v>
      </c>
      <c r="D120" s="29" t="s">
        <v>43</v>
      </c>
      <c r="E120" s="29">
        <v>7.7</v>
      </c>
      <c r="F120" s="58"/>
      <c r="G120" s="74">
        <f t="shared" si="1"/>
        <v>0</v>
      </c>
    </row>
    <row r="121" spans="1:7" x14ac:dyDescent="0.25">
      <c r="A121" s="22"/>
      <c r="B121" s="27" t="s">
        <v>85</v>
      </c>
      <c r="C121" s="28" t="s">
        <v>86</v>
      </c>
      <c r="D121" s="29" t="s">
        <v>50</v>
      </c>
      <c r="E121" s="29">
        <v>0.4</v>
      </c>
      <c r="F121" s="58"/>
      <c r="G121" s="74">
        <f t="shared" si="1"/>
        <v>0</v>
      </c>
    </row>
    <row r="122" spans="1:7" x14ac:dyDescent="0.25">
      <c r="A122" s="22"/>
      <c r="B122" s="44" t="s">
        <v>58</v>
      </c>
      <c r="C122" s="45" t="s">
        <v>59</v>
      </c>
      <c r="D122" s="29" t="s">
        <v>60</v>
      </c>
      <c r="E122" s="29">
        <v>0.86</v>
      </c>
      <c r="F122" s="58"/>
      <c r="G122" s="74">
        <f t="shared" si="1"/>
        <v>0</v>
      </c>
    </row>
    <row r="123" spans="1:7" x14ac:dyDescent="0.25">
      <c r="A123" s="22"/>
      <c r="B123" s="27" t="s">
        <v>61</v>
      </c>
      <c r="C123" s="37" t="s">
        <v>129</v>
      </c>
      <c r="D123" s="29" t="s">
        <v>23</v>
      </c>
      <c r="E123" s="29">
        <v>5</v>
      </c>
      <c r="F123" s="58"/>
      <c r="G123" s="74">
        <f t="shared" si="1"/>
        <v>0</v>
      </c>
    </row>
    <row r="124" spans="1:7" x14ac:dyDescent="0.25">
      <c r="A124" s="22"/>
      <c r="B124" s="27"/>
      <c r="C124" s="37" t="s">
        <v>130</v>
      </c>
      <c r="D124" s="29" t="s">
        <v>23</v>
      </c>
      <c r="E124" s="29">
        <v>5</v>
      </c>
      <c r="F124" s="58"/>
      <c r="G124" s="74">
        <f t="shared" si="1"/>
        <v>0</v>
      </c>
    </row>
    <row r="125" spans="1:7" x14ac:dyDescent="0.25">
      <c r="A125" s="22"/>
      <c r="B125" s="27"/>
      <c r="C125" s="37" t="s">
        <v>131</v>
      </c>
      <c r="D125" s="29" t="s">
        <v>23</v>
      </c>
      <c r="E125" s="29">
        <v>2</v>
      </c>
      <c r="F125" s="58"/>
      <c r="G125" s="74">
        <f t="shared" si="1"/>
        <v>0</v>
      </c>
    </row>
    <row r="126" spans="1:7" x14ac:dyDescent="0.25">
      <c r="A126" s="22"/>
      <c r="B126" s="27"/>
      <c r="C126" s="38" t="s">
        <v>132</v>
      </c>
      <c r="D126" s="29" t="s">
        <v>23</v>
      </c>
      <c r="E126" s="29">
        <v>3</v>
      </c>
      <c r="F126" s="58"/>
      <c r="G126" s="74">
        <f t="shared" si="1"/>
        <v>0</v>
      </c>
    </row>
    <row r="127" spans="1:7" x14ac:dyDescent="0.25">
      <c r="A127" s="22"/>
      <c r="B127" s="30" t="s">
        <v>133</v>
      </c>
      <c r="C127" s="31"/>
      <c r="D127" s="32"/>
      <c r="E127" s="32"/>
      <c r="F127" s="73"/>
      <c r="G127" s="72"/>
    </row>
    <row r="128" spans="1:7" x14ac:dyDescent="0.25">
      <c r="A128" s="22"/>
      <c r="B128" s="27" t="s">
        <v>41</v>
      </c>
      <c r="C128" s="28" t="s">
        <v>42</v>
      </c>
      <c r="D128" s="29" t="s">
        <v>43</v>
      </c>
      <c r="E128" s="29">
        <v>0.5</v>
      </c>
      <c r="F128" s="58"/>
      <c r="G128" s="74">
        <f t="shared" si="1"/>
        <v>0</v>
      </c>
    </row>
    <row r="129" spans="1:7" x14ac:dyDescent="0.25">
      <c r="A129" s="22"/>
      <c r="B129" s="27" t="s">
        <v>44</v>
      </c>
      <c r="C129" s="28" t="s">
        <v>45</v>
      </c>
      <c r="D129" s="29" t="s">
        <v>43</v>
      </c>
      <c r="E129" s="29">
        <v>6.5</v>
      </c>
      <c r="F129" s="60"/>
      <c r="G129" s="74">
        <f t="shared" si="1"/>
        <v>0</v>
      </c>
    </row>
    <row r="130" spans="1:7" x14ac:dyDescent="0.25">
      <c r="A130" s="22"/>
      <c r="B130" s="27" t="s">
        <v>46</v>
      </c>
      <c r="C130" s="28" t="s">
        <v>47</v>
      </c>
      <c r="D130" s="29" t="s">
        <v>43</v>
      </c>
      <c r="E130" s="29">
        <v>6.5</v>
      </c>
      <c r="F130" s="60"/>
      <c r="G130" s="74">
        <f t="shared" si="1"/>
        <v>0</v>
      </c>
    </row>
    <row r="131" spans="1:7" x14ac:dyDescent="0.25">
      <c r="A131" s="22"/>
      <c r="B131" s="27" t="s">
        <v>148</v>
      </c>
      <c r="C131" s="42" t="s">
        <v>149</v>
      </c>
      <c r="D131" s="43" t="s">
        <v>23</v>
      </c>
      <c r="E131" s="43">
        <v>18</v>
      </c>
      <c r="F131" s="61"/>
      <c r="G131" s="74">
        <f t="shared" si="1"/>
        <v>0</v>
      </c>
    </row>
    <row r="132" spans="1:7" x14ac:dyDescent="0.25">
      <c r="A132" s="22"/>
      <c r="B132" s="27" t="s">
        <v>101</v>
      </c>
      <c r="C132" s="50" t="s">
        <v>102</v>
      </c>
      <c r="D132" s="29" t="s">
        <v>53</v>
      </c>
      <c r="E132" s="29">
        <v>9</v>
      </c>
      <c r="F132" s="58"/>
      <c r="G132" s="74">
        <f t="shared" si="1"/>
        <v>0</v>
      </c>
    </row>
    <row r="133" spans="1:7" x14ac:dyDescent="0.25">
      <c r="A133" s="22"/>
      <c r="B133" s="27" t="s">
        <v>56</v>
      </c>
      <c r="C133" s="28" t="s">
        <v>57</v>
      </c>
      <c r="D133" s="29" t="s">
        <v>43</v>
      </c>
      <c r="E133" s="29">
        <v>6.5</v>
      </c>
      <c r="F133" s="58"/>
      <c r="G133" s="74">
        <f t="shared" si="1"/>
        <v>0</v>
      </c>
    </row>
    <row r="134" spans="1:7" x14ac:dyDescent="0.25">
      <c r="A134" s="22"/>
      <c r="B134" s="27" t="s">
        <v>85</v>
      </c>
      <c r="C134" s="50" t="s">
        <v>86</v>
      </c>
      <c r="D134" s="29" t="s">
        <v>50</v>
      </c>
      <c r="E134" s="29">
        <v>0.3</v>
      </c>
      <c r="F134" s="58"/>
      <c r="G134" s="74">
        <f t="shared" si="1"/>
        <v>0</v>
      </c>
    </row>
    <row r="135" spans="1:7" x14ac:dyDescent="0.25">
      <c r="A135" s="22"/>
      <c r="B135" s="51" t="s">
        <v>58</v>
      </c>
      <c r="C135" s="50" t="s">
        <v>59</v>
      </c>
      <c r="D135" s="29" t="s">
        <v>60</v>
      </c>
      <c r="E135" s="29">
        <v>0.6</v>
      </c>
      <c r="F135" s="58"/>
      <c r="G135" s="74">
        <f t="shared" si="1"/>
        <v>0</v>
      </c>
    </row>
    <row r="136" spans="1:7" x14ac:dyDescent="0.25">
      <c r="A136" s="22"/>
      <c r="B136" s="48" t="s">
        <v>61</v>
      </c>
      <c r="C136" s="37" t="s">
        <v>134</v>
      </c>
      <c r="D136" s="29" t="s">
        <v>23</v>
      </c>
      <c r="E136" s="29">
        <v>9</v>
      </c>
      <c r="F136" s="58"/>
      <c r="G136" s="74">
        <f t="shared" si="1"/>
        <v>0</v>
      </c>
    </row>
    <row r="137" spans="1:7" x14ac:dyDescent="0.25">
      <c r="A137" s="22"/>
      <c r="B137" s="30" t="s">
        <v>135</v>
      </c>
      <c r="C137" s="31"/>
      <c r="D137" s="32"/>
      <c r="E137" s="32"/>
      <c r="F137" s="73"/>
      <c r="G137" s="72"/>
    </row>
    <row r="138" spans="1:7" x14ac:dyDescent="0.25">
      <c r="A138" s="22"/>
      <c r="B138" s="27" t="s">
        <v>136</v>
      </c>
      <c r="C138" s="28" t="s">
        <v>137</v>
      </c>
      <c r="D138" s="29" t="s">
        <v>14</v>
      </c>
      <c r="E138" s="29">
        <v>15</v>
      </c>
      <c r="F138" s="58"/>
      <c r="G138" s="74">
        <f t="shared" si="1"/>
        <v>0</v>
      </c>
    </row>
    <row r="139" spans="1:7" x14ac:dyDescent="0.25">
      <c r="A139" s="22"/>
      <c r="B139" s="27"/>
      <c r="C139" s="50" t="s">
        <v>138</v>
      </c>
      <c r="D139" s="29" t="s">
        <v>23</v>
      </c>
      <c r="E139" s="29">
        <v>8</v>
      </c>
      <c r="F139" s="60"/>
      <c r="G139" s="74">
        <f t="shared" si="1"/>
        <v>0</v>
      </c>
    </row>
    <row r="140" spans="1:7" x14ac:dyDescent="0.25">
      <c r="A140" s="22"/>
      <c r="B140" s="27"/>
      <c r="C140" s="50" t="s">
        <v>139</v>
      </c>
      <c r="D140" s="29" t="s">
        <v>140</v>
      </c>
      <c r="E140" s="29">
        <v>16</v>
      </c>
      <c r="F140" s="58"/>
      <c r="G140" s="74">
        <f t="shared" si="1"/>
        <v>0</v>
      </c>
    </row>
    <row r="141" spans="1:7" x14ac:dyDescent="0.25">
      <c r="A141" s="22"/>
      <c r="B141" s="27"/>
      <c r="C141" s="28" t="s">
        <v>155</v>
      </c>
      <c r="D141" s="29" t="s">
        <v>23</v>
      </c>
      <c r="E141" s="29">
        <v>1</v>
      </c>
      <c r="F141" s="58"/>
      <c r="G141" s="74">
        <f t="shared" ref="G141:G149" si="2">E141*F141</f>
        <v>0</v>
      </c>
    </row>
    <row r="142" spans="1:7" x14ac:dyDescent="0.25">
      <c r="A142" s="22"/>
      <c r="B142" s="52" t="s">
        <v>142</v>
      </c>
      <c r="C142" s="53"/>
      <c r="D142" s="32"/>
      <c r="E142" s="32"/>
      <c r="F142" s="73"/>
      <c r="G142" s="72"/>
    </row>
    <row r="143" spans="1:7" x14ac:dyDescent="0.25">
      <c r="A143" s="22"/>
      <c r="B143" s="27" t="s">
        <v>143</v>
      </c>
      <c r="C143" s="42" t="s">
        <v>144</v>
      </c>
      <c r="D143" s="29" t="s">
        <v>14</v>
      </c>
      <c r="E143" s="35">
        <v>4</v>
      </c>
      <c r="F143" s="58"/>
      <c r="G143" s="74">
        <f t="shared" si="2"/>
        <v>0</v>
      </c>
    </row>
    <row r="144" spans="1:7" x14ac:dyDescent="0.25">
      <c r="A144" s="22"/>
      <c r="B144" s="44" t="s">
        <v>145</v>
      </c>
      <c r="C144" s="42" t="s">
        <v>146</v>
      </c>
      <c r="D144" s="29" t="s">
        <v>14</v>
      </c>
      <c r="E144" s="35">
        <v>4</v>
      </c>
      <c r="F144" s="58"/>
      <c r="G144" s="74">
        <f t="shared" si="2"/>
        <v>0</v>
      </c>
    </row>
    <row r="145" spans="1:7" x14ac:dyDescent="0.25">
      <c r="A145" s="22"/>
      <c r="B145" s="27"/>
      <c r="C145" s="42" t="s">
        <v>156</v>
      </c>
      <c r="D145" s="29" t="s">
        <v>23</v>
      </c>
      <c r="E145" s="35">
        <v>26</v>
      </c>
      <c r="F145" s="58"/>
      <c r="G145" s="74">
        <f t="shared" si="2"/>
        <v>0</v>
      </c>
    </row>
    <row r="146" spans="1:7" x14ac:dyDescent="0.25">
      <c r="A146" s="54"/>
      <c r="B146" s="44" t="s">
        <v>58</v>
      </c>
      <c r="C146" s="45" t="s">
        <v>59</v>
      </c>
      <c r="D146" s="29" t="s">
        <v>60</v>
      </c>
      <c r="E146" s="35">
        <v>0.63</v>
      </c>
      <c r="F146" s="58"/>
      <c r="G146" s="74">
        <f t="shared" si="2"/>
        <v>0</v>
      </c>
    </row>
    <row r="147" spans="1:7" x14ac:dyDescent="0.25">
      <c r="A147" s="22"/>
      <c r="B147" s="52" t="s">
        <v>157</v>
      </c>
      <c r="C147" s="31"/>
      <c r="D147" s="32"/>
      <c r="E147" s="32"/>
      <c r="F147" s="73"/>
      <c r="G147" s="72"/>
    </row>
    <row r="148" spans="1:7" x14ac:dyDescent="0.25">
      <c r="A148" s="22"/>
      <c r="B148" s="27"/>
      <c r="C148" s="28" t="s">
        <v>158</v>
      </c>
      <c r="D148" s="29" t="s">
        <v>23</v>
      </c>
      <c r="E148" s="29">
        <v>1</v>
      </c>
      <c r="F148" s="58"/>
      <c r="G148" s="74">
        <f t="shared" si="2"/>
        <v>0</v>
      </c>
    </row>
    <row r="149" spans="1:7" ht="15.75" thickBot="1" x14ac:dyDescent="0.3">
      <c r="A149" s="22"/>
      <c r="B149" s="55"/>
      <c r="C149" s="56" t="s">
        <v>159</v>
      </c>
      <c r="D149" s="57" t="s">
        <v>23</v>
      </c>
      <c r="E149" s="57">
        <v>1</v>
      </c>
      <c r="F149" s="62"/>
      <c r="G149" s="74">
        <f t="shared" si="2"/>
        <v>0</v>
      </c>
    </row>
    <row r="150" spans="1:7" ht="16.5" thickBot="1" x14ac:dyDescent="0.3">
      <c r="A150" s="69"/>
      <c r="B150" s="17"/>
      <c r="C150" s="22"/>
      <c r="D150" s="23"/>
      <c r="E150" s="23"/>
      <c r="F150" s="67"/>
      <c r="G150" s="68"/>
    </row>
    <row r="151" spans="1:7" ht="16.5" thickBot="1" x14ac:dyDescent="0.3">
      <c r="A151" s="22"/>
      <c r="B151" s="70" t="s">
        <v>17</v>
      </c>
      <c r="C151" s="71" t="s">
        <v>147</v>
      </c>
      <c r="D151" s="106"/>
      <c r="E151" s="106"/>
      <c r="F151" s="106"/>
      <c r="G151" s="107">
        <f>SUM(G9:G149)</f>
        <v>0</v>
      </c>
    </row>
  </sheetData>
  <sheetProtection algorithmName="SHA-512" hashValue="yaHAM1Syhr2aZcbI8WAfPcfXBT6Q0p/zFki6LYI731GxNGKveODqWYcxkElat7ejJf3HfWX8gTVERII/kOY+nA==" saltValue="1dcRxsqO31seXAPZfKyO5A==" spinCount="100000" sheet="1" objects="1" scenarios="1" formatColumns="0" formatRows="0"/>
  <mergeCells count="1">
    <mergeCell ref="A1:G1"/>
  </mergeCells>
  <pageMargins left="0.7" right="0.7" top="0.78740157499999996" bottom="0.78740157499999996" header="0.3" footer="0.3"/>
  <pageSetup paperSize="9" scale="63" orientation="portrait" r:id="rId1"/>
  <rowBreaks count="1" manualBreakCount="1">
    <brk id="7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3.7109375" style="13" customWidth="1"/>
    <col min="2" max="2" width="17.28515625" style="13" customWidth="1"/>
    <col min="3" max="3" width="65.7109375" style="13" customWidth="1"/>
    <col min="4" max="4" width="6.42578125" style="13" customWidth="1"/>
    <col min="5" max="5" width="7.140625" style="13" customWidth="1"/>
    <col min="6" max="6" width="10.42578125" style="13" bestFit="1" customWidth="1"/>
    <col min="7" max="7" width="13.42578125" style="13" bestFit="1" customWidth="1"/>
    <col min="8" max="16384" width="9.140625" style="13"/>
  </cols>
  <sheetData>
    <row r="1" spans="1:7" ht="21" x14ac:dyDescent="0.35">
      <c r="A1" s="122" t="s">
        <v>0</v>
      </c>
      <c r="B1" s="122"/>
      <c r="C1" s="122"/>
      <c r="D1" s="122"/>
      <c r="E1" s="122"/>
      <c r="F1" s="122"/>
      <c r="G1" s="122"/>
    </row>
    <row r="2" spans="1:7" ht="21" x14ac:dyDescent="0.35">
      <c r="A2" s="14"/>
      <c r="B2" s="14"/>
      <c r="C2" s="15"/>
      <c r="D2" s="16"/>
      <c r="E2" s="16"/>
      <c r="F2" s="63"/>
      <c r="G2" s="64"/>
    </row>
    <row r="3" spans="1:7" ht="18.75" x14ac:dyDescent="0.3">
      <c r="A3" s="17"/>
      <c r="B3" s="18" t="s">
        <v>1</v>
      </c>
      <c r="C3" s="19" t="s">
        <v>2</v>
      </c>
      <c r="D3" s="20"/>
      <c r="E3" s="20"/>
      <c r="F3" s="65"/>
      <c r="G3" s="66"/>
    </row>
    <row r="4" spans="1:7" ht="15.75" x14ac:dyDescent="0.25">
      <c r="A4" s="17"/>
      <c r="B4" s="18" t="s">
        <v>3</v>
      </c>
      <c r="C4" s="21" t="s">
        <v>243</v>
      </c>
      <c r="D4" s="20"/>
      <c r="E4" s="20"/>
      <c r="F4" s="65"/>
      <c r="G4" s="66"/>
    </row>
    <row r="5" spans="1:7" ht="15.75" x14ac:dyDescent="0.25">
      <c r="A5" s="17"/>
      <c r="B5" s="18" t="s">
        <v>5</v>
      </c>
      <c r="C5" s="21" t="s">
        <v>6</v>
      </c>
      <c r="D5" s="20"/>
      <c r="E5" s="20"/>
      <c r="F5" s="65"/>
      <c r="G5" s="66"/>
    </row>
    <row r="6" spans="1:7" x14ac:dyDescent="0.25">
      <c r="A6" s="17"/>
      <c r="B6" s="17" t="s">
        <v>7</v>
      </c>
      <c r="C6" s="22" t="s">
        <v>8</v>
      </c>
      <c r="D6" s="23"/>
      <c r="E6" s="23"/>
      <c r="F6" s="67"/>
      <c r="G6" s="68"/>
    </row>
    <row r="7" spans="1:7" ht="15.75" thickBot="1" x14ac:dyDescent="0.3">
      <c r="A7" s="22"/>
      <c r="B7" s="17"/>
      <c r="C7" s="22"/>
      <c r="D7" s="47"/>
      <c r="E7" s="47"/>
      <c r="F7" s="84"/>
      <c r="G7" s="85"/>
    </row>
    <row r="8" spans="1:7" ht="30" x14ac:dyDescent="0.25">
      <c r="A8" s="22"/>
      <c r="B8" s="86" t="s">
        <v>9</v>
      </c>
      <c r="C8" s="87"/>
      <c r="D8" s="88" t="s">
        <v>10</v>
      </c>
      <c r="E8" s="88" t="s">
        <v>11</v>
      </c>
      <c r="F8" s="125" t="s">
        <v>302</v>
      </c>
      <c r="G8" s="126" t="s">
        <v>303</v>
      </c>
    </row>
    <row r="9" spans="1:7" x14ac:dyDescent="0.25">
      <c r="A9" s="22"/>
      <c r="B9" s="27" t="s">
        <v>12</v>
      </c>
      <c r="C9" s="42" t="s">
        <v>13</v>
      </c>
      <c r="D9" s="43" t="s">
        <v>14</v>
      </c>
      <c r="E9" s="43">
        <v>507</v>
      </c>
      <c r="F9" s="75"/>
      <c r="G9" s="101">
        <f>SUM(E9*F9)</f>
        <v>0</v>
      </c>
    </row>
    <row r="10" spans="1:7" x14ac:dyDescent="0.25">
      <c r="A10" s="22"/>
      <c r="B10" s="27" t="s">
        <v>15</v>
      </c>
      <c r="C10" s="28" t="s">
        <v>16</v>
      </c>
      <c r="D10" s="43" t="s">
        <v>14</v>
      </c>
      <c r="E10" s="43">
        <v>507</v>
      </c>
      <c r="F10" s="75"/>
      <c r="G10" s="101">
        <f>SUM(E10*F10)</f>
        <v>0</v>
      </c>
    </row>
    <row r="11" spans="1:7" x14ac:dyDescent="0.25">
      <c r="A11" s="22"/>
      <c r="B11" s="30" t="s">
        <v>18</v>
      </c>
      <c r="C11" s="53"/>
      <c r="D11" s="32"/>
      <c r="E11" s="32"/>
      <c r="F11" s="76"/>
      <c r="G11" s="102"/>
    </row>
    <row r="12" spans="1:7" x14ac:dyDescent="0.25">
      <c r="A12" s="22"/>
      <c r="B12" s="27" t="s">
        <v>19</v>
      </c>
      <c r="C12" s="42" t="s">
        <v>20</v>
      </c>
      <c r="D12" s="43" t="s">
        <v>14</v>
      </c>
      <c r="E12" s="43">
        <v>23</v>
      </c>
      <c r="F12" s="75"/>
      <c r="G12" s="101">
        <f>SUM(E12*F12)</f>
        <v>0</v>
      </c>
    </row>
    <row r="13" spans="1:7" x14ac:dyDescent="0.25">
      <c r="A13" s="22"/>
      <c r="B13" s="33" t="s">
        <v>21</v>
      </c>
      <c r="C13" s="42" t="s">
        <v>242</v>
      </c>
      <c r="D13" s="43" t="s">
        <v>23</v>
      </c>
      <c r="E13" s="43">
        <v>55</v>
      </c>
      <c r="F13" s="75"/>
      <c r="G13" s="101">
        <f t="shared" ref="G13:G18" si="0">E13*F13</f>
        <v>0</v>
      </c>
    </row>
    <row r="14" spans="1:7" ht="30" x14ac:dyDescent="0.25">
      <c r="A14" s="22"/>
      <c r="B14" s="27" t="s">
        <v>24</v>
      </c>
      <c r="C14" s="89" t="s">
        <v>241</v>
      </c>
      <c r="D14" s="43" t="s">
        <v>23</v>
      </c>
      <c r="E14" s="90">
        <v>55</v>
      </c>
      <c r="F14" s="75"/>
      <c r="G14" s="101">
        <f t="shared" si="0"/>
        <v>0</v>
      </c>
    </row>
    <row r="15" spans="1:7" x14ac:dyDescent="0.25">
      <c r="A15" s="22"/>
      <c r="B15" s="27" t="s">
        <v>240</v>
      </c>
      <c r="C15" s="42" t="s">
        <v>239</v>
      </c>
      <c r="D15" s="91" t="s">
        <v>28</v>
      </c>
      <c r="E15" s="43">
        <v>1.5</v>
      </c>
      <c r="F15" s="77"/>
      <c r="G15" s="101">
        <f t="shared" si="0"/>
        <v>0</v>
      </c>
    </row>
    <row r="16" spans="1:7" ht="45" x14ac:dyDescent="0.25">
      <c r="A16" s="22"/>
      <c r="B16" s="27" t="s">
        <v>238</v>
      </c>
      <c r="C16" s="89" t="s">
        <v>237</v>
      </c>
      <c r="D16" s="43" t="s">
        <v>14</v>
      </c>
      <c r="E16" s="90">
        <v>23</v>
      </c>
      <c r="F16" s="75"/>
      <c r="G16" s="101">
        <f t="shared" si="0"/>
        <v>0</v>
      </c>
    </row>
    <row r="17" spans="1:7" x14ac:dyDescent="0.25">
      <c r="A17" s="22"/>
      <c r="B17" s="27" t="s">
        <v>177</v>
      </c>
      <c r="C17" s="42" t="s">
        <v>236</v>
      </c>
      <c r="D17" s="43" t="s">
        <v>23</v>
      </c>
      <c r="E17" s="90">
        <v>33</v>
      </c>
      <c r="F17" s="75"/>
      <c r="G17" s="101">
        <f t="shared" si="0"/>
        <v>0</v>
      </c>
    </row>
    <row r="18" spans="1:7" x14ac:dyDescent="0.25">
      <c r="A18" s="22"/>
      <c r="B18" s="27"/>
      <c r="C18" s="42" t="s">
        <v>235</v>
      </c>
      <c r="D18" s="43" t="s">
        <v>23</v>
      </c>
      <c r="E18" s="90">
        <v>110</v>
      </c>
      <c r="F18" s="75"/>
      <c r="G18" s="101">
        <f t="shared" si="0"/>
        <v>0</v>
      </c>
    </row>
    <row r="19" spans="1:7" x14ac:dyDescent="0.25">
      <c r="A19" s="22"/>
      <c r="B19" s="27" t="s">
        <v>34</v>
      </c>
      <c r="C19" s="37" t="s">
        <v>35</v>
      </c>
      <c r="D19" s="43" t="s">
        <v>23</v>
      </c>
      <c r="E19" s="43">
        <v>4</v>
      </c>
      <c r="F19" s="75"/>
      <c r="G19" s="101">
        <f t="shared" ref="G19:G25" si="1">SUM(E19*F19)</f>
        <v>0</v>
      </c>
    </row>
    <row r="20" spans="1:7" x14ac:dyDescent="0.25">
      <c r="A20" s="22"/>
      <c r="B20" s="27"/>
      <c r="C20" s="37" t="s">
        <v>36</v>
      </c>
      <c r="D20" s="43" t="s">
        <v>23</v>
      </c>
      <c r="E20" s="43">
        <v>2</v>
      </c>
      <c r="F20" s="75"/>
      <c r="G20" s="101">
        <f t="shared" si="1"/>
        <v>0</v>
      </c>
    </row>
    <row r="21" spans="1:7" x14ac:dyDescent="0.25">
      <c r="A21" s="22"/>
      <c r="B21" s="27"/>
      <c r="C21" s="37" t="s">
        <v>38</v>
      </c>
      <c r="D21" s="43" t="s">
        <v>23</v>
      </c>
      <c r="E21" s="43">
        <v>4</v>
      </c>
      <c r="F21" s="75"/>
      <c r="G21" s="101">
        <f t="shared" si="1"/>
        <v>0</v>
      </c>
    </row>
    <row r="22" spans="1:7" x14ac:dyDescent="0.25">
      <c r="A22" s="22"/>
      <c r="B22" s="27"/>
      <c r="C22" s="38" t="s">
        <v>37</v>
      </c>
      <c r="D22" s="43" t="s">
        <v>23</v>
      </c>
      <c r="E22" s="43">
        <v>2</v>
      </c>
      <c r="F22" s="75"/>
      <c r="G22" s="101">
        <f t="shared" si="1"/>
        <v>0</v>
      </c>
    </row>
    <row r="23" spans="1:7" x14ac:dyDescent="0.25">
      <c r="A23" s="22"/>
      <c r="B23" s="27"/>
      <c r="C23" s="37" t="s">
        <v>234</v>
      </c>
      <c r="D23" s="43" t="s">
        <v>23</v>
      </c>
      <c r="E23" s="43">
        <v>2</v>
      </c>
      <c r="F23" s="75"/>
      <c r="G23" s="101">
        <f t="shared" si="1"/>
        <v>0</v>
      </c>
    </row>
    <row r="24" spans="1:7" x14ac:dyDescent="0.25">
      <c r="A24" s="22"/>
      <c r="B24" s="27"/>
      <c r="C24" s="37" t="s">
        <v>39</v>
      </c>
      <c r="D24" s="43" t="s">
        <v>23</v>
      </c>
      <c r="E24" s="43">
        <v>36</v>
      </c>
      <c r="F24" s="75"/>
      <c r="G24" s="101">
        <f t="shared" si="1"/>
        <v>0</v>
      </c>
    </row>
    <row r="25" spans="1:7" x14ac:dyDescent="0.25">
      <c r="A25" s="22"/>
      <c r="B25" s="27"/>
      <c r="C25" s="37" t="s">
        <v>233</v>
      </c>
      <c r="D25" s="43" t="s">
        <v>23</v>
      </c>
      <c r="E25" s="43">
        <v>5</v>
      </c>
      <c r="F25" s="75"/>
      <c r="G25" s="101">
        <f t="shared" si="1"/>
        <v>0</v>
      </c>
    </row>
    <row r="26" spans="1:7" x14ac:dyDescent="0.25">
      <c r="A26" s="22"/>
      <c r="B26" s="30" t="s">
        <v>40</v>
      </c>
      <c r="C26" s="53"/>
      <c r="D26" s="32"/>
      <c r="E26" s="32"/>
      <c r="F26" s="76"/>
      <c r="G26" s="102"/>
    </row>
    <row r="27" spans="1:7" x14ac:dyDescent="0.25">
      <c r="A27" s="22"/>
      <c r="B27" s="27" t="s">
        <v>44</v>
      </c>
      <c r="C27" s="42" t="s">
        <v>45</v>
      </c>
      <c r="D27" s="43" t="s">
        <v>43</v>
      </c>
      <c r="E27" s="43">
        <v>7.6</v>
      </c>
      <c r="F27" s="78"/>
      <c r="G27" s="101">
        <f t="shared" ref="G27:G52" si="2">SUM(E27*F27)</f>
        <v>0</v>
      </c>
    </row>
    <row r="28" spans="1:7" x14ac:dyDescent="0.25">
      <c r="A28" s="22"/>
      <c r="B28" s="27" t="s">
        <v>46</v>
      </c>
      <c r="C28" s="42" t="s">
        <v>47</v>
      </c>
      <c r="D28" s="43" t="s">
        <v>43</v>
      </c>
      <c r="E28" s="43">
        <v>7.6</v>
      </c>
      <c r="F28" s="78"/>
      <c r="G28" s="101">
        <f t="shared" si="2"/>
        <v>0</v>
      </c>
    </row>
    <row r="29" spans="1:7" x14ac:dyDescent="0.25">
      <c r="A29" s="22"/>
      <c r="B29" s="27" t="s">
        <v>148</v>
      </c>
      <c r="C29" s="42" t="s">
        <v>149</v>
      </c>
      <c r="D29" s="43" t="s">
        <v>23</v>
      </c>
      <c r="E29" s="43">
        <v>108</v>
      </c>
      <c r="F29" s="78"/>
      <c r="G29" s="101">
        <f t="shared" si="2"/>
        <v>0</v>
      </c>
    </row>
    <row r="30" spans="1:7" x14ac:dyDescent="0.25">
      <c r="A30" s="22"/>
      <c r="B30" s="40" t="s">
        <v>48</v>
      </c>
      <c r="C30" s="92" t="s">
        <v>49</v>
      </c>
      <c r="D30" s="91" t="s">
        <v>50</v>
      </c>
      <c r="E30" s="91">
        <v>0.4</v>
      </c>
      <c r="F30" s="78"/>
      <c r="G30" s="101">
        <f t="shared" si="2"/>
        <v>0</v>
      </c>
    </row>
    <row r="31" spans="1:7" x14ac:dyDescent="0.25">
      <c r="A31" s="22"/>
      <c r="B31" s="27" t="s">
        <v>51</v>
      </c>
      <c r="C31" s="42" t="s">
        <v>52</v>
      </c>
      <c r="D31" s="43" t="s">
        <v>53</v>
      </c>
      <c r="E31" s="43">
        <v>98</v>
      </c>
      <c r="F31" s="75"/>
      <c r="G31" s="101">
        <f t="shared" si="2"/>
        <v>0</v>
      </c>
    </row>
    <row r="32" spans="1:7" x14ac:dyDescent="0.25">
      <c r="A32" s="22"/>
      <c r="B32" s="27" t="s">
        <v>54</v>
      </c>
      <c r="C32" s="42" t="s">
        <v>55</v>
      </c>
      <c r="D32" s="43" t="s">
        <v>53</v>
      </c>
      <c r="E32" s="43">
        <v>10</v>
      </c>
      <c r="F32" s="75"/>
      <c r="G32" s="101">
        <f t="shared" si="2"/>
        <v>0</v>
      </c>
    </row>
    <row r="33" spans="1:7" x14ac:dyDescent="0.25">
      <c r="A33" s="22"/>
      <c r="B33" s="27" t="s">
        <v>56</v>
      </c>
      <c r="C33" s="42" t="s">
        <v>57</v>
      </c>
      <c r="D33" s="43" t="s">
        <v>43</v>
      </c>
      <c r="E33" s="43">
        <v>7.6</v>
      </c>
      <c r="F33" s="75"/>
      <c r="G33" s="101">
        <f t="shared" si="2"/>
        <v>0</v>
      </c>
    </row>
    <row r="34" spans="1:7" x14ac:dyDescent="0.25">
      <c r="A34" s="22"/>
      <c r="B34" s="44" t="s">
        <v>58</v>
      </c>
      <c r="C34" s="45" t="s">
        <v>59</v>
      </c>
      <c r="D34" s="29" t="s">
        <v>60</v>
      </c>
      <c r="E34" s="29">
        <v>0.9</v>
      </c>
      <c r="F34" s="79"/>
      <c r="G34" s="101">
        <f t="shared" si="2"/>
        <v>0</v>
      </c>
    </row>
    <row r="35" spans="1:7" x14ac:dyDescent="0.25">
      <c r="A35" s="22"/>
      <c r="B35" s="27" t="s">
        <v>61</v>
      </c>
      <c r="C35" s="93" t="s">
        <v>62</v>
      </c>
      <c r="D35" s="43" t="s">
        <v>53</v>
      </c>
      <c r="E35" s="43">
        <v>1</v>
      </c>
      <c r="F35" s="75"/>
      <c r="G35" s="101">
        <f t="shared" si="2"/>
        <v>0</v>
      </c>
    </row>
    <row r="36" spans="1:7" x14ac:dyDescent="0.25">
      <c r="A36" s="22"/>
      <c r="B36" s="27"/>
      <c r="C36" s="93" t="s">
        <v>63</v>
      </c>
      <c r="D36" s="43" t="s">
        <v>53</v>
      </c>
      <c r="E36" s="43">
        <v>1</v>
      </c>
      <c r="F36" s="75"/>
      <c r="G36" s="101">
        <f t="shared" si="2"/>
        <v>0</v>
      </c>
    </row>
    <row r="37" spans="1:7" x14ac:dyDescent="0.25">
      <c r="A37" s="22"/>
      <c r="B37" s="27"/>
      <c r="C37" s="93" t="s">
        <v>64</v>
      </c>
      <c r="D37" s="43" t="s">
        <v>53</v>
      </c>
      <c r="E37" s="43">
        <v>1</v>
      </c>
      <c r="F37" s="75"/>
      <c r="G37" s="101">
        <f t="shared" si="2"/>
        <v>0</v>
      </c>
    </row>
    <row r="38" spans="1:7" x14ac:dyDescent="0.25">
      <c r="A38" s="22"/>
      <c r="B38" s="27"/>
      <c r="C38" s="93" t="s">
        <v>65</v>
      </c>
      <c r="D38" s="43" t="s">
        <v>53</v>
      </c>
      <c r="E38" s="43">
        <v>10</v>
      </c>
      <c r="F38" s="75"/>
      <c r="G38" s="101">
        <f t="shared" si="2"/>
        <v>0</v>
      </c>
    </row>
    <row r="39" spans="1:7" x14ac:dyDescent="0.25">
      <c r="A39" s="22"/>
      <c r="B39" s="27"/>
      <c r="C39" s="93" t="s">
        <v>66</v>
      </c>
      <c r="D39" s="43" t="s">
        <v>53</v>
      </c>
      <c r="E39" s="43">
        <v>12</v>
      </c>
      <c r="F39" s="75"/>
      <c r="G39" s="101">
        <f t="shared" si="2"/>
        <v>0</v>
      </c>
    </row>
    <row r="40" spans="1:7" x14ac:dyDescent="0.25">
      <c r="A40" s="22"/>
      <c r="B40" s="27"/>
      <c r="C40" s="93" t="s">
        <v>67</v>
      </c>
      <c r="D40" s="43" t="s">
        <v>53</v>
      </c>
      <c r="E40" s="43">
        <v>6</v>
      </c>
      <c r="F40" s="75"/>
      <c r="G40" s="101">
        <f t="shared" si="2"/>
        <v>0</v>
      </c>
    </row>
    <row r="41" spans="1:7" x14ac:dyDescent="0.25">
      <c r="A41" s="22"/>
      <c r="B41" s="27"/>
      <c r="C41" s="93" t="s">
        <v>68</v>
      </c>
      <c r="D41" s="43" t="s">
        <v>53</v>
      </c>
      <c r="E41" s="43">
        <v>4</v>
      </c>
      <c r="F41" s="75"/>
      <c r="G41" s="101">
        <f t="shared" si="2"/>
        <v>0</v>
      </c>
    </row>
    <row r="42" spans="1:7" x14ac:dyDescent="0.25">
      <c r="A42" s="22"/>
      <c r="B42" s="27"/>
      <c r="C42" s="93" t="s">
        <v>69</v>
      </c>
      <c r="D42" s="43" t="s">
        <v>53</v>
      </c>
      <c r="E42" s="43">
        <v>4</v>
      </c>
      <c r="F42" s="75"/>
      <c r="G42" s="101">
        <f t="shared" si="2"/>
        <v>0</v>
      </c>
    </row>
    <row r="43" spans="1:7" x14ac:dyDescent="0.25">
      <c r="A43" s="22"/>
      <c r="B43" s="27"/>
      <c r="C43" s="93" t="s">
        <v>70</v>
      </c>
      <c r="D43" s="43" t="s">
        <v>53</v>
      </c>
      <c r="E43" s="43">
        <v>5</v>
      </c>
      <c r="F43" s="75"/>
      <c r="G43" s="101">
        <f t="shared" si="2"/>
        <v>0</v>
      </c>
    </row>
    <row r="44" spans="1:7" x14ac:dyDescent="0.25">
      <c r="A44" s="22"/>
      <c r="B44" s="27"/>
      <c r="C44" s="93" t="s">
        <v>71</v>
      </c>
      <c r="D44" s="43" t="s">
        <v>53</v>
      </c>
      <c r="E44" s="43">
        <v>7</v>
      </c>
      <c r="F44" s="75"/>
      <c r="G44" s="101">
        <f t="shared" si="2"/>
        <v>0</v>
      </c>
    </row>
    <row r="45" spans="1:7" x14ac:dyDescent="0.25">
      <c r="A45" s="22"/>
      <c r="B45" s="27"/>
      <c r="C45" s="93" t="s">
        <v>72</v>
      </c>
      <c r="D45" s="43" t="s">
        <v>53</v>
      </c>
      <c r="E45" s="43">
        <v>3</v>
      </c>
      <c r="F45" s="75"/>
      <c r="G45" s="101">
        <f t="shared" si="2"/>
        <v>0</v>
      </c>
    </row>
    <row r="46" spans="1:7" x14ac:dyDescent="0.25">
      <c r="A46" s="22"/>
      <c r="B46" s="27"/>
      <c r="C46" s="93" t="s">
        <v>73</v>
      </c>
      <c r="D46" s="43" t="s">
        <v>53</v>
      </c>
      <c r="E46" s="43">
        <v>10</v>
      </c>
      <c r="F46" s="75"/>
      <c r="G46" s="101">
        <f t="shared" si="2"/>
        <v>0</v>
      </c>
    </row>
    <row r="47" spans="1:7" x14ac:dyDescent="0.25">
      <c r="A47" s="22"/>
      <c r="B47" s="27"/>
      <c r="C47" s="37" t="s">
        <v>74</v>
      </c>
      <c r="D47" s="43" t="s">
        <v>53</v>
      </c>
      <c r="E47" s="43">
        <v>3</v>
      </c>
      <c r="F47" s="75"/>
      <c r="G47" s="101">
        <f t="shared" si="2"/>
        <v>0</v>
      </c>
    </row>
    <row r="48" spans="1:7" x14ac:dyDescent="0.25">
      <c r="A48" s="22"/>
      <c r="B48" s="27"/>
      <c r="C48" s="93" t="s">
        <v>75</v>
      </c>
      <c r="D48" s="43" t="s">
        <v>53</v>
      </c>
      <c r="E48" s="43">
        <v>8</v>
      </c>
      <c r="F48" s="75"/>
      <c r="G48" s="101">
        <f t="shared" si="2"/>
        <v>0</v>
      </c>
    </row>
    <row r="49" spans="1:7" x14ac:dyDescent="0.25">
      <c r="A49" s="22"/>
      <c r="B49" s="27"/>
      <c r="C49" s="94" t="s">
        <v>76</v>
      </c>
      <c r="D49" s="43" t="s">
        <v>53</v>
      </c>
      <c r="E49" s="43">
        <v>5</v>
      </c>
      <c r="F49" s="75"/>
      <c r="G49" s="101">
        <f t="shared" si="2"/>
        <v>0</v>
      </c>
    </row>
    <row r="50" spans="1:7" x14ac:dyDescent="0.25">
      <c r="A50" s="22"/>
      <c r="B50" s="27"/>
      <c r="C50" s="93" t="s">
        <v>77</v>
      </c>
      <c r="D50" s="43" t="s">
        <v>53</v>
      </c>
      <c r="E50" s="43">
        <v>10</v>
      </c>
      <c r="F50" s="75"/>
      <c r="G50" s="101">
        <f t="shared" si="2"/>
        <v>0</v>
      </c>
    </row>
    <row r="51" spans="1:7" x14ac:dyDescent="0.25">
      <c r="A51" s="22"/>
      <c r="B51" s="27"/>
      <c r="C51" s="93" t="s">
        <v>78</v>
      </c>
      <c r="D51" s="43" t="s">
        <v>53</v>
      </c>
      <c r="E51" s="43">
        <v>6</v>
      </c>
      <c r="F51" s="75"/>
      <c r="G51" s="101">
        <f t="shared" si="2"/>
        <v>0</v>
      </c>
    </row>
    <row r="52" spans="1:7" x14ac:dyDescent="0.25">
      <c r="A52" s="22"/>
      <c r="B52" s="27"/>
      <c r="C52" s="93" t="s">
        <v>79</v>
      </c>
      <c r="D52" s="43" t="s">
        <v>53</v>
      </c>
      <c r="E52" s="43">
        <v>2</v>
      </c>
      <c r="F52" s="75"/>
      <c r="G52" s="101">
        <f t="shared" si="2"/>
        <v>0</v>
      </c>
    </row>
    <row r="53" spans="1:7" x14ac:dyDescent="0.25">
      <c r="A53" s="22"/>
      <c r="B53" s="30" t="s">
        <v>90</v>
      </c>
      <c r="C53" s="53"/>
      <c r="D53" s="32"/>
      <c r="E53" s="32"/>
      <c r="F53" s="76"/>
      <c r="G53" s="102"/>
    </row>
    <row r="54" spans="1:7" x14ac:dyDescent="0.25">
      <c r="A54" s="22"/>
      <c r="B54" s="27" t="s">
        <v>91</v>
      </c>
      <c r="C54" s="42" t="s">
        <v>92</v>
      </c>
      <c r="D54" s="43" t="s">
        <v>23</v>
      </c>
      <c r="E54" s="43">
        <v>4</v>
      </c>
      <c r="F54" s="75"/>
      <c r="G54" s="101">
        <f t="shared" ref="G54:G59" si="3">E54*F54</f>
        <v>0</v>
      </c>
    </row>
    <row r="55" spans="1:7" x14ac:dyDescent="0.25">
      <c r="A55" s="22"/>
      <c r="B55" s="27" t="s">
        <v>93</v>
      </c>
      <c r="C55" s="42" t="s">
        <v>94</v>
      </c>
      <c r="D55" s="43" t="s">
        <v>23</v>
      </c>
      <c r="E55" s="43">
        <v>4</v>
      </c>
      <c r="F55" s="75"/>
      <c r="G55" s="101">
        <f t="shared" si="3"/>
        <v>0</v>
      </c>
    </row>
    <row r="56" spans="1:7" x14ac:dyDescent="0.25">
      <c r="A56" s="22"/>
      <c r="B56" s="27" t="s">
        <v>26</v>
      </c>
      <c r="C56" s="42" t="s">
        <v>27</v>
      </c>
      <c r="D56" s="43" t="s">
        <v>28</v>
      </c>
      <c r="E56" s="43">
        <v>0.4</v>
      </c>
      <c r="F56" s="75"/>
      <c r="G56" s="101">
        <f t="shared" si="3"/>
        <v>0</v>
      </c>
    </row>
    <row r="57" spans="1:7" ht="30" x14ac:dyDescent="0.25">
      <c r="A57" s="22"/>
      <c r="B57" s="27" t="s">
        <v>24</v>
      </c>
      <c r="C57" s="89" t="s">
        <v>25</v>
      </c>
      <c r="D57" s="43" t="s">
        <v>23</v>
      </c>
      <c r="E57" s="90">
        <v>4</v>
      </c>
      <c r="F57" s="75"/>
      <c r="G57" s="101">
        <f t="shared" si="3"/>
        <v>0</v>
      </c>
    </row>
    <row r="58" spans="1:7" x14ac:dyDescent="0.25">
      <c r="A58" s="22"/>
      <c r="B58" s="27"/>
      <c r="C58" s="42" t="s">
        <v>232</v>
      </c>
      <c r="D58" s="43" t="s">
        <v>23</v>
      </c>
      <c r="E58" s="90">
        <v>16</v>
      </c>
      <c r="F58" s="75"/>
      <c r="G58" s="101">
        <f t="shared" si="3"/>
        <v>0</v>
      </c>
    </row>
    <row r="59" spans="1:7" x14ac:dyDescent="0.25">
      <c r="A59" s="22"/>
      <c r="B59" s="27" t="s">
        <v>231</v>
      </c>
      <c r="C59" s="42" t="s">
        <v>230</v>
      </c>
      <c r="D59" s="43" t="s">
        <v>23</v>
      </c>
      <c r="E59" s="90">
        <v>4</v>
      </c>
      <c r="F59" s="75"/>
      <c r="G59" s="101">
        <f t="shared" si="3"/>
        <v>0</v>
      </c>
    </row>
    <row r="60" spans="1:7" x14ac:dyDescent="0.25">
      <c r="A60" s="22"/>
      <c r="B60" s="27" t="s">
        <v>61</v>
      </c>
      <c r="C60" s="37" t="s">
        <v>229</v>
      </c>
      <c r="D60" s="43" t="s">
        <v>23</v>
      </c>
      <c r="E60" s="43">
        <v>1</v>
      </c>
      <c r="F60" s="75"/>
      <c r="G60" s="101">
        <f>SUM(E60*F60)</f>
        <v>0</v>
      </c>
    </row>
    <row r="61" spans="1:7" x14ac:dyDescent="0.25">
      <c r="A61" s="22"/>
      <c r="B61" s="27"/>
      <c r="C61" s="37" t="s">
        <v>208</v>
      </c>
      <c r="D61" s="43" t="s">
        <v>23</v>
      </c>
      <c r="E61" s="43">
        <v>1</v>
      </c>
      <c r="F61" s="75"/>
      <c r="G61" s="101">
        <f>SUM(E61*F61)</f>
        <v>0</v>
      </c>
    </row>
    <row r="62" spans="1:7" x14ac:dyDescent="0.25">
      <c r="A62" s="22"/>
      <c r="B62" s="27"/>
      <c r="C62" s="37" t="s">
        <v>228</v>
      </c>
      <c r="D62" s="43" t="s">
        <v>23</v>
      </c>
      <c r="E62" s="43">
        <v>1</v>
      </c>
      <c r="F62" s="75"/>
      <c r="G62" s="101">
        <f>SUM(E62*F62)</f>
        <v>0</v>
      </c>
    </row>
    <row r="63" spans="1:7" x14ac:dyDescent="0.25">
      <c r="A63" s="22"/>
      <c r="B63" s="27"/>
      <c r="C63" s="93" t="s">
        <v>227</v>
      </c>
      <c r="D63" s="43" t="s">
        <v>23</v>
      </c>
      <c r="E63" s="43">
        <v>1</v>
      </c>
      <c r="F63" s="75"/>
      <c r="G63" s="101">
        <f>E63*F63</f>
        <v>0</v>
      </c>
    </row>
    <row r="64" spans="1:7" x14ac:dyDescent="0.25">
      <c r="A64" s="22"/>
      <c r="B64" s="30" t="s">
        <v>98</v>
      </c>
      <c r="C64" s="31"/>
      <c r="D64" s="32"/>
      <c r="E64" s="32"/>
      <c r="F64" s="76"/>
      <c r="G64" s="102"/>
    </row>
    <row r="65" spans="1:7" x14ac:dyDescent="0.25">
      <c r="A65" s="22"/>
      <c r="B65" s="95" t="s">
        <v>226</v>
      </c>
      <c r="C65" s="96" t="s">
        <v>225</v>
      </c>
      <c r="D65" s="43" t="s">
        <v>23</v>
      </c>
      <c r="E65" s="43">
        <v>23</v>
      </c>
      <c r="F65" s="75"/>
      <c r="G65" s="103">
        <f>E65*F65</f>
        <v>0</v>
      </c>
    </row>
    <row r="66" spans="1:7" x14ac:dyDescent="0.25">
      <c r="A66" s="22"/>
      <c r="B66" s="27" t="s">
        <v>199</v>
      </c>
      <c r="C66" s="42" t="s">
        <v>198</v>
      </c>
      <c r="D66" s="97" t="s">
        <v>23</v>
      </c>
      <c r="E66" s="97">
        <v>23</v>
      </c>
      <c r="F66" s="80"/>
      <c r="G66" s="103">
        <f>E66*F66</f>
        <v>0</v>
      </c>
    </row>
    <row r="67" spans="1:7" x14ac:dyDescent="0.25">
      <c r="A67" s="22"/>
      <c r="B67" s="27" t="s">
        <v>26</v>
      </c>
      <c r="C67" s="42" t="s">
        <v>27</v>
      </c>
      <c r="D67" s="43" t="s">
        <v>28</v>
      </c>
      <c r="E67" s="43">
        <v>2.7</v>
      </c>
      <c r="F67" s="75"/>
      <c r="G67" s="103">
        <f>E67*F67</f>
        <v>0</v>
      </c>
    </row>
    <row r="68" spans="1:7" x14ac:dyDescent="0.25">
      <c r="A68" s="22"/>
      <c r="B68" s="27" t="s">
        <v>103</v>
      </c>
      <c r="C68" s="28" t="s">
        <v>178</v>
      </c>
      <c r="D68" s="43" t="s">
        <v>14</v>
      </c>
      <c r="E68" s="43">
        <v>27.8</v>
      </c>
      <c r="F68" s="75"/>
      <c r="G68" s="103">
        <f t="shared" ref="G68:G79" si="4">SUM(E68*F68)</f>
        <v>0</v>
      </c>
    </row>
    <row r="69" spans="1:7" x14ac:dyDescent="0.25">
      <c r="A69" s="22"/>
      <c r="B69" s="27" t="s">
        <v>177</v>
      </c>
      <c r="C69" s="42" t="s">
        <v>176</v>
      </c>
      <c r="D69" s="43" t="s">
        <v>23</v>
      </c>
      <c r="E69" s="43">
        <v>28</v>
      </c>
      <c r="F69" s="75"/>
      <c r="G69" s="103">
        <f t="shared" si="4"/>
        <v>0</v>
      </c>
    </row>
    <row r="70" spans="1:7" x14ac:dyDescent="0.25">
      <c r="A70" s="22"/>
      <c r="B70" s="27" t="s">
        <v>61</v>
      </c>
      <c r="C70" s="37" t="s">
        <v>74</v>
      </c>
      <c r="D70" s="43" t="s">
        <v>23</v>
      </c>
      <c r="E70" s="43">
        <v>3</v>
      </c>
      <c r="F70" s="75"/>
      <c r="G70" s="103">
        <f t="shared" si="4"/>
        <v>0</v>
      </c>
    </row>
    <row r="71" spans="1:7" x14ac:dyDescent="0.25">
      <c r="A71" s="22"/>
      <c r="B71" s="27"/>
      <c r="C71" s="37" t="s">
        <v>224</v>
      </c>
      <c r="D71" s="43" t="s">
        <v>23</v>
      </c>
      <c r="E71" s="43">
        <v>4</v>
      </c>
      <c r="F71" s="75"/>
      <c r="G71" s="103">
        <f t="shared" si="4"/>
        <v>0</v>
      </c>
    </row>
    <row r="72" spans="1:7" x14ac:dyDescent="0.25">
      <c r="A72" s="22"/>
      <c r="B72" s="27"/>
      <c r="C72" s="37" t="s">
        <v>203</v>
      </c>
      <c r="D72" s="43" t="s">
        <v>23</v>
      </c>
      <c r="E72" s="43">
        <v>1</v>
      </c>
      <c r="F72" s="75"/>
      <c r="G72" s="103">
        <f t="shared" si="4"/>
        <v>0</v>
      </c>
    </row>
    <row r="73" spans="1:7" x14ac:dyDescent="0.25">
      <c r="A73" s="22"/>
      <c r="B73" s="27"/>
      <c r="C73" s="37" t="s">
        <v>196</v>
      </c>
      <c r="D73" s="43" t="s">
        <v>23</v>
      </c>
      <c r="E73" s="43">
        <v>2</v>
      </c>
      <c r="F73" s="75"/>
      <c r="G73" s="103">
        <f t="shared" si="4"/>
        <v>0</v>
      </c>
    </row>
    <row r="74" spans="1:7" x14ac:dyDescent="0.25">
      <c r="A74" s="22"/>
      <c r="B74" s="27"/>
      <c r="C74" s="37" t="s">
        <v>223</v>
      </c>
      <c r="D74" s="43" t="s">
        <v>23</v>
      </c>
      <c r="E74" s="43">
        <v>6</v>
      </c>
      <c r="F74" s="75"/>
      <c r="G74" s="103">
        <f t="shared" si="4"/>
        <v>0</v>
      </c>
    </row>
    <row r="75" spans="1:7" x14ac:dyDescent="0.25">
      <c r="A75" s="22"/>
      <c r="B75" s="27"/>
      <c r="C75" s="37" t="s">
        <v>222</v>
      </c>
      <c r="D75" s="43" t="s">
        <v>23</v>
      </c>
      <c r="E75" s="43">
        <v>1</v>
      </c>
      <c r="F75" s="75"/>
      <c r="G75" s="103">
        <f t="shared" si="4"/>
        <v>0</v>
      </c>
    </row>
    <row r="76" spans="1:7" x14ac:dyDescent="0.25">
      <c r="A76" s="22"/>
      <c r="B76" s="27"/>
      <c r="C76" s="37" t="s">
        <v>221</v>
      </c>
      <c r="D76" s="43" t="s">
        <v>23</v>
      </c>
      <c r="E76" s="43">
        <v>1</v>
      </c>
      <c r="F76" s="75"/>
      <c r="G76" s="103">
        <f t="shared" si="4"/>
        <v>0</v>
      </c>
    </row>
    <row r="77" spans="1:7" x14ac:dyDescent="0.25">
      <c r="A77" s="22"/>
      <c r="B77" s="27"/>
      <c r="C77" s="37" t="s">
        <v>220</v>
      </c>
      <c r="D77" s="43" t="s">
        <v>23</v>
      </c>
      <c r="E77" s="43">
        <v>1</v>
      </c>
      <c r="F77" s="75"/>
      <c r="G77" s="103">
        <f t="shared" si="4"/>
        <v>0</v>
      </c>
    </row>
    <row r="78" spans="1:7" x14ac:dyDescent="0.25">
      <c r="A78" s="22"/>
      <c r="B78" s="27"/>
      <c r="C78" s="37" t="s">
        <v>219</v>
      </c>
      <c r="D78" s="43" t="s">
        <v>23</v>
      </c>
      <c r="E78" s="43">
        <v>2</v>
      </c>
      <c r="F78" s="75"/>
      <c r="G78" s="103">
        <f t="shared" si="4"/>
        <v>0</v>
      </c>
    </row>
    <row r="79" spans="1:7" x14ac:dyDescent="0.25">
      <c r="A79" s="22"/>
      <c r="B79" s="27"/>
      <c r="C79" s="37" t="s">
        <v>218</v>
      </c>
      <c r="D79" s="43" t="s">
        <v>23</v>
      </c>
      <c r="E79" s="43">
        <v>2</v>
      </c>
      <c r="F79" s="75"/>
      <c r="G79" s="103">
        <f t="shared" si="4"/>
        <v>0</v>
      </c>
    </row>
    <row r="80" spans="1:7" x14ac:dyDescent="0.25">
      <c r="A80" s="22"/>
      <c r="B80" s="30" t="s">
        <v>214</v>
      </c>
      <c r="C80" s="53"/>
      <c r="D80" s="32"/>
      <c r="E80" s="32"/>
      <c r="F80" s="76"/>
      <c r="G80" s="102"/>
    </row>
    <row r="81" spans="1:7" x14ac:dyDescent="0.25">
      <c r="A81" s="22"/>
      <c r="B81" s="27" t="s">
        <v>41</v>
      </c>
      <c r="C81" s="42" t="s">
        <v>42</v>
      </c>
      <c r="D81" s="43" t="s">
        <v>43</v>
      </c>
      <c r="E81" s="43">
        <v>12.3</v>
      </c>
      <c r="F81" s="75"/>
      <c r="G81" s="101">
        <f t="shared" ref="G81:G92" si="5">SUM(E81*F81)</f>
        <v>0</v>
      </c>
    </row>
    <row r="82" spans="1:7" x14ac:dyDescent="0.25">
      <c r="A82" s="22"/>
      <c r="B82" s="27" t="s">
        <v>44</v>
      </c>
      <c r="C82" s="42" t="s">
        <v>45</v>
      </c>
      <c r="D82" s="43" t="s">
        <v>43</v>
      </c>
      <c r="E82" s="43">
        <v>12.3</v>
      </c>
      <c r="F82" s="78"/>
      <c r="G82" s="101">
        <f t="shared" si="5"/>
        <v>0</v>
      </c>
    </row>
    <row r="83" spans="1:7" x14ac:dyDescent="0.25">
      <c r="A83" s="22"/>
      <c r="B83" s="27" t="s">
        <v>46</v>
      </c>
      <c r="C83" s="42" t="s">
        <v>47</v>
      </c>
      <c r="D83" s="43" t="s">
        <v>43</v>
      </c>
      <c r="E83" s="43">
        <v>12.3</v>
      </c>
      <c r="F83" s="78"/>
      <c r="G83" s="101">
        <f t="shared" si="5"/>
        <v>0</v>
      </c>
    </row>
    <row r="84" spans="1:7" x14ac:dyDescent="0.25">
      <c r="A84" s="22"/>
      <c r="B84" s="27" t="s">
        <v>148</v>
      </c>
      <c r="C84" s="42" t="s">
        <v>149</v>
      </c>
      <c r="D84" s="43" t="s">
        <v>23</v>
      </c>
      <c r="E84" s="43">
        <v>32</v>
      </c>
      <c r="F84" s="78"/>
      <c r="G84" s="101">
        <f t="shared" si="5"/>
        <v>0</v>
      </c>
    </row>
    <row r="85" spans="1:7" x14ac:dyDescent="0.25">
      <c r="A85" s="22"/>
      <c r="B85" s="27" t="s">
        <v>51</v>
      </c>
      <c r="C85" s="42" t="s">
        <v>52</v>
      </c>
      <c r="D85" s="43" t="s">
        <v>53</v>
      </c>
      <c r="E85" s="43">
        <v>26</v>
      </c>
      <c r="F85" s="75"/>
      <c r="G85" s="101">
        <f t="shared" si="5"/>
        <v>0</v>
      </c>
    </row>
    <row r="86" spans="1:7" x14ac:dyDescent="0.25">
      <c r="A86" s="22"/>
      <c r="B86" s="27" t="s">
        <v>54</v>
      </c>
      <c r="C86" s="42" t="s">
        <v>55</v>
      </c>
      <c r="D86" s="43" t="s">
        <v>53</v>
      </c>
      <c r="E86" s="43">
        <v>6</v>
      </c>
      <c r="F86" s="75"/>
      <c r="G86" s="101">
        <f t="shared" si="5"/>
        <v>0</v>
      </c>
    </row>
    <row r="87" spans="1:7" x14ac:dyDescent="0.25">
      <c r="A87" s="22"/>
      <c r="B87" s="27" t="s">
        <v>56</v>
      </c>
      <c r="C87" s="42" t="s">
        <v>57</v>
      </c>
      <c r="D87" s="43" t="s">
        <v>43</v>
      </c>
      <c r="E87" s="43">
        <v>15.2</v>
      </c>
      <c r="F87" s="75"/>
      <c r="G87" s="101">
        <f t="shared" si="5"/>
        <v>0</v>
      </c>
    </row>
    <row r="88" spans="1:7" x14ac:dyDescent="0.25">
      <c r="A88" s="22"/>
      <c r="B88" s="44" t="s">
        <v>58</v>
      </c>
      <c r="C88" s="45" t="s">
        <v>59</v>
      </c>
      <c r="D88" s="43" t="s">
        <v>60</v>
      </c>
      <c r="E88" s="43">
        <v>0.9</v>
      </c>
      <c r="F88" s="75"/>
      <c r="G88" s="101">
        <f t="shared" si="5"/>
        <v>0</v>
      </c>
    </row>
    <row r="89" spans="1:7" x14ac:dyDescent="0.25">
      <c r="A89" s="22"/>
      <c r="B89" s="27" t="s">
        <v>61</v>
      </c>
      <c r="C89" s="37" t="s">
        <v>217</v>
      </c>
      <c r="D89" s="43" t="s">
        <v>53</v>
      </c>
      <c r="E89" s="43">
        <v>8</v>
      </c>
      <c r="F89" s="75"/>
      <c r="G89" s="101">
        <f t="shared" si="5"/>
        <v>0</v>
      </c>
    </row>
    <row r="90" spans="1:7" x14ac:dyDescent="0.25">
      <c r="A90" s="22"/>
      <c r="B90" s="27"/>
      <c r="C90" s="37" t="s">
        <v>216</v>
      </c>
      <c r="D90" s="43" t="s">
        <v>53</v>
      </c>
      <c r="E90" s="43">
        <v>10</v>
      </c>
      <c r="F90" s="75"/>
      <c r="G90" s="101">
        <f t="shared" si="5"/>
        <v>0</v>
      </c>
    </row>
    <row r="91" spans="1:7" x14ac:dyDescent="0.25">
      <c r="A91" s="22"/>
      <c r="B91" s="27"/>
      <c r="C91" s="37" t="s">
        <v>78</v>
      </c>
      <c r="D91" s="43" t="s">
        <v>53</v>
      </c>
      <c r="E91" s="43">
        <v>8</v>
      </c>
      <c r="F91" s="75"/>
      <c r="G91" s="101">
        <f t="shared" si="5"/>
        <v>0</v>
      </c>
    </row>
    <row r="92" spans="1:7" x14ac:dyDescent="0.25">
      <c r="A92" s="22"/>
      <c r="B92" s="27"/>
      <c r="C92" s="93" t="s">
        <v>215</v>
      </c>
      <c r="D92" s="43" t="s">
        <v>53</v>
      </c>
      <c r="E92" s="43">
        <v>6</v>
      </c>
      <c r="F92" s="75"/>
      <c r="G92" s="101">
        <f t="shared" si="5"/>
        <v>0</v>
      </c>
    </row>
    <row r="93" spans="1:7" x14ac:dyDescent="0.25">
      <c r="A93" s="22"/>
      <c r="B93" s="30" t="s">
        <v>211</v>
      </c>
      <c r="C93" s="53"/>
      <c r="D93" s="32"/>
      <c r="E93" s="32"/>
      <c r="F93" s="76"/>
      <c r="G93" s="102"/>
    </row>
    <row r="94" spans="1:7" x14ac:dyDescent="0.25">
      <c r="A94" s="22"/>
      <c r="B94" s="27" t="s">
        <v>41</v>
      </c>
      <c r="C94" s="42" t="s">
        <v>42</v>
      </c>
      <c r="D94" s="43" t="s">
        <v>43</v>
      </c>
      <c r="E94" s="43">
        <v>1.9</v>
      </c>
      <c r="F94" s="75"/>
      <c r="G94" s="101">
        <f t="shared" ref="G94:G105" si="6">SUM(E94*F94)</f>
        <v>0</v>
      </c>
    </row>
    <row r="95" spans="1:7" x14ac:dyDescent="0.25">
      <c r="A95" s="22"/>
      <c r="B95" s="27" t="s">
        <v>44</v>
      </c>
      <c r="C95" s="42" t="s">
        <v>45</v>
      </c>
      <c r="D95" s="43" t="s">
        <v>43</v>
      </c>
      <c r="E95" s="43">
        <v>1.9</v>
      </c>
      <c r="F95" s="78"/>
      <c r="G95" s="101">
        <f t="shared" si="6"/>
        <v>0</v>
      </c>
    </row>
    <row r="96" spans="1:7" x14ac:dyDescent="0.25">
      <c r="A96" s="22"/>
      <c r="B96" s="27" t="s">
        <v>46</v>
      </c>
      <c r="C96" s="42" t="s">
        <v>47</v>
      </c>
      <c r="D96" s="43" t="s">
        <v>43</v>
      </c>
      <c r="E96" s="43">
        <v>1.9</v>
      </c>
      <c r="F96" s="78"/>
      <c r="G96" s="101">
        <f t="shared" si="6"/>
        <v>0</v>
      </c>
    </row>
    <row r="97" spans="1:7" x14ac:dyDescent="0.25">
      <c r="A97" s="22"/>
      <c r="B97" s="27" t="s">
        <v>148</v>
      </c>
      <c r="C97" s="28" t="s">
        <v>149</v>
      </c>
      <c r="D97" s="43" t="s">
        <v>23</v>
      </c>
      <c r="E97" s="43">
        <v>6</v>
      </c>
      <c r="F97" s="78"/>
      <c r="G97" s="101">
        <f t="shared" si="6"/>
        <v>0</v>
      </c>
    </row>
    <row r="98" spans="1:7" x14ac:dyDescent="0.25">
      <c r="A98" s="22"/>
      <c r="B98" s="98" t="s">
        <v>51</v>
      </c>
      <c r="C98" s="42" t="s">
        <v>179</v>
      </c>
      <c r="D98" s="43" t="s">
        <v>23</v>
      </c>
      <c r="E98" s="43">
        <v>6</v>
      </c>
      <c r="F98" s="75"/>
      <c r="G98" s="101">
        <f t="shared" si="6"/>
        <v>0</v>
      </c>
    </row>
    <row r="99" spans="1:7" x14ac:dyDescent="0.25">
      <c r="A99" s="22"/>
      <c r="B99" s="27" t="s">
        <v>54</v>
      </c>
      <c r="C99" s="42" t="s">
        <v>55</v>
      </c>
      <c r="D99" s="43" t="s">
        <v>53</v>
      </c>
      <c r="E99" s="43">
        <v>6</v>
      </c>
      <c r="F99" s="75"/>
      <c r="G99" s="101">
        <f t="shared" si="6"/>
        <v>0</v>
      </c>
    </row>
    <row r="100" spans="1:7" x14ac:dyDescent="0.25">
      <c r="A100" s="22"/>
      <c r="B100" s="27" t="s">
        <v>26</v>
      </c>
      <c r="C100" s="42" t="s">
        <v>27</v>
      </c>
      <c r="D100" s="43" t="s">
        <v>28</v>
      </c>
      <c r="E100" s="43">
        <v>0.6</v>
      </c>
      <c r="F100" s="75"/>
      <c r="G100" s="101">
        <f t="shared" si="6"/>
        <v>0</v>
      </c>
    </row>
    <row r="101" spans="1:7" x14ac:dyDescent="0.25">
      <c r="A101" s="22"/>
      <c r="B101" s="27" t="s">
        <v>103</v>
      </c>
      <c r="C101" s="28" t="s">
        <v>178</v>
      </c>
      <c r="D101" s="43" t="s">
        <v>14</v>
      </c>
      <c r="E101" s="43">
        <v>2.2999999999999998</v>
      </c>
      <c r="F101" s="75"/>
      <c r="G101" s="101">
        <f t="shared" si="6"/>
        <v>0</v>
      </c>
    </row>
    <row r="102" spans="1:7" x14ac:dyDescent="0.25">
      <c r="A102" s="22"/>
      <c r="B102" s="27" t="s">
        <v>177</v>
      </c>
      <c r="C102" s="42" t="s">
        <v>176</v>
      </c>
      <c r="D102" s="43" t="s">
        <v>23</v>
      </c>
      <c r="E102" s="43">
        <v>4</v>
      </c>
      <c r="F102" s="75"/>
      <c r="G102" s="101">
        <f t="shared" si="6"/>
        <v>0</v>
      </c>
    </row>
    <row r="103" spans="1:7" x14ac:dyDescent="0.25">
      <c r="A103" s="22"/>
      <c r="B103" s="27" t="s">
        <v>61</v>
      </c>
      <c r="C103" s="37" t="s">
        <v>213</v>
      </c>
      <c r="D103" s="43" t="s">
        <v>23</v>
      </c>
      <c r="E103" s="43">
        <v>3</v>
      </c>
      <c r="F103" s="75"/>
      <c r="G103" s="101">
        <f t="shared" si="6"/>
        <v>0</v>
      </c>
    </row>
    <row r="104" spans="1:7" x14ac:dyDescent="0.25">
      <c r="A104" s="22"/>
      <c r="B104" s="27"/>
      <c r="C104" s="37" t="s">
        <v>118</v>
      </c>
      <c r="D104" s="43" t="s">
        <v>23</v>
      </c>
      <c r="E104" s="43">
        <v>3</v>
      </c>
      <c r="F104" s="75"/>
      <c r="G104" s="101">
        <f t="shared" si="6"/>
        <v>0</v>
      </c>
    </row>
    <row r="105" spans="1:7" x14ac:dyDescent="0.25">
      <c r="A105" s="22"/>
      <c r="B105" s="27"/>
      <c r="C105" s="93" t="s">
        <v>212</v>
      </c>
      <c r="D105" s="43" t="s">
        <v>23</v>
      </c>
      <c r="E105" s="43">
        <v>6</v>
      </c>
      <c r="F105" s="75"/>
      <c r="G105" s="101">
        <f t="shared" si="6"/>
        <v>0</v>
      </c>
    </row>
    <row r="106" spans="1:7" x14ac:dyDescent="0.25">
      <c r="A106" s="22"/>
      <c r="B106" s="30" t="s">
        <v>202</v>
      </c>
      <c r="C106" s="53"/>
      <c r="D106" s="32"/>
      <c r="E106" s="32"/>
      <c r="F106" s="76"/>
      <c r="G106" s="102"/>
    </row>
    <row r="107" spans="1:7" x14ac:dyDescent="0.25">
      <c r="A107" s="22"/>
      <c r="B107" s="27" t="s">
        <v>41</v>
      </c>
      <c r="C107" s="42" t="s">
        <v>42</v>
      </c>
      <c r="D107" s="43" t="s">
        <v>43</v>
      </c>
      <c r="E107" s="43">
        <v>6.1</v>
      </c>
      <c r="F107" s="75"/>
      <c r="G107" s="101">
        <f t="shared" ref="G107:G122" si="7">SUM(E107*F107)</f>
        <v>0</v>
      </c>
    </row>
    <row r="108" spans="1:7" x14ac:dyDescent="0.25">
      <c r="A108" s="22"/>
      <c r="B108" s="27" t="s">
        <v>44</v>
      </c>
      <c r="C108" s="42" t="s">
        <v>45</v>
      </c>
      <c r="D108" s="43" t="s">
        <v>43</v>
      </c>
      <c r="E108" s="43">
        <v>6.1</v>
      </c>
      <c r="F108" s="78"/>
      <c r="G108" s="101">
        <f t="shared" si="7"/>
        <v>0</v>
      </c>
    </row>
    <row r="109" spans="1:7" x14ac:dyDescent="0.25">
      <c r="A109" s="22"/>
      <c r="B109" s="27" t="s">
        <v>46</v>
      </c>
      <c r="C109" s="42" t="s">
        <v>47</v>
      </c>
      <c r="D109" s="43" t="s">
        <v>43</v>
      </c>
      <c r="E109" s="43">
        <v>6.1</v>
      </c>
      <c r="F109" s="78"/>
      <c r="G109" s="101">
        <f t="shared" si="7"/>
        <v>0</v>
      </c>
    </row>
    <row r="110" spans="1:7" x14ac:dyDescent="0.25">
      <c r="A110" s="22"/>
      <c r="B110" s="27" t="s">
        <v>148</v>
      </c>
      <c r="C110" s="28" t="s">
        <v>149</v>
      </c>
      <c r="D110" s="43" t="s">
        <v>23</v>
      </c>
      <c r="E110" s="43">
        <v>18</v>
      </c>
      <c r="F110" s="78"/>
      <c r="G110" s="101">
        <f t="shared" si="7"/>
        <v>0</v>
      </c>
    </row>
    <row r="111" spans="1:7" x14ac:dyDescent="0.25">
      <c r="A111" s="22"/>
      <c r="B111" s="98" t="s">
        <v>51</v>
      </c>
      <c r="C111" s="42" t="s">
        <v>179</v>
      </c>
      <c r="D111" s="43" t="s">
        <v>23</v>
      </c>
      <c r="E111" s="43">
        <v>18</v>
      </c>
      <c r="F111" s="75"/>
      <c r="G111" s="101">
        <f t="shared" si="7"/>
        <v>0</v>
      </c>
    </row>
    <row r="112" spans="1:7" x14ac:dyDescent="0.25">
      <c r="A112" s="22"/>
      <c r="B112" s="27" t="s">
        <v>26</v>
      </c>
      <c r="C112" s="42" t="s">
        <v>27</v>
      </c>
      <c r="D112" s="43" t="s">
        <v>28</v>
      </c>
      <c r="E112" s="43">
        <v>0.2</v>
      </c>
      <c r="F112" s="75"/>
      <c r="G112" s="101">
        <f t="shared" si="7"/>
        <v>0</v>
      </c>
    </row>
    <row r="113" spans="1:7" ht="30" x14ac:dyDescent="0.25">
      <c r="A113" s="22"/>
      <c r="B113" s="27"/>
      <c r="C113" s="89" t="s">
        <v>210</v>
      </c>
      <c r="D113" s="43" t="s">
        <v>23</v>
      </c>
      <c r="E113" s="90">
        <v>18</v>
      </c>
      <c r="F113" s="75"/>
      <c r="G113" s="101">
        <f t="shared" si="7"/>
        <v>0</v>
      </c>
    </row>
    <row r="114" spans="1:7" x14ac:dyDescent="0.25">
      <c r="A114" s="22"/>
      <c r="B114" s="27"/>
      <c r="C114" s="42" t="s">
        <v>209</v>
      </c>
      <c r="D114" s="43" t="s">
        <v>23</v>
      </c>
      <c r="E114" s="90">
        <v>0</v>
      </c>
      <c r="F114" s="75"/>
      <c r="G114" s="101">
        <f t="shared" si="7"/>
        <v>0</v>
      </c>
    </row>
    <row r="115" spans="1:7" x14ac:dyDescent="0.25">
      <c r="A115" s="22"/>
      <c r="B115" s="27" t="s">
        <v>103</v>
      </c>
      <c r="C115" s="28" t="s">
        <v>178</v>
      </c>
      <c r="D115" s="43" t="s">
        <v>14</v>
      </c>
      <c r="E115" s="43">
        <v>6.1</v>
      </c>
      <c r="F115" s="75"/>
      <c r="G115" s="101">
        <f t="shared" si="7"/>
        <v>0</v>
      </c>
    </row>
    <row r="116" spans="1:7" x14ac:dyDescent="0.25">
      <c r="A116" s="22"/>
      <c r="B116" s="27" t="s">
        <v>177</v>
      </c>
      <c r="C116" s="42" t="s">
        <v>176</v>
      </c>
      <c r="D116" s="43" t="s">
        <v>23</v>
      </c>
      <c r="E116" s="43">
        <v>6</v>
      </c>
      <c r="F116" s="75"/>
      <c r="G116" s="101">
        <f t="shared" si="7"/>
        <v>0</v>
      </c>
    </row>
    <row r="117" spans="1:7" x14ac:dyDescent="0.25">
      <c r="A117" s="22"/>
      <c r="B117" s="27" t="s">
        <v>61</v>
      </c>
      <c r="C117" s="37" t="s">
        <v>208</v>
      </c>
      <c r="D117" s="43" t="s">
        <v>23</v>
      </c>
      <c r="E117" s="43">
        <v>1</v>
      </c>
      <c r="F117" s="75"/>
      <c r="G117" s="101">
        <f t="shared" si="7"/>
        <v>0</v>
      </c>
    </row>
    <row r="118" spans="1:7" x14ac:dyDescent="0.25">
      <c r="A118" s="22"/>
      <c r="B118" s="27"/>
      <c r="C118" s="37" t="s">
        <v>207</v>
      </c>
      <c r="D118" s="43" t="s">
        <v>23</v>
      </c>
      <c r="E118" s="43">
        <v>3</v>
      </c>
      <c r="F118" s="75"/>
      <c r="G118" s="101">
        <f t="shared" si="7"/>
        <v>0</v>
      </c>
    </row>
    <row r="119" spans="1:7" x14ac:dyDescent="0.25">
      <c r="A119" s="22"/>
      <c r="B119" s="27"/>
      <c r="C119" s="37" t="s">
        <v>206</v>
      </c>
      <c r="D119" s="43" t="s">
        <v>23</v>
      </c>
      <c r="E119" s="43">
        <v>3</v>
      </c>
      <c r="F119" s="75"/>
      <c r="G119" s="101">
        <f t="shared" si="7"/>
        <v>0</v>
      </c>
    </row>
    <row r="120" spans="1:7" x14ac:dyDescent="0.25">
      <c r="A120" s="22"/>
      <c r="B120" s="27"/>
      <c r="C120" s="37" t="s">
        <v>205</v>
      </c>
      <c r="D120" s="43" t="s">
        <v>23</v>
      </c>
      <c r="E120" s="43">
        <v>5</v>
      </c>
      <c r="F120" s="75"/>
      <c r="G120" s="101">
        <f t="shared" si="7"/>
        <v>0</v>
      </c>
    </row>
    <row r="121" spans="1:7" x14ac:dyDescent="0.25">
      <c r="A121" s="22"/>
      <c r="B121" s="27"/>
      <c r="C121" s="37" t="s">
        <v>204</v>
      </c>
      <c r="D121" s="43" t="s">
        <v>23</v>
      </c>
      <c r="E121" s="43">
        <v>5</v>
      </c>
      <c r="F121" s="75"/>
      <c r="G121" s="101">
        <f t="shared" si="7"/>
        <v>0</v>
      </c>
    </row>
    <row r="122" spans="1:7" x14ac:dyDescent="0.25">
      <c r="A122" s="22"/>
      <c r="B122" s="27"/>
      <c r="C122" s="37" t="s">
        <v>203</v>
      </c>
      <c r="D122" s="43" t="s">
        <v>23</v>
      </c>
      <c r="E122" s="43">
        <v>1</v>
      </c>
      <c r="F122" s="75"/>
      <c r="G122" s="101">
        <f t="shared" si="7"/>
        <v>0</v>
      </c>
    </row>
    <row r="123" spans="1:7" x14ac:dyDescent="0.25">
      <c r="A123" s="22"/>
      <c r="B123" s="30" t="s">
        <v>80</v>
      </c>
      <c r="C123" s="31"/>
      <c r="D123" s="32"/>
      <c r="E123" s="32"/>
      <c r="F123" s="76"/>
      <c r="G123" s="102"/>
    </row>
    <row r="124" spans="1:7" x14ac:dyDescent="0.25">
      <c r="A124" s="22"/>
      <c r="B124" s="27" t="s">
        <v>201</v>
      </c>
      <c r="C124" s="42" t="s">
        <v>200</v>
      </c>
      <c r="D124" s="43" t="s">
        <v>23</v>
      </c>
      <c r="E124" s="43">
        <v>3</v>
      </c>
      <c r="F124" s="78"/>
      <c r="G124" s="101">
        <f>SUM(E124*F124)</f>
        <v>0</v>
      </c>
    </row>
    <row r="125" spans="1:7" x14ac:dyDescent="0.25">
      <c r="A125" s="22"/>
      <c r="B125" s="27" t="s">
        <v>199</v>
      </c>
      <c r="C125" s="42" t="s">
        <v>198</v>
      </c>
      <c r="D125" s="97" t="s">
        <v>23</v>
      </c>
      <c r="E125" s="97">
        <v>3</v>
      </c>
      <c r="F125" s="80"/>
      <c r="G125" s="103">
        <f>E125*F125</f>
        <v>0</v>
      </c>
    </row>
    <row r="126" spans="1:7" ht="30" x14ac:dyDescent="0.25">
      <c r="A126" s="22"/>
      <c r="B126" s="27" t="s">
        <v>24</v>
      </c>
      <c r="C126" s="34" t="s">
        <v>25</v>
      </c>
      <c r="D126" s="43" t="s">
        <v>23</v>
      </c>
      <c r="E126" s="43">
        <v>3</v>
      </c>
      <c r="F126" s="75"/>
      <c r="G126" s="101">
        <f>E126*F126</f>
        <v>0</v>
      </c>
    </row>
    <row r="127" spans="1:7" x14ac:dyDescent="0.25">
      <c r="A127" s="47"/>
      <c r="B127" s="27" t="s">
        <v>85</v>
      </c>
      <c r="C127" s="28" t="s">
        <v>86</v>
      </c>
      <c r="D127" s="43" t="s">
        <v>50</v>
      </c>
      <c r="E127" s="43">
        <v>0.3</v>
      </c>
      <c r="F127" s="75"/>
      <c r="G127" s="101">
        <f>E127*F127</f>
        <v>0</v>
      </c>
    </row>
    <row r="128" spans="1:7" x14ac:dyDescent="0.25">
      <c r="A128" s="47"/>
      <c r="B128" s="27"/>
      <c r="C128" s="28" t="s">
        <v>197</v>
      </c>
      <c r="D128" s="43" t="s">
        <v>23</v>
      </c>
      <c r="E128" s="43">
        <v>9</v>
      </c>
      <c r="F128" s="75"/>
      <c r="G128" s="101">
        <f>E128*F128</f>
        <v>0</v>
      </c>
    </row>
    <row r="129" spans="1:7" x14ac:dyDescent="0.25">
      <c r="A129" s="47"/>
      <c r="B129" s="27" t="s">
        <v>61</v>
      </c>
      <c r="C129" s="37" t="s">
        <v>196</v>
      </c>
      <c r="D129" s="43" t="s">
        <v>23</v>
      </c>
      <c r="E129" s="43">
        <v>3</v>
      </c>
      <c r="F129" s="75"/>
      <c r="G129" s="101">
        <f>E129*F129</f>
        <v>0</v>
      </c>
    </row>
    <row r="130" spans="1:7" x14ac:dyDescent="0.25">
      <c r="A130" s="22"/>
      <c r="B130" s="30" t="s">
        <v>195</v>
      </c>
      <c r="C130" s="31"/>
      <c r="D130" s="32"/>
      <c r="E130" s="32"/>
      <c r="F130" s="76"/>
      <c r="G130" s="102"/>
    </row>
    <row r="131" spans="1:7" x14ac:dyDescent="0.25">
      <c r="A131" s="22"/>
      <c r="B131" s="27" t="s">
        <v>101</v>
      </c>
      <c r="C131" s="28" t="s">
        <v>102</v>
      </c>
      <c r="D131" s="43" t="s">
        <v>53</v>
      </c>
      <c r="E131" s="43">
        <v>29</v>
      </c>
      <c r="F131" s="75"/>
      <c r="G131" s="103">
        <f t="shared" ref="G131:G148" si="8">SUM(E131*F131)</f>
        <v>0</v>
      </c>
    </row>
    <row r="132" spans="1:7" x14ac:dyDescent="0.25">
      <c r="A132" s="22"/>
      <c r="B132" s="27" t="s">
        <v>103</v>
      </c>
      <c r="C132" s="28" t="s">
        <v>194</v>
      </c>
      <c r="D132" s="43" t="s">
        <v>43</v>
      </c>
      <c r="E132" s="43">
        <v>2.9</v>
      </c>
      <c r="F132" s="75"/>
      <c r="G132" s="103">
        <f t="shared" si="8"/>
        <v>0</v>
      </c>
    </row>
    <row r="133" spans="1:7" x14ac:dyDescent="0.25">
      <c r="A133" s="22"/>
      <c r="B133" s="27" t="s">
        <v>85</v>
      </c>
      <c r="C133" s="28" t="s">
        <v>86</v>
      </c>
      <c r="D133" s="43" t="s">
        <v>50</v>
      </c>
      <c r="E133" s="43">
        <v>0.1</v>
      </c>
      <c r="F133" s="75"/>
      <c r="G133" s="103">
        <f t="shared" si="8"/>
        <v>0</v>
      </c>
    </row>
    <row r="134" spans="1:7" x14ac:dyDescent="0.25">
      <c r="A134" s="22"/>
      <c r="B134" s="44" t="s">
        <v>58</v>
      </c>
      <c r="C134" s="45" t="s">
        <v>59</v>
      </c>
      <c r="D134" s="90" t="s">
        <v>60</v>
      </c>
      <c r="E134" s="90">
        <v>0.2</v>
      </c>
      <c r="F134" s="78"/>
      <c r="G134" s="103">
        <f t="shared" si="8"/>
        <v>0</v>
      </c>
    </row>
    <row r="135" spans="1:7" ht="60" x14ac:dyDescent="0.25">
      <c r="A135" s="22"/>
      <c r="B135" s="27"/>
      <c r="C135" s="34" t="s">
        <v>181</v>
      </c>
      <c r="D135" s="43" t="s">
        <v>53</v>
      </c>
      <c r="E135" s="43">
        <v>2</v>
      </c>
      <c r="F135" s="75"/>
      <c r="G135" s="103">
        <f t="shared" si="8"/>
        <v>0</v>
      </c>
    </row>
    <row r="136" spans="1:7" x14ac:dyDescent="0.25">
      <c r="A136" s="22"/>
      <c r="B136" s="27"/>
      <c r="C136" s="34" t="s">
        <v>105</v>
      </c>
      <c r="D136" s="43" t="s">
        <v>53</v>
      </c>
      <c r="E136" s="43">
        <v>2</v>
      </c>
      <c r="F136" s="75"/>
      <c r="G136" s="103">
        <f t="shared" si="8"/>
        <v>0</v>
      </c>
    </row>
    <row r="137" spans="1:7" x14ac:dyDescent="0.25">
      <c r="A137" s="22"/>
      <c r="B137" s="27"/>
      <c r="C137" s="28" t="s">
        <v>87</v>
      </c>
      <c r="D137" s="43" t="s">
        <v>28</v>
      </c>
      <c r="E137" s="43">
        <v>2.4</v>
      </c>
      <c r="F137" s="75"/>
      <c r="G137" s="103">
        <f t="shared" si="8"/>
        <v>0</v>
      </c>
    </row>
    <row r="138" spans="1:7" x14ac:dyDescent="0.25">
      <c r="A138" s="22"/>
      <c r="B138" s="27" t="s">
        <v>61</v>
      </c>
      <c r="C138" s="37" t="s">
        <v>193</v>
      </c>
      <c r="D138" s="43" t="s">
        <v>53</v>
      </c>
      <c r="E138" s="43">
        <v>3</v>
      </c>
      <c r="F138" s="75"/>
      <c r="G138" s="103">
        <f t="shared" si="8"/>
        <v>0</v>
      </c>
    </row>
    <row r="139" spans="1:7" x14ac:dyDescent="0.25">
      <c r="A139" s="22"/>
      <c r="B139" s="27"/>
      <c r="C139" s="37" t="s">
        <v>192</v>
      </c>
      <c r="D139" s="43" t="s">
        <v>53</v>
      </c>
      <c r="E139" s="43">
        <v>3</v>
      </c>
      <c r="F139" s="75"/>
      <c r="G139" s="103">
        <f t="shared" si="8"/>
        <v>0</v>
      </c>
    </row>
    <row r="140" spans="1:7" x14ac:dyDescent="0.25">
      <c r="A140" s="22"/>
      <c r="B140" s="27"/>
      <c r="C140" s="37" t="s">
        <v>191</v>
      </c>
      <c r="D140" s="43" t="s">
        <v>53</v>
      </c>
      <c r="E140" s="43">
        <v>2</v>
      </c>
      <c r="F140" s="75"/>
      <c r="G140" s="103">
        <f t="shared" si="8"/>
        <v>0</v>
      </c>
    </row>
    <row r="141" spans="1:7" x14ac:dyDescent="0.25">
      <c r="A141" s="22"/>
      <c r="B141" s="27"/>
      <c r="C141" s="37" t="s">
        <v>190</v>
      </c>
      <c r="D141" s="43" t="s">
        <v>53</v>
      </c>
      <c r="E141" s="43">
        <v>2</v>
      </c>
      <c r="F141" s="75"/>
      <c r="G141" s="103">
        <f t="shared" si="8"/>
        <v>0</v>
      </c>
    </row>
    <row r="142" spans="1:7" x14ac:dyDescent="0.25">
      <c r="A142" s="22"/>
      <c r="B142" s="27"/>
      <c r="C142" s="37" t="s">
        <v>189</v>
      </c>
      <c r="D142" s="43" t="s">
        <v>53</v>
      </c>
      <c r="E142" s="43">
        <v>1</v>
      </c>
      <c r="F142" s="75"/>
      <c r="G142" s="103">
        <f t="shared" si="8"/>
        <v>0</v>
      </c>
    </row>
    <row r="143" spans="1:7" x14ac:dyDescent="0.25">
      <c r="A143" s="22"/>
      <c r="B143" s="27"/>
      <c r="C143" s="37" t="s">
        <v>188</v>
      </c>
      <c r="D143" s="43" t="s">
        <v>53</v>
      </c>
      <c r="E143" s="43">
        <v>5</v>
      </c>
      <c r="F143" s="75"/>
      <c r="G143" s="103">
        <f t="shared" si="8"/>
        <v>0</v>
      </c>
    </row>
    <row r="144" spans="1:7" x14ac:dyDescent="0.25">
      <c r="A144" s="22"/>
      <c r="B144" s="27"/>
      <c r="C144" s="37" t="s">
        <v>187</v>
      </c>
      <c r="D144" s="43" t="s">
        <v>53</v>
      </c>
      <c r="E144" s="43">
        <v>3</v>
      </c>
      <c r="F144" s="75"/>
      <c r="G144" s="103">
        <f t="shared" si="8"/>
        <v>0</v>
      </c>
    </row>
    <row r="145" spans="1:7" x14ac:dyDescent="0.25">
      <c r="A145" s="22"/>
      <c r="B145" s="27"/>
      <c r="C145" s="37" t="s">
        <v>186</v>
      </c>
      <c r="D145" s="43" t="s">
        <v>53</v>
      </c>
      <c r="E145" s="43">
        <v>1</v>
      </c>
      <c r="F145" s="75"/>
      <c r="G145" s="103">
        <f t="shared" si="8"/>
        <v>0</v>
      </c>
    </row>
    <row r="146" spans="1:7" x14ac:dyDescent="0.25">
      <c r="A146" s="22"/>
      <c r="B146" s="27"/>
      <c r="C146" s="37" t="s">
        <v>185</v>
      </c>
      <c r="D146" s="43" t="s">
        <v>53</v>
      </c>
      <c r="E146" s="43">
        <v>3</v>
      </c>
      <c r="F146" s="75"/>
      <c r="G146" s="103">
        <f t="shared" si="8"/>
        <v>0</v>
      </c>
    </row>
    <row r="147" spans="1:7" x14ac:dyDescent="0.25">
      <c r="A147" s="22"/>
      <c r="B147" s="27"/>
      <c r="C147" s="37" t="s">
        <v>184</v>
      </c>
      <c r="D147" s="43" t="s">
        <v>53</v>
      </c>
      <c r="E147" s="43">
        <v>5</v>
      </c>
      <c r="F147" s="75"/>
      <c r="G147" s="103">
        <f t="shared" si="8"/>
        <v>0</v>
      </c>
    </row>
    <row r="148" spans="1:7" x14ac:dyDescent="0.25">
      <c r="A148" s="22"/>
      <c r="B148" s="27"/>
      <c r="C148" s="37" t="s">
        <v>183</v>
      </c>
      <c r="D148" s="43" t="s">
        <v>53</v>
      </c>
      <c r="E148" s="43">
        <v>1</v>
      </c>
      <c r="F148" s="75"/>
      <c r="G148" s="103">
        <f t="shared" si="8"/>
        <v>0</v>
      </c>
    </row>
    <row r="149" spans="1:7" x14ac:dyDescent="0.25">
      <c r="A149" s="22"/>
      <c r="B149" s="30" t="s">
        <v>180</v>
      </c>
      <c r="C149" s="31"/>
      <c r="D149" s="32"/>
      <c r="E149" s="32"/>
      <c r="F149" s="76"/>
      <c r="G149" s="102"/>
    </row>
    <row r="150" spans="1:7" x14ac:dyDescent="0.25">
      <c r="A150" s="22"/>
      <c r="B150" s="27" t="s">
        <v>101</v>
      </c>
      <c r="C150" s="28" t="s">
        <v>102</v>
      </c>
      <c r="D150" s="43" t="s">
        <v>53</v>
      </c>
      <c r="E150" s="43">
        <v>29</v>
      </c>
      <c r="F150" s="75"/>
      <c r="G150" s="101">
        <f t="shared" ref="G150:G170" si="9">SUM(E150*F150)</f>
        <v>0</v>
      </c>
    </row>
    <row r="151" spans="1:7" x14ac:dyDescent="0.25">
      <c r="A151" s="22"/>
      <c r="B151" s="27" t="s">
        <v>103</v>
      </c>
      <c r="C151" s="28" t="s">
        <v>104</v>
      </c>
      <c r="D151" s="43" t="s">
        <v>43</v>
      </c>
      <c r="E151" s="43">
        <v>2.9</v>
      </c>
      <c r="F151" s="75"/>
      <c r="G151" s="101">
        <f t="shared" si="9"/>
        <v>0</v>
      </c>
    </row>
    <row r="152" spans="1:7" x14ac:dyDescent="0.25">
      <c r="A152" s="22"/>
      <c r="B152" s="27" t="s">
        <v>85</v>
      </c>
      <c r="C152" s="28" t="s">
        <v>86</v>
      </c>
      <c r="D152" s="43" t="s">
        <v>50</v>
      </c>
      <c r="E152" s="43">
        <v>0.1</v>
      </c>
      <c r="F152" s="75"/>
      <c r="G152" s="101">
        <f t="shared" si="9"/>
        <v>0</v>
      </c>
    </row>
    <row r="153" spans="1:7" x14ac:dyDescent="0.25">
      <c r="A153" s="22"/>
      <c r="B153" s="44" t="s">
        <v>58</v>
      </c>
      <c r="C153" s="45" t="s">
        <v>59</v>
      </c>
      <c r="D153" s="43" t="s">
        <v>60</v>
      </c>
      <c r="E153" s="43">
        <v>0.5</v>
      </c>
      <c r="F153" s="75"/>
      <c r="G153" s="101">
        <f t="shared" si="9"/>
        <v>0</v>
      </c>
    </row>
    <row r="154" spans="1:7" ht="60" x14ac:dyDescent="0.25">
      <c r="A154" s="22"/>
      <c r="B154" s="27"/>
      <c r="C154" s="34" t="s">
        <v>181</v>
      </c>
      <c r="D154" s="43" t="s">
        <v>53</v>
      </c>
      <c r="E154" s="43">
        <v>1</v>
      </c>
      <c r="F154" s="75"/>
      <c r="G154" s="101">
        <f t="shared" si="9"/>
        <v>0</v>
      </c>
    </row>
    <row r="155" spans="1:7" x14ac:dyDescent="0.25">
      <c r="A155" s="22"/>
      <c r="B155" s="27"/>
      <c r="C155" s="34" t="s">
        <v>105</v>
      </c>
      <c r="D155" s="43" t="s">
        <v>53</v>
      </c>
      <c r="E155" s="43">
        <v>1</v>
      </c>
      <c r="F155" s="75"/>
      <c r="G155" s="101">
        <f t="shared" si="9"/>
        <v>0</v>
      </c>
    </row>
    <row r="156" spans="1:7" x14ac:dyDescent="0.25">
      <c r="A156" s="22"/>
      <c r="B156" s="27"/>
      <c r="C156" s="28" t="s">
        <v>87</v>
      </c>
      <c r="D156" s="43" t="s">
        <v>28</v>
      </c>
      <c r="E156" s="43">
        <v>1.2</v>
      </c>
      <c r="F156" s="75"/>
      <c r="G156" s="101">
        <f t="shared" si="9"/>
        <v>0</v>
      </c>
    </row>
    <row r="157" spans="1:7" x14ac:dyDescent="0.25">
      <c r="A157" s="22"/>
      <c r="B157" s="27" t="s">
        <v>61</v>
      </c>
      <c r="C157" s="37" t="s">
        <v>106</v>
      </c>
      <c r="D157" s="43" t="s">
        <v>53</v>
      </c>
      <c r="E157" s="43">
        <v>1</v>
      </c>
      <c r="F157" s="75"/>
      <c r="G157" s="101">
        <f t="shared" si="9"/>
        <v>0</v>
      </c>
    </row>
    <row r="158" spans="1:7" x14ac:dyDescent="0.25">
      <c r="A158" s="22"/>
      <c r="B158" s="27"/>
      <c r="C158" s="37" t="s">
        <v>107</v>
      </c>
      <c r="D158" s="43" t="s">
        <v>53</v>
      </c>
      <c r="E158" s="43">
        <v>3</v>
      </c>
      <c r="F158" s="75"/>
      <c r="G158" s="101">
        <f t="shared" si="9"/>
        <v>0</v>
      </c>
    </row>
    <row r="159" spans="1:7" x14ac:dyDescent="0.25">
      <c r="A159" s="22"/>
      <c r="B159" s="27"/>
      <c r="C159" s="37" t="s">
        <v>108</v>
      </c>
      <c r="D159" s="43" t="s">
        <v>53</v>
      </c>
      <c r="E159" s="43">
        <v>3</v>
      </c>
      <c r="F159" s="75"/>
      <c r="G159" s="101">
        <f t="shared" si="9"/>
        <v>0</v>
      </c>
    </row>
    <row r="160" spans="1:7" x14ac:dyDescent="0.25">
      <c r="A160" s="22"/>
      <c r="B160" s="27"/>
      <c r="C160" s="37" t="s">
        <v>109</v>
      </c>
      <c r="D160" s="43" t="s">
        <v>53</v>
      </c>
      <c r="E160" s="43">
        <v>5</v>
      </c>
      <c r="F160" s="75"/>
      <c r="G160" s="101">
        <f t="shared" si="9"/>
        <v>0</v>
      </c>
    </row>
    <row r="161" spans="1:7" x14ac:dyDescent="0.25">
      <c r="A161" s="22"/>
      <c r="B161" s="27"/>
      <c r="C161" s="37" t="s">
        <v>110</v>
      </c>
      <c r="D161" s="43" t="s">
        <v>53</v>
      </c>
      <c r="E161" s="43">
        <v>2</v>
      </c>
      <c r="F161" s="75"/>
      <c r="G161" s="101">
        <f t="shared" si="9"/>
        <v>0</v>
      </c>
    </row>
    <row r="162" spans="1:7" x14ac:dyDescent="0.25">
      <c r="A162" s="22"/>
      <c r="B162" s="27"/>
      <c r="C162" s="37" t="s">
        <v>111</v>
      </c>
      <c r="D162" s="43" t="s">
        <v>53</v>
      </c>
      <c r="E162" s="43">
        <v>3</v>
      </c>
      <c r="F162" s="75"/>
      <c r="G162" s="101">
        <f t="shared" si="9"/>
        <v>0</v>
      </c>
    </row>
    <row r="163" spans="1:7" x14ac:dyDescent="0.25">
      <c r="A163" s="22"/>
      <c r="B163" s="27"/>
      <c r="C163" s="37" t="s">
        <v>112</v>
      </c>
      <c r="D163" s="43" t="s">
        <v>53</v>
      </c>
      <c r="E163" s="43">
        <v>3</v>
      </c>
      <c r="F163" s="75"/>
      <c r="G163" s="101">
        <f t="shared" si="9"/>
        <v>0</v>
      </c>
    </row>
    <row r="164" spans="1:7" x14ac:dyDescent="0.25">
      <c r="A164" s="22"/>
      <c r="B164" s="27"/>
      <c r="C164" s="37" t="s">
        <v>113</v>
      </c>
      <c r="D164" s="43" t="s">
        <v>53</v>
      </c>
      <c r="E164" s="43">
        <v>3</v>
      </c>
      <c r="F164" s="75"/>
      <c r="G164" s="101">
        <f t="shared" si="9"/>
        <v>0</v>
      </c>
    </row>
    <row r="165" spans="1:7" x14ac:dyDescent="0.25">
      <c r="A165" s="22"/>
      <c r="B165" s="27"/>
      <c r="C165" s="37" t="s">
        <v>114</v>
      </c>
      <c r="D165" s="43" t="s">
        <v>53</v>
      </c>
      <c r="E165" s="43">
        <v>3</v>
      </c>
      <c r="F165" s="75"/>
      <c r="G165" s="101">
        <f t="shared" si="9"/>
        <v>0</v>
      </c>
    </row>
    <row r="166" spans="1:7" x14ac:dyDescent="0.25">
      <c r="A166" s="22"/>
      <c r="B166" s="27"/>
      <c r="C166" s="37" t="s">
        <v>115</v>
      </c>
      <c r="D166" s="43" t="s">
        <v>53</v>
      </c>
      <c r="E166" s="43">
        <v>2</v>
      </c>
      <c r="F166" s="75"/>
      <c r="G166" s="101">
        <f t="shared" si="9"/>
        <v>0</v>
      </c>
    </row>
    <row r="167" spans="1:7" x14ac:dyDescent="0.25">
      <c r="A167" s="22"/>
      <c r="B167" s="27"/>
      <c r="C167" s="37" t="s">
        <v>116</v>
      </c>
      <c r="D167" s="43" t="s">
        <v>53</v>
      </c>
      <c r="E167" s="43">
        <v>3</v>
      </c>
      <c r="F167" s="75"/>
      <c r="G167" s="101">
        <f t="shared" si="9"/>
        <v>0</v>
      </c>
    </row>
    <row r="168" spans="1:7" x14ac:dyDescent="0.25">
      <c r="A168" s="22"/>
      <c r="B168" s="27"/>
      <c r="C168" s="37" t="s">
        <v>117</v>
      </c>
      <c r="D168" s="43" t="s">
        <v>53</v>
      </c>
      <c r="E168" s="43">
        <v>2</v>
      </c>
      <c r="F168" s="75"/>
      <c r="G168" s="101">
        <f t="shared" si="9"/>
        <v>0</v>
      </c>
    </row>
    <row r="169" spans="1:7" x14ac:dyDescent="0.25">
      <c r="A169" s="22"/>
      <c r="B169" s="27"/>
      <c r="C169" s="37" t="s">
        <v>118</v>
      </c>
      <c r="D169" s="43" t="s">
        <v>53</v>
      </c>
      <c r="E169" s="43">
        <v>3</v>
      </c>
      <c r="F169" s="75"/>
      <c r="G169" s="101">
        <f t="shared" si="9"/>
        <v>0</v>
      </c>
    </row>
    <row r="170" spans="1:7" x14ac:dyDescent="0.25">
      <c r="A170" s="22"/>
      <c r="B170" s="27"/>
      <c r="C170" s="37" t="s">
        <v>119</v>
      </c>
      <c r="D170" s="43" t="s">
        <v>53</v>
      </c>
      <c r="E170" s="43">
        <v>3</v>
      </c>
      <c r="F170" s="75"/>
      <c r="G170" s="101">
        <f t="shared" si="9"/>
        <v>0</v>
      </c>
    </row>
    <row r="171" spans="1:7" x14ac:dyDescent="0.25">
      <c r="A171" s="22"/>
      <c r="B171" s="30" t="s">
        <v>173</v>
      </c>
      <c r="C171" s="53"/>
      <c r="D171" s="32"/>
      <c r="E171" s="32"/>
      <c r="F171" s="76"/>
      <c r="G171" s="102"/>
    </row>
    <row r="172" spans="1:7" x14ac:dyDescent="0.25">
      <c r="A172" s="22"/>
      <c r="B172" s="27" t="s">
        <v>41</v>
      </c>
      <c r="C172" s="42" t="s">
        <v>42</v>
      </c>
      <c r="D172" s="43" t="s">
        <v>43</v>
      </c>
      <c r="E172" s="43">
        <v>4.4000000000000004</v>
      </c>
      <c r="F172" s="75"/>
      <c r="G172" s="101">
        <f>SUM(E172*F172)</f>
        <v>0</v>
      </c>
    </row>
    <row r="173" spans="1:7" x14ac:dyDescent="0.25">
      <c r="A173" s="22"/>
      <c r="B173" s="27" t="s">
        <v>44</v>
      </c>
      <c r="C173" s="42" t="s">
        <v>45</v>
      </c>
      <c r="D173" s="43" t="s">
        <v>43</v>
      </c>
      <c r="E173" s="43">
        <v>4.4000000000000004</v>
      </c>
      <c r="F173" s="78"/>
      <c r="G173" s="101">
        <f>SUM(E173*F173)</f>
        <v>0</v>
      </c>
    </row>
    <row r="174" spans="1:7" x14ac:dyDescent="0.25">
      <c r="A174" s="22"/>
      <c r="B174" s="27" t="s">
        <v>46</v>
      </c>
      <c r="C174" s="42" t="s">
        <v>47</v>
      </c>
      <c r="D174" s="43" t="s">
        <v>43</v>
      </c>
      <c r="E174" s="43">
        <v>4.4000000000000004</v>
      </c>
      <c r="F174" s="78"/>
      <c r="G174" s="101">
        <f>SUM(E174*F174)</f>
        <v>0</v>
      </c>
    </row>
    <row r="175" spans="1:7" x14ac:dyDescent="0.25">
      <c r="A175" s="22"/>
      <c r="B175" s="27" t="s">
        <v>148</v>
      </c>
      <c r="C175" s="42" t="s">
        <v>149</v>
      </c>
      <c r="D175" s="43" t="s">
        <v>23</v>
      </c>
      <c r="E175" s="43">
        <v>18</v>
      </c>
      <c r="F175" s="78"/>
      <c r="G175" s="101">
        <f>SUM(E175*F175)</f>
        <v>0</v>
      </c>
    </row>
    <row r="176" spans="1:7" x14ac:dyDescent="0.25">
      <c r="A176" s="22"/>
      <c r="B176" s="98" t="s">
        <v>51</v>
      </c>
      <c r="C176" s="42" t="s">
        <v>179</v>
      </c>
      <c r="D176" s="43" t="s">
        <v>23</v>
      </c>
      <c r="E176" s="43">
        <v>18</v>
      </c>
      <c r="F176" s="75"/>
      <c r="G176" s="101">
        <f>E176*F176</f>
        <v>0</v>
      </c>
    </row>
    <row r="177" spans="1:7" x14ac:dyDescent="0.25">
      <c r="A177" s="22"/>
      <c r="B177" s="27" t="s">
        <v>26</v>
      </c>
      <c r="C177" s="42" t="s">
        <v>27</v>
      </c>
      <c r="D177" s="43" t="s">
        <v>28</v>
      </c>
      <c r="E177" s="43">
        <v>0.4</v>
      </c>
      <c r="F177" s="75"/>
      <c r="G177" s="101">
        <f>E177*F177</f>
        <v>0</v>
      </c>
    </row>
    <row r="178" spans="1:7" x14ac:dyDescent="0.25">
      <c r="A178" s="22"/>
      <c r="B178" s="27" t="s">
        <v>103</v>
      </c>
      <c r="C178" s="28" t="s">
        <v>178</v>
      </c>
      <c r="D178" s="43" t="s">
        <v>14</v>
      </c>
      <c r="E178" s="43">
        <v>2.2999999999999998</v>
      </c>
      <c r="F178" s="75"/>
      <c r="G178" s="103">
        <f t="shared" ref="G178:G183" si="10">SUM(E178*F178)</f>
        <v>0</v>
      </c>
    </row>
    <row r="179" spans="1:7" x14ac:dyDescent="0.25">
      <c r="A179" s="22"/>
      <c r="B179" s="27" t="s">
        <v>177</v>
      </c>
      <c r="C179" s="42" t="s">
        <v>176</v>
      </c>
      <c r="D179" s="43" t="s">
        <v>23</v>
      </c>
      <c r="E179" s="43">
        <v>5</v>
      </c>
      <c r="F179" s="75"/>
      <c r="G179" s="103">
        <f t="shared" si="10"/>
        <v>0</v>
      </c>
    </row>
    <row r="180" spans="1:7" x14ac:dyDescent="0.25">
      <c r="A180" s="22"/>
      <c r="B180" s="27" t="s">
        <v>61</v>
      </c>
      <c r="C180" s="37" t="s">
        <v>130</v>
      </c>
      <c r="D180" s="43" t="s">
        <v>23</v>
      </c>
      <c r="E180" s="43">
        <v>6</v>
      </c>
      <c r="F180" s="75"/>
      <c r="G180" s="101">
        <f t="shared" si="10"/>
        <v>0</v>
      </c>
    </row>
    <row r="181" spans="1:7" x14ac:dyDescent="0.25">
      <c r="A181" s="22"/>
      <c r="B181" s="27"/>
      <c r="C181" s="37" t="s">
        <v>175</v>
      </c>
      <c r="D181" s="43" t="s">
        <v>23</v>
      </c>
      <c r="E181" s="43">
        <v>4</v>
      </c>
      <c r="F181" s="75"/>
      <c r="G181" s="101">
        <f t="shared" si="10"/>
        <v>0</v>
      </c>
    </row>
    <row r="182" spans="1:7" x14ac:dyDescent="0.25">
      <c r="A182" s="22"/>
      <c r="B182" s="27"/>
      <c r="C182" s="37" t="s">
        <v>174</v>
      </c>
      <c r="D182" s="43" t="s">
        <v>23</v>
      </c>
      <c r="E182" s="43">
        <v>2</v>
      </c>
      <c r="F182" s="75"/>
      <c r="G182" s="101">
        <f t="shared" si="10"/>
        <v>0</v>
      </c>
    </row>
    <row r="183" spans="1:7" x14ac:dyDescent="0.25">
      <c r="A183" s="22"/>
      <c r="B183" s="27"/>
      <c r="C183" s="37" t="s">
        <v>127</v>
      </c>
      <c r="D183" s="43" t="s">
        <v>23</v>
      </c>
      <c r="E183" s="43">
        <v>6</v>
      </c>
      <c r="F183" s="75"/>
      <c r="G183" s="101">
        <f t="shared" si="10"/>
        <v>0</v>
      </c>
    </row>
    <row r="184" spans="1:7" x14ac:dyDescent="0.25">
      <c r="A184" s="22"/>
      <c r="B184" s="52" t="s">
        <v>142</v>
      </c>
      <c r="C184" s="53"/>
      <c r="D184" s="32"/>
      <c r="E184" s="32"/>
      <c r="F184" s="76"/>
      <c r="G184" s="102"/>
    </row>
    <row r="185" spans="1:7" x14ac:dyDescent="0.25">
      <c r="A185" s="22"/>
      <c r="B185" s="27" t="s">
        <v>143</v>
      </c>
      <c r="C185" s="42" t="s">
        <v>144</v>
      </c>
      <c r="D185" s="43" t="s">
        <v>14</v>
      </c>
      <c r="E185" s="43">
        <v>1.35</v>
      </c>
      <c r="F185" s="75"/>
      <c r="G185" s="103">
        <f>SUM(E185*F185)</f>
        <v>0</v>
      </c>
    </row>
    <row r="186" spans="1:7" x14ac:dyDescent="0.25">
      <c r="A186" s="22"/>
      <c r="B186" s="27" t="s">
        <v>172</v>
      </c>
      <c r="C186" s="42" t="s">
        <v>171</v>
      </c>
      <c r="D186" s="43" t="s">
        <v>28</v>
      </c>
      <c r="E186" s="43">
        <v>0.13500000000000001</v>
      </c>
      <c r="F186" s="75"/>
      <c r="G186" s="103">
        <f>SUM(E186*F186)</f>
        <v>0</v>
      </c>
    </row>
    <row r="187" spans="1:7" x14ac:dyDescent="0.25">
      <c r="A187" s="22"/>
      <c r="B187" s="27"/>
      <c r="C187" s="42" t="s">
        <v>156</v>
      </c>
      <c r="D187" s="43" t="s">
        <v>23</v>
      </c>
      <c r="E187" s="43">
        <v>9</v>
      </c>
      <c r="F187" s="75"/>
      <c r="G187" s="103">
        <f>SUM(E187*F187)</f>
        <v>0</v>
      </c>
    </row>
    <row r="188" spans="1:7" x14ac:dyDescent="0.25">
      <c r="A188" s="22"/>
      <c r="B188" s="44" t="s">
        <v>58</v>
      </c>
      <c r="C188" s="45" t="s">
        <v>59</v>
      </c>
      <c r="D188" s="43" t="s">
        <v>60</v>
      </c>
      <c r="E188" s="43">
        <v>0.25</v>
      </c>
      <c r="F188" s="75"/>
      <c r="G188" s="101">
        <f>SUM(E188*F188)</f>
        <v>0</v>
      </c>
    </row>
    <row r="189" spans="1:7" x14ac:dyDescent="0.25">
      <c r="A189" s="22"/>
      <c r="B189" s="30" t="s">
        <v>166</v>
      </c>
      <c r="C189" s="31"/>
      <c r="D189" s="32"/>
      <c r="E189" s="32"/>
      <c r="F189" s="76"/>
      <c r="G189" s="102"/>
    </row>
    <row r="190" spans="1:7" x14ac:dyDescent="0.25">
      <c r="A190" s="22"/>
      <c r="B190" s="27"/>
      <c r="C190" s="34" t="s">
        <v>170</v>
      </c>
      <c r="D190" s="43" t="s">
        <v>23</v>
      </c>
      <c r="E190" s="43">
        <v>1</v>
      </c>
      <c r="F190" s="75"/>
      <c r="G190" s="103">
        <f>SUM(E190*F190)</f>
        <v>0</v>
      </c>
    </row>
    <row r="191" spans="1:7" x14ac:dyDescent="0.25">
      <c r="A191" s="22"/>
      <c r="B191" s="27"/>
      <c r="C191" s="34" t="s">
        <v>169</v>
      </c>
      <c r="D191" s="43" t="s">
        <v>23</v>
      </c>
      <c r="E191" s="43">
        <v>1</v>
      </c>
      <c r="F191" s="75"/>
      <c r="G191" s="103">
        <f>SUM(E191*F191)</f>
        <v>0</v>
      </c>
    </row>
    <row r="192" spans="1:7" ht="30" x14ac:dyDescent="0.25">
      <c r="A192" s="22"/>
      <c r="B192" s="33" t="s">
        <v>168</v>
      </c>
      <c r="C192" s="34" t="s">
        <v>167</v>
      </c>
      <c r="D192" s="43" t="s">
        <v>23</v>
      </c>
      <c r="E192" s="43">
        <v>4</v>
      </c>
      <c r="F192" s="75"/>
      <c r="G192" s="103">
        <f>SUM(E192*F192)</f>
        <v>0</v>
      </c>
    </row>
    <row r="193" spans="1:7" x14ac:dyDescent="0.25">
      <c r="A193" s="22"/>
      <c r="B193" s="99" t="s">
        <v>161</v>
      </c>
      <c r="C193" s="53"/>
      <c r="D193" s="32"/>
      <c r="E193" s="32"/>
      <c r="F193" s="76"/>
      <c r="G193" s="102"/>
    </row>
    <row r="194" spans="1:7" x14ac:dyDescent="0.25">
      <c r="A194" s="22"/>
      <c r="B194" s="27"/>
      <c r="C194" s="42" t="s">
        <v>165</v>
      </c>
      <c r="D194" s="43" t="s">
        <v>23</v>
      </c>
      <c r="E194" s="90">
        <v>1</v>
      </c>
      <c r="F194" s="75"/>
      <c r="G194" s="101">
        <f>E194*F194</f>
        <v>0</v>
      </c>
    </row>
    <row r="195" spans="1:7" x14ac:dyDescent="0.25">
      <c r="A195" s="22"/>
      <c r="B195" s="27"/>
      <c r="C195" s="42" t="s">
        <v>164</v>
      </c>
      <c r="D195" s="43" t="s">
        <v>23</v>
      </c>
      <c r="E195" s="90">
        <v>1</v>
      </c>
      <c r="F195" s="75"/>
      <c r="G195" s="101">
        <f>E195*F195</f>
        <v>0</v>
      </c>
    </row>
    <row r="196" spans="1:7" x14ac:dyDescent="0.25">
      <c r="A196" s="22"/>
      <c r="B196" s="27"/>
      <c r="C196" s="42" t="s">
        <v>141</v>
      </c>
      <c r="D196" s="43" t="s">
        <v>23</v>
      </c>
      <c r="E196" s="90">
        <v>1</v>
      </c>
      <c r="F196" s="75"/>
      <c r="G196" s="101">
        <f>E196*F196</f>
        <v>0</v>
      </c>
    </row>
    <row r="197" spans="1:7" x14ac:dyDescent="0.25">
      <c r="A197" s="22"/>
      <c r="B197" s="27"/>
      <c r="C197" s="28" t="s">
        <v>163</v>
      </c>
      <c r="D197" s="43" t="s">
        <v>23</v>
      </c>
      <c r="E197" s="90">
        <v>1</v>
      </c>
      <c r="F197" s="75"/>
      <c r="G197" s="101">
        <f>E197*F197</f>
        <v>0</v>
      </c>
    </row>
    <row r="198" spans="1:7" x14ac:dyDescent="0.25">
      <c r="A198" s="22"/>
      <c r="B198" s="27"/>
      <c r="C198" s="42" t="s">
        <v>162</v>
      </c>
      <c r="D198" s="43" t="s">
        <v>23</v>
      </c>
      <c r="E198" s="90">
        <v>1</v>
      </c>
      <c r="F198" s="75"/>
      <c r="G198" s="101">
        <f>E198*F198</f>
        <v>0</v>
      </c>
    </row>
    <row r="199" spans="1:7" x14ac:dyDescent="0.25">
      <c r="A199" s="22"/>
      <c r="B199" s="30" t="s">
        <v>135</v>
      </c>
      <c r="C199" s="31"/>
      <c r="D199" s="32"/>
      <c r="E199" s="32"/>
      <c r="F199" s="76"/>
      <c r="G199" s="102"/>
    </row>
    <row r="200" spans="1:7" x14ac:dyDescent="0.25">
      <c r="A200" s="22"/>
      <c r="B200" s="27" t="s">
        <v>136</v>
      </c>
      <c r="C200" s="28" t="s">
        <v>137</v>
      </c>
      <c r="D200" s="43" t="s">
        <v>14</v>
      </c>
      <c r="E200" s="43">
        <v>10</v>
      </c>
      <c r="F200" s="75"/>
      <c r="G200" s="103">
        <f>SUM(E200*F200)</f>
        <v>0</v>
      </c>
    </row>
    <row r="201" spans="1:7" x14ac:dyDescent="0.25">
      <c r="A201" s="22"/>
      <c r="B201" s="27"/>
      <c r="C201" s="50" t="s">
        <v>138</v>
      </c>
      <c r="D201" s="29" t="s">
        <v>23</v>
      </c>
      <c r="E201" s="29">
        <v>7</v>
      </c>
      <c r="F201" s="81"/>
      <c r="G201" s="103">
        <f>SUM(E201*F201)</f>
        <v>0</v>
      </c>
    </row>
    <row r="202" spans="1:7" x14ac:dyDescent="0.25">
      <c r="A202" s="22"/>
      <c r="B202" s="27"/>
      <c r="C202" s="50" t="s">
        <v>139</v>
      </c>
      <c r="D202" s="29" t="s">
        <v>140</v>
      </c>
      <c r="E202" s="29">
        <v>14</v>
      </c>
      <c r="F202" s="79"/>
      <c r="G202" s="103">
        <f>SUM(E202*F202)</f>
        <v>0</v>
      </c>
    </row>
    <row r="203" spans="1:7" x14ac:dyDescent="0.25">
      <c r="A203" s="22"/>
      <c r="B203" s="27"/>
      <c r="C203" s="28" t="s">
        <v>160</v>
      </c>
      <c r="D203" s="43" t="s">
        <v>23</v>
      </c>
      <c r="E203" s="43">
        <v>1</v>
      </c>
      <c r="F203" s="75"/>
      <c r="G203" s="103">
        <f>SUM(E203*F203)</f>
        <v>0</v>
      </c>
    </row>
    <row r="204" spans="1:7" x14ac:dyDescent="0.25">
      <c r="A204" s="22"/>
      <c r="B204" s="52" t="s">
        <v>157</v>
      </c>
      <c r="C204" s="31"/>
      <c r="D204" s="32"/>
      <c r="E204" s="32"/>
      <c r="F204" s="76"/>
      <c r="G204" s="102"/>
    </row>
    <row r="205" spans="1:7" x14ac:dyDescent="0.25">
      <c r="A205" s="22"/>
      <c r="B205" s="27"/>
      <c r="C205" s="28" t="s">
        <v>158</v>
      </c>
      <c r="D205" s="29" t="s">
        <v>23</v>
      </c>
      <c r="E205" s="29">
        <v>1</v>
      </c>
      <c r="F205" s="79"/>
      <c r="G205" s="104">
        <f>E205*F205</f>
        <v>0</v>
      </c>
    </row>
    <row r="206" spans="1:7" ht="15.75" thickBot="1" x14ac:dyDescent="0.3">
      <c r="A206" s="22"/>
      <c r="B206" s="55"/>
      <c r="C206" s="56" t="s">
        <v>159</v>
      </c>
      <c r="D206" s="57" t="s">
        <v>23</v>
      </c>
      <c r="E206" s="57">
        <v>1</v>
      </c>
      <c r="F206" s="82"/>
      <c r="G206" s="105">
        <f>E206*F206</f>
        <v>0</v>
      </c>
    </row>
    <row r="207" spans="1:7" ht="15.75" thickBot="1" x14ac:dyDescent="0.3">
      <c r="A207" s="22"/>
      <c r="B207" s="17"/>
      <c r="C207" s="22"/>
      <c r="D207" s="47"/>
      <c r="E207" s="47"/>
      <c r="F207" s="84"/>
      <c r="G207" s="100"/>
    </row>
    <row r="208" spans="1:7" ht="16.5" thickBot="1" x14ac:dyDescent="0.3">
      <c r="A208" s="22"/>
      <c r="B208" s="70" t="s">
        <v>17</v>
      </c>
      <c r="C208" s="71" t="s">
        <v>147</v>
      </c>
      <c r="D208" s="108"/>
      <c r="E208" s="108"/>
      <c r="F208" s="108"/>
      <c r="G208" s="109">
        <f>SUM(G9:G206)</f>
        <v>0</v>
      </c>
    </row>
  </sheetData>
  <sheetProtection algorithmName="SHA-512" hashValue="/6t4R/3CJ1118Jy3BdH0nnqgScKcuyfPS5uDL5SWBsiogmhBL+Cmuvu+kQEHqFiTmJc+Hh2QPysanpfD8n8BAg==" saltValue="BSvdLMSWstFU7BVjGhiSEg==" spinCount="100000" sheet="1" objects="1" scenarios="1" formatColumns="0" formatRows="0"/>
  <mergeCells count="1">
    <mergeCell ref="A1:G1"/>
  </mergeCells>
  <pageMargins left="0.7" right="0.7" top="0.78740157499999996" bottom="0.78740157499999996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"/>
  <sheetViews>
    <sheetView view="pageBreakPreview" zoomScaleNormal="100" zoomScaleSheetLayoutView="100" workbookViewId="0">
      <selection activeCell="G241" sqref="G241"/>
    </sheetView>
  </sheetViews>
  <sheetFormatPr defaultRowHeight="15" x14ac:dyDescent="0.25"/>
  <cols>
    <col min="1" max="1" width="4.28515625" style="13" customWidth="1"/>
    <col min="2" max="2" width="16.5703125" style="13" customWidth="1"/>
    <col min="3" max="3" width="76.140625" style="13" customWidth="1"/>
    <col min="4" max="4" width="4.7109375" style="13" customWidth="1"/>
    <col min="5" max="5" width="6.28515625" style="13" customWidth="1"/>
    <col min="6" max="6" width="10.42578125" style="13" bestFit="1" customWidth="1"/>
    <col min="7" max="7" width="14.5703125" style="13" bestFit="1" customWidth="1"/>
    <col min="8" max="16384" width="9.140625" style="13"/>
  </cols>
  <sheetData>
    <row r="1" spans="1:7" ht="21" x14ac:dyDescent="0.35">
      <c r="A1" s="122" t="s">
        <v>0</v>
      </c>
      <c r="B1" s="122"/>
      <c r="C1" s="122"/>
      <c r="D1" s="122"/>
      <c r="E1" s="122"/>
      <c r="F1" s="122"/>
      <c r="G1" s="122"/>
    </row>
    <row r="2" spans="1:7" ht="21" x14ac:dyDescent="0.35">
      <c r="A2" s="14"/>
      <c r="B2" s="14"/>
      <c r="C2" s="83"/>
      <c r="D2" s="16"/>
      <c r="E2" s="16"/>
      <c r="F2" s="63"/>
      <c r="G2" s="64"/>
    </row>
    <row r="3" spans="1:7" ht="18.75" x14ac:dyDescent="0.3">
      <c r="A3" s="17"/>
      <c r="B3" s="18" t="s">
        <v>1</v>
      </c>
      <c r="C3" s="19" t="s">
        <v>2</v>
      </c>
      <c r="D3" s="20"/>
      <c r="E3" s="20"/>
      <c r="F3" s="65"/>
      <c r="G3" s="66"/>
    </row>
    <row r="4" spans="1:7" ht="15.75" x14ac:dyDescent="0.25">
      <c r="A4" s="17"/>
      <c r="B4" s="18" t="s">
        <v>3</v>
      </c>
      <c r="C4" s="21" t="s">
        <v>291</v>
      </c>
      <c r="D4" s="20"/>
      <c r="E4" s="20"/>
      <c r="F4" s="65"/>
      <c r="G4" s="66"/>
    </row>
    <row r="5" spans="1:7" ht="15.75" x14ac:dyDescent="0.25">
      <c r="A5" s="17"/>
      <c r="B5" s="18" t="s">
        <v>5</v>
      </c>
      <c r="C5" s="21" t="s">
        <v>6</v>
      </c>
      <c r="D5" s="20"/>
      <c r="E5" s="20"/>
      <c r="F5" s="65"/>
      <c r="G5" s="66"/>
    </row>
    <row r="6" spans="1:7" x14ac:dyDescent="0.25">
      <c r="A6" s="17"/>
      <c r="B6" s="17" t="s">
        <v>7</v>
      </c>
      <c r="C6" s="22" t="s">
        <v>8</v>
      </c>
      <c r="D6" s="23"/>
      <c r="E6" s="23"/>
      <c r="F6" s="67"/>
      <c r="G6" s="68"/>
    </row>
    <row r="7" spans="1:7" ht="15.75" thickBot="1" x14ac:dyDescent="0.3">
      <c r="A7" s="22"/>
      <c r="B7" s="17"/>
      <c r="C7" s="17"/>
      <c r="D7" s="47"/>
      <c r="E7" s="47"/>
      <c r="F7" s="47"/>
      <c r="G7" s="85"/>
    </row>
    <row r="8" spans="1:7" ht="30" x14ac:dyDescent="0.25">
      <c r="A8" s="22"/>
      <c r="B8" s="86" t="s">
        <v>9</v>
      </c>
      <c r="C8" s="87"/>
      <c r="D8" s="88" t="s">
        <v>10</v>
      </c>
      <c r="E8" s="88" t="s">
        <v>11</v>
      </c>
      <c r="F8" s="125" t="s">
        <v>302</v>
      </c>
      <c r="G8" s="126" t="s">
        <v>303</v>
      </c>
    </row>
    <row r="9" spans="1:7" x14ac:dyDescent="0.25">
      <c r="A9" s="22"/>
      <c r="B9" s="27" t="s">
        <v>12</v>
      </c>
      <c r="C9" s="42" t="s">
        <v>13</v>
      </c>
      <c r="D9" s="43" t="s">
        <v>14</v>
      </c>
      <c r="E9" s="43">
        <v>747.5</v>
      </c>
      <c r="F9" s="75"/>
      <c r="G9" s="101">
        <f>F9*E9</f>
        <v>0</v>
      </c>
    </row>
    <row r="10" spans="1:7" x14ac:dyDescent="0.25">
      <c r="A10" s="22"/>
      <c r="B10" s="27" t="s">
        <v>15</v>
      </c>
      <c r="C10" s="28" t="s">
        <v>16</v>
      </c>
      <c r="D10" s="43" t="s">
        <v>14</v>
      </c>
      <c r="E10" s="43">
        <v>747.5</v>
      </c>
      <c r="F10" s="75"/>
      <c r="G10" s="101">
        <f>F10*E10</f>
        <v>0</v>
      </c>
    </row>
    <row r="11" spans="1:7" x14ac:dyDescent="0.25">
      <c r="A11" s="22"/>
      <c r="B11" s="30" t="s">
        <v>18</v>
      </c>
      <c r="C11" s="53"/>
      <c r="D11" s="32"/>
      <c r="E11" s="32"/>
      <c r="F11" s="112"/>
      <c r="G11" s="120"/>
    </row>
    <row r="12" spans="1:7" x14ac:dyDescent="0.25">
      <c r="A12" s="22"/>
      <c r="B12" s="27" t="s">
        <v>19</v>
      </c>
      <c r="C12" s="42" t="s">
        <v>20</v>
      </c>
      <c r="D12" s="43" t="s">
        <v>14</v>
      </c>
      <c r="E12" s="43">
        <v>22</v>
      </c>
      <c r="F12" s="75"/>
      <c r="G12" s="101">
        <f>F12*E12</f>
        <v>0</v>
      </c>
    </row>
    <row r="13" spans="1:7" x14ac:dyDescent="0.25">
      <c r="A13" s="22"/>
      <c r="B13" s="33" t="s">
        <v>21</v>
      </c>
      <c r="C13" s="42" t="s">
        <v>242</v>
      </c>
      <c r="D13" s="43" t="s">
        <v>23</v>
      </c>
      <c r="E13" s="43">
        <v>100</v>
      </c>
      <c r="F13" s="75"/>
      <c r="G13" s="101">
        <f t="shared" ref="G13:G19" si="0">F13*E13</f>
        <v>0</v>
      </c>
    </row>
    <row r="14" spans="1:7" ht="30" x14ac:dyDescent="0.25">
      <c r="A14" s="22"/>
      <c r="B14" s="27" t="s">
        <v>24</v>
      </c>
      <c r="C14" s="89" t="s">
        <v>241</v>
      </c>
      <c r="D14" s="43" t="s">
        <v>23</v>
      </c>
      <c r="E14" s="90">
        <v>100</v>
      </c>
      <c r="F14" s="75"/>
      <c r="G14" s="101">
        <f t="shared" si="0"/>
        <v>0</v>
      </c>
    </row>
    <row r="15" spans="1:7" x14ac:dyDescent="0.25">
      <c r="A15" s="22"/>
      <c r="B15" s="27" t="s">
        <v>240</v>
      </c>
      <c r="C15" s="42" t="s">
        <v>239</v>
      </c>
      <c r="D15" s="91" t="s">
        <v>28</v>
      </c>
      <c r="E15" s="43">
        <v>1.5</v>
      </c>
      <c r="F15" s="77"/>
      <c r="G15" s="101">
        <f t="shared" si="0"/>
        <v>0</v>
      </c>
    </row>
    <row r="16" spans="1:7" ht="30" x14ac:dyDescent="0.25">
      <c r="A16" s="22"/>
      <c r="B16" s="27" t="s">
        <v>238</v>
      </c>
      <c r="C16" s="89" t="s">
        <v>237</v>
      </c>
      <c r="D16" s="43" t="s">
        <v>14</v>
      </c>
      <c r="E16" s="90">
        <v>22</v>
      </c>
      <c r="F16" s="75"/>
      <c r="G16" s="101">
        <f t="shared" si="0"/>
        <v>0</v>
      </c>
    </row>
    <row r="17" spans="1:7" x14ac:dyDescent="0.25">
      <c r="A17" s="22"/>
      <c r="B17" s="27" t="s">
        <v>177</v>
      </c>
      <c r="C17" s="42" t="s">
        <v>236</v>
      </c>
      <c r="D17" s="43" t="s">
        <v>23</v>
      </c>
      <c r="E17" s="90">
        <v>32</v>
      </c>
      <c r="F17" s="75"/>
      <c r="G17" s="101">
        <f t="shared" si="0"/>
        <v>0</v>
      </c>
    </row>
    <row r="18" spans="1:7" x14ac:dyDescent="0.25">
      <c r="A18" s="22"/>
      <c r="B18" s="27"/>
      <c r="C18" s="42" t="s">
        <v>290</v>
      </c>
      <c r="D18" s="43" t="s">
        <v>23</v>
      </c>
      <c r="E18" s="90">
        <v>200</v>
      </c>
      <c r="F18" s="75"/>
      <c r="G18" s="101">
        <f t="shared" si="0"/>
        <v>0</v>
      </c>
    </row>
    <row r="19" spans="1:7" x14ac:dyDescent="0.25">
      <c r="A19" s="22"/>
      <c r="B19" s="27" t="s">
        <v>61</v>
      </c>
      <c r="C19" s="93" t="s">
        <v>39</v>
      </c>
      <c r="D19" s="43" t="s">
        <v>23</v>
      </c>
      <c r="E19" s="43">
        <v>100</v>
      </c>
      <c r="F19" s="75"/>
      <c r="G19" s="101">
        <f t="shared" si="0"/>
        <v>0</v>
      </c>
    </row>
    <row r="20" spans="1:7" x14ac:dyDescent="0.25">
      <c r="A20" s="22"/>
      <c r="B20" s="30" t="s">
        <v>40</v>
      </c>
      <c r="C20" s="114"/>
      <c r="D20" s="32"/>
      <c r="E20" s="32"/>
      <c r="F20" s="112"/>
      <c r="G20" s="120"/>
    </row>
    <row r="21" spans="1:7" x14ac:dyDescent="0.25">
      <c r="A21" s="22"/>
      <c r="B21" s="27" t="s">
        <v>41</v>
      </c>
      <c r="C21" s="42" t="s">
        <v>42</v>
      </c>
      <c r="D21" s="43" t="s">
        <v>43</v>
      </c>
      <c r="E21" s="43">
        <v>7.6</v>
      </c>
      <c r="F21" s="75"/>
      <c r="G21" s="101">
        <f>F21*E21</f>
        <v>0</v>
      </c>
    </row>
    <row r="22" spans="1:7" x14ac:dyDescent="0.25">
      <c r="A22" s="22"/>
      <c r="B22" s="27" t="s">
        <v>44</v>
      </c>
      <c r="C22" s="42" t="s">
        <v>45</v>
      </c>
      <c r="D22" s="43" t="s">
        <v>43</v>
      </c>
      <c r="E22" s="43">
        <v>7.6</v>
      </c>
      <c r="F22" s="78"/>
      <c r="G22" s="101">
        <f t="shared" ref="G22:G47" si="1">F22*E22</f>
        <v>0</v>
      </c>
    </row>
    <row r="23" spans="1:7" x14ac:dyDescent="0.25">
      <c r="A23" s="22"/>
      <c r="B23" s="27" t="s">
        <v>46</v>
      </c>
      <c r="C23" s="42" t="s">
        <v>47</v>
      </c>
      <c r="D23" s="43" t="s">
        <v>43</v>
      </c>
      <c r="E23" s="43">
        <v>7.6</v>
      </c>
      <c r="F23" s="78"/>
      <c r="G23" s="101">
        <f t="shared" si="1"/>
        <v>0</v>
      </c>
    </row>
    <row r="24" spans="1:7" x14ac:dyDescent="0.25">
      <c r="A24" s="22"/>
      <c r="B24" s="27" t="s">
        <v>148</v>
      </c>
      <c r="C24" s="42" t="s">
        <v>149</v>
      </c>
      <c r="D24" s="43" t="s">
        <v>23</v>
      </c>
      <c r="E24" s="43">
        <v>108</v>
      </c>
      <c r="F24" s="78"/>
      <c r="G24" s="101">
        <f t="shared" si="1"/>
        <v>0</v>
      </c>
    </row>
    <row r="25" spans="1:7" x14ac:dyDescent="0.25">
      <c r="A25" s="22"/>
      <c r="B25" s="40" t="s">
        <v>48</v>
      </c>
      <c r="C25" s="92" t="s">
        <v>49</v>
      </c>
      <c r="D25" s="91" t="s">
        <v>50</v>
      </c>
      <c r="E25" s="91">
        <v>0.4</v>
      </c>
      <c r="F25" s="78"/>
      <c r="G25" s="101">
        <f t="shared" si="1"/>
        <v>0</v>
      </c>
    </row>
    <row r="26" spans="1:7" x14ac:dyDescent="0.25">
      <c r="A26" s="22"/>
      <c r="B26" s="27" t="s">
        <v>51</v>
      </c>
      <c r="C26" s="42" t="s">
        <v>52</v>
      </c>
      <c r="D26" s="43" t="s">
        <v>53</v>
      </c>
      <c r="E26" s="43">
        <v>98</v>
      </c>
      <c r="F26" s="75"/>
      <c r="G26" s="101">
        <f t="shared" si="1"/>
        <v>0</v>
      </c>
    </row>
    <row r="27" spans="1:7" x14ac:dyDescent="0.25">
      <c r="A27" s="22"/>
      <c r="B27" s="27" t="s">
        <v>54</v>
      </c>
      <c r="C27" s="42" t="s">
        <v>55</v>
      </c>
      <c r="D27" s="43" t="s">
        <v>53</v>
      </c>
      <c r="E27" s="43">
        <v>10</v>
      </c>
      <c r="F27" s="75"/>
      <c r="G27" s="101">
        <f t="shared" si="1"/>
        <v>0</v>
      </c>
    </row>
    <row r="28" spans="1:7" x14ac:dyDescent="0.25">
      <c r="A28" s="22"/>
      <c r="B28" s="27" t="s">
        <v>56</v>
      </c>
      <c r="C28" s="42" t="s">
        <v>57</v>
      </c>
      <c r="D28" s="43" t="s">
        <v>43</v>
      </c>
      <c r="E28" s="43">
        <v>7.6</v>
      </c>
      <c r="F28" s="75"/>
      <c r="G28" s="101">
        <f t="shared" si="1"/>
        <v>0</v>
      </c>
    </row>
    <row r="29" spans="1:7" x14ac:dyDescent="0.25">
      <c r="A29" s="22"/>
      <c r="B29" s="51" t="s">
        <v>58</v>
      </c>
      <c r="C29" s="50" t="s">
        <v>59</v>
      </c>
      <c r="D29" s="43" t="s">
        <v>60</v>
      </c>
      <c r="E29" s="43">
        <v>0.9</v>
      </c>
      <c r="F29" s="75"/>
      <c r="G29" s="101">
        <f t="shared" si="1"/>
        <v>0</v>
      </c>
    </row>
    <row r="30" spans="1:7" x14ac:dyDescent="0.25">
      <c r="A30" s="22"/>
      <c r="B30" s="27" t="s">
        <v>61</v>
      </c>
      <c r="C30" s="93" t="s">
        <v>62</v>
      </c>
      <c r="D30" s="43" t="s">
        <v>53</v>
      </c>
      <c r="E30" s="43">
        <v>1</v>
      </c>
      <c r="F30" s="75"/>
      <c r="G30" s="101">
        <f t="shared" si="1"/>
        <v>0</v>
      </c>
    </row>
    <row r="31" spans="1:7" x14ac:dyDescent="0.25">
      <c r="A31" s="22"/>
      <c r="B31" s="27"/>
      <c r="C31" s="93" t="s">
        <v>63</v>
      </c>
      <c r="D31" s="43" t="s">
        <v>53</v>
      </c>
      <c r="E31" s="43">
        <v>1</v>
      </c>
      <c r="F31" s="75"/>
      <c r="G31" s="101">
        <f t="shared" si="1"/>
        <v>0</v>
      </c>
    </row>
    <row r="32" spans="1:7" x14ac:dyDescent="0.25">
      <c r="A32" s="22"/>
      <c r="B32" s="27"/>
      <c r="C32" s="93" t="s">
        <v>64</v>
      </c>
      <c r="D32" s="43" t="s">
        <v>53</v>
      </c>
      <c r="E32" s="43">
        <v>1</v>
      </c>
      <c r="F32" s="75"/>
      <c r="G32" s="101">
        <f t="shared" si="1"/>
        <v>0</v>
      </c>
    </row>
    <row r="33" spans="1:7" x14ac:dyDescent="0.25">
      <c r="A33" s="22"/>
      <c r="B33" s="27"/>
      <c r="C33" s="93" t="s">
        <v>65</v>
      </c>
      <c r="D33" s="43" t="s">
        <v>53</v>
      </c>
      <c r="E33" s="43">
        <v>10</v>
      </c>
      <c r="F33" s="75"/>
      <c r="G33" s="101">
        <f t="shared" si="1"/>
        <v>0</v>
      </c>
    </row>
    <row r="34" spans="1:7" x14ac:dyDescent="0.25">
      <c r="A34" s="22"/>
      <c r="B34" s="27"/>
      <c r="C34" s="93" t="s">
        <v>66</v>
      </c>
      <c r="D34" s="43" t="s">
        <v>53</v>
      </c>
      <c r="E34" s="43">
        <v>12</v>
      </c>
      <c r="F34" s="75"/>
      <c r="G34" s="101">
        <f t="shared" si="1"/>
        <v>0</v>
      </c>
    </row>
    <row r="35" spans="1:7" x14ac:dyDescent="0.25">
      <c r="A35" s="22"/>
      <c r="B35" s="27"/>
      <c r="C35" s="93" t="s">
        <v>67</v>
      </c>
      <c r="D35" s="43" t="s">
        <v>53</v>
      </c>
      <c r="E35" s="43">
        <v>6</v>
      </c>
      <c r="F35" s="75"/>
      <c r="G35" s="101">
        <f t="shared" si="1"/>
        <v>0</v>
      </c>
    </row>
    <row r="36" spans="1:7" x14ac:dyDescent="0.25">
      <c r="A36" s="22"/>
      <c r="B36" s="27"/>
      <c r="C36" s="93" t="s">
        <v>68</v>
      </c>
      <c r="D36" s="43" t="s">
        <v>53</v>
      </c>
      <c r="E36" s="43">
        <v>4</v>
      </c>
      <c r="F36" s="75"/>
      <c r="G36" s="101">
        <f t="shared" si="1"/>
        <v>0</v>
      </c>
    </row>
    <row r="37" spans="1:7" x14ac:dyDescent="0.25">
      <c r="A37" s="22"/>
      <c r="B37" s="27"/>
      <c r="C37" s="93" t="s">
        <v>69</v>
      </c>
      <c r="D37" s="43" t="s">
        <v>53</v>
      </c>
      <c r="E37" s="43">
        <v>4</v>
      </c>
      <c r="F37" s="75"/>
      <c r="G37" s="101">
        <f t="shared" si="1"/>
        <v>0</v>
      </c>
    </row>
    <row r="38" spans="1:7" x14ac:dyDescent="0.25">
      <c r="A38" s="22"/>
      <c r="B38" s="27"/>
      <c r="C38" s="93" t="s">
        <v>70</v>
      </c>
      <c r="D38" s="43" t="s">
        <v>53</v>
      </c>
      <c r="E38" s="43">
        <v>5</v>
      </c>
      <c r="F38" s="75"/>
      <c r="G38" s="101">
        <f t="shared" si="1"/>
        <v>0</v>
      </c>
    </row>
    <row r="39" spans="1:7" x14ac:dyDescent="0.25">
      <c r="A39" s="22"/>
      <c r="B39" s="27"/>
      <c r="C39" s="93" t="s">
        <v>71</v>
      </c>
      <c r="D39" s="43" t="s">
        <v>53</v>
      </c>
      <c r="E39" s="43">
        <v>7</v>
      </c>
      <c r="F39" s="75"/>
      <c r="G39" s="101">
        <f t="shared" si="1"/>
        <v>0</v>
      </c>
    </row>
    <row r="40" spans="1:7" x14ac:dyDescent="0.25">
      <c r="A40" s="22"/>
      <c r="B40" s="27"/>
      <c r="C40" s="93" t="s">
        <v>72</v>
      </c>
      <c r="D40" s="43" t="s">
        <v>53</v>
      </c>
      <c r="E40" s="43">
        <v>3</v>
      </c>
      <c r="F40" s="75"/>
      <c r="G40" s="101">
        <f t="shared" si="1"/>
        <v>0</v>
      </c>
    </row>
    <row r="41" spans="1:7" x14ac:dyDescent="0.25">
      <c r="A41" s="22"/>
      <c r="B41" s="27"/>
      <c r="C41" s="93" t="s">
        <v>73</v>
      </c>
      <c r="D41" s="43" t="s">
        <v>53</v>
      </c>
      <c r="E41" s="43">
        <v>10</v>
      </c>
      <c r="F41" s="75"/>
      <c r="G41" s="101">
        <f t="shared" si="1"/>
        <v>0</v>
      </c>
    </row>
    <row r="42" spans="1:7" x14ac:dyDescent="0.25">
      <c r="A42" s="22"/>
      <c r="B42" s="27"/>
      <c r="C42" s="37" t="s">
        <v>74</v>
      </c>
      <c r="D42" s="43" t="s">
        <v>53</v>
      </c>
      <c r="E42" s="43">
        <v>3</v>
      </c>
      <c r="F42" s="75"/>
      <c r="G42" s="101">
        <f t="shared" si="1"/>
        <v>0</v>
      </c>
    </row>
    <row r="43" spans="1:7" x14ac:dyDescent="0.25">
      <c r="A43" s="22"/>
      <c r="B43" s="27"/>
      <c r="C43" s="93" t="s">
        <v>75</v>
      </c>
      <c r="D43" s="43" t="s">
        <v>53</v>
      </c>
      <c r="E43" s="43">
        <v>8</v>
      </c>
      <c r="F43" s="75"/>
      <c r="G43" s="101">
        <f t="shared" si="1"/>
        <v>0</v>
      </c>
    </row>
    <row r="44" spans="1:7" x14ac:dyDescent="0.25">
      <c r="A44" s="22"/>
      <c r="B44" s="27"/>
      <c r="C44" s="94" t="s">
        <v>76</v>
      </c>
      <c r="D44" s="43" t="s">
        <v>53</v>
      </c>
      <c r="E44" s="43">
        <v>5</v>
      </c>
      <c r="F44" s="75"/>
      <c r="G44" s="101">
        <f t="shared" si="1"/>
        <v>0</v>
      </c>
    </row>
    <row r="45" spans="1:7" x14ac:dyDescent="0.25">
      <c r="A45" s="22"/>
      <c r="B45" s="27"/>
      <c r="C45" s="93" t="s">
        <v>77</v>
      </c>
      <c r="D45" s="43" t="s">
        <v>53</v>
      </c>
      <c r="E45" s="43">
        <v>10</v>
      </c>
      <c r="F45" s="75"/>
      <c r="G45" s="101">
        <f t="shared" si="1"/>
        <v>0</v>
      </c>
    </row>
    <row r="46" spans="1:7" x14ac:dyDescent="0.25">
      <c r="A46" s="22"/>
      <c r="B46" s="27"/>
      <c r="C46" s="93" t="s">
        <v>78</v>
      </c>
      <c r="D46" s="43" t="s">
        <v>53</v>
      </c>
      <c r="E46" s="43">
        <v>6</v>
      </c>
      <c r="F46" s="75"/>
      <c r="G46" s="101">
        <f t="shared" si="1"/>
        <v>0</v>
      </c>
    </row>
    <row r="47" spans="1:7" x14ac:dyDescent="0.25">
      <c r="A47" s="22"/>
      <c r="B47" s="27"/>
      <c r="C47" s="93" t="s">
        <v>79</v>
      </c>
      <c r="D47" s="43" t="s">
        <v>53</v>
      </c>
      <c r="E47" s="43">
        <v>2</v>
      </c>
      <c r="F47" s="75"/>
      <c r="G47" s="101">
        <f t="shared" si="1"/>
        <v>0</v>
      </c>
    </row>
    <row r="48" spans="1:7" x14ac:dyDescent="0.25">
      <c r="A48" s="22"/>
      <c r="B48" s="30" t="s">
        <v>90</v>
      </c>
      <c r="C48" s="53"/>
      <c r="D48" s="32"/>
      <c r="E48" s="32"/>
      <c r="F48" s="112"/>
      <c r="G48" s="120"/>
    </row>
    <row r="49" spans="1:7" x14ac:dyDescent="0.25">
      <c r="A49" s="22"/>
      <c r="B49" s="27" t="s">
        <v>91</v>
      </c>
      <c r="C49" s="42" t="s">
        <v>92</v>
      </c>
      <c r="D49" s="43" t="s">
        <v>23</v>
      </c>
      <c r="E49" s="43">
        <v>7</v>
      </c>
      <c r="F49" s="75"/>
      <c r="G49" s="101">
        <f>F49*E49</f>
        <v>0</v>
      </c>
    </row>
    <row r="50" spans="1:7" x14ac:dyDescent="0.25">
      <c r="A50" s="22"/>
      <c r="B50" s="27" t="s">
        <v>93</v>
      </c>
      <c r="C50" s="42" t="s">
        <v>94</v>
      </c>
      <c r="D50" s="43" t="s">
        <v>23</v>
      </c>
      <c r="E50" s="43">
        <v>7</v>
      </c>
      <c r="F50" s="75"/>
      <c r="G50" s="101">
        <f t="shared" ref="G50:G113" si="2">F50*E50</f>
        <v>0</v>
      </c>
    </row>
    <row r="51" spans="1:7" x14ac:dyDescent="0.25">
      <c r="A51" s="22"/>
      <c r="B51" s="27" t="s">
        <v>26</v>
      </c>
      <c r="C51" s="42" t="s">
        <v>27</v>
      </c>
      <c r="D51" s="43" t="s">
        <v>28</v>
      </c>
      <c r="E51" s="43">
        <v>0.3</v>
      </c>
      <c r="F51" s="75"/>
      <c r="G51" s="101">
        <f t="shared" si="2"/>
        <v>0</v>
      </c>
    </row>
    <row r="52" spans="1:7" x14ac:dyDescent="0.25">
      <c r="A52" s="22"/>
      <c r="B52" s="27" t="s">
        <v>61</v>
      </c>
      <c r="C52" s="93" t="s">
        <v>289</v>
      </c>
      <c r="D52" s="43" t="s">
        <v>23</v>
      </c>
      <c r="E52" s="43">
        <v>1</v>
      </c>
      <c r="F52" s="75"/>
      <c r="G52" s="101">
        <f t="shared" si="2"/>
        <v>0</v>
      </c>
    </row>
    <row r="53" spans="1:7" x14ac:dyDescent="0.25">
      <c r="A53" s="22"/>
      <c r="B53" s="27"/>
      <c r="C53" s="93" t="s">
        <v>288</v>
      </c>
      <c r="D53" s="97" t="s">
        <v>23</v>
      </c>
      <c r="E53" s="43">
        <v>2</v>
      </c>
      <c r="F53" s="75"/>
      <c r="G53" s="101">
        <f t="shared" si="2"/>
        <v>0</v>
      </c>
    </row>
    <row r="54" spans="1:7" x14ac:dyDescent="0.25">
      <c r="A54" s="22"/>
      <c r="B54" s="27"/>
      <c r="C54" s="93" t="s">
        <v>287</v>
      </c>
      <c r="D54" s="43" t="s">
        <v>23</v>
      </c>
      <c r="E54" s="43">
        <v>1</v>
      </c>
      <c r="F54" s="75"/>
      <c r="G54" s="101">
        <f t="shared" si="2"/>
        <v>0</v>
      </c>
    </row>
    <row r="55" spans="1:7" x14ac:dyDescent="0.25">
      <c r="A55" s="22"/>
      <c r="B55" s="27"/>
      <c r="C55" s="93" t="s">
        <v>286</v>
      </c>
      <c r="D55" s="43" t="s">
        <v>23</v>
      </c>
      <c r="E55" s="43">
        <v>1</v>
      </c>
      <c r="F55" s="75"/>
      <c r="G55" s="101">
        <f t="shared" si="2"/>
        <v>0</v>
      </c>
    </row>
    <row r="56" spans="1:7" x14ac:dyDescent="0.25">
      <c r="A56" s="22"/>
      <c r="B56" s="27"/>
      <c r="C56" s="42" t="s">
        <v>285</v>
      </c>
      <c r="D56" s="43" t="s">
        <v>23</v>
      </c>
      <c r="E56" s="43">
        <v>1</v>
      </c>
      <c r="F56" s="75"/>
      <c r="G56" s="101">
        <f t="shared" si="2"/>
        <v>0</v>
      </c>
    </row>
    <row r="57" spans="1:7" x14ac:dyDescent="0.25">
      <c r="A57" s="22"/>
      <c r="B57" s="27"/>
      <c r="C57" s="93" t="s">
        <v>97</v>
      </c>
      <c r="D57" s="43" t="s">
        <v>23</v>
      </c>
      <c r="E57" s="43">
        <v>1</v>
      </c>
      <c r="F57" s="75"/>
      <c r="G57" s="101">
        <f t="shared" si="2"/>
        <v>0</v>
      </c>
    </row>
    <row r="58" spans="1:7" x14ac:dyDescent="0.25">
      <c r="A58" s="22"/>
      <c r="B58" s="30" t="s">
        <v>98</v>
      </c>
      <c r="C58" s="53"/>
      <c r="D58" s="32"/>
      <c r="E58" s="32"/>
      <c r="F58" s="112"/>
      <c r="G58" s="120"/>
    </row>
    <row r="59" spans="1:7" x14ac:dyDescent="0.25">
      <c r="A59" s="17"/>
      <c r="B59" s="27" t="s">
        <v>199</v>
      </c>
      <c r="C59" s="42" t="s">
        <v>198</v>
      </c>
      <c r="D59" s="97" t="s">
        <v>23</v>
      </c>
      <c r="E59" s="97">
        <v>45</v>
      </c>
      <c r="F59" s="80"/>
      <c r="G59" s="103">
        <f t="shared" si="2"/>
        <v>0</v>
      </c>
    </row>
    <row r="60" spans="1:7" x14ac:dyDescent="0.25">
      <c r="A60" s="22"/>
      <c r="B60" s="27" t="s">
        <v>26</v>
      </c>
      <c r="C60" s="42" t="s">
        <v>27</v>
      </c>
      <c r="D60" s="43" t="s">
        <v>28</v>
      </c>
      <c r="E60" s="43">
        <v>0.6</v>
      </c>
      <c r="F60" s="75"/>
      <c r="G60" s="103">
        <f t="shared" si="2"/>
        <v>0</v>
      </c>
    </row>
    <row r="61" spans="1:7" x14ac:dyDescent="0.25">
      <c r="A61" s="22"/>
      <c r="B61" s="27" t="s">
        <v>103</v>
      </c>
      <c r="C61" s="28" t="s">
        <v>178</v>
      </c>
      <c r="D61" s="43" t="s">
        <v>14</v>
      </c>
      <c r="E61" s="43">
        <v>19.600000000000001</v>
      </c>
      <c r="F61" s="75"/>
      <c r="G61" s="103">
        <f t="shared" si="2"/>
        <v>0</v>
      </c>
    </row>
    <row r="62" spans="1:7" x14ac:dyDescent="0.25">
      <c r="A62" s="22"/>
      <c r="B62" s="27" t="s">
        <v>177</v>
      </c>
      <c r="C62" s="42" t="s">
        <v>176</v>
      </c>
      <c r="D62" s="43" t="s">
        <v>23</v>
      </c>
      <c r="E62" s="43">
        <v>20</v>
      </c>
      <c r="F62" s="75"/>
      <c r="G62" s="103">
        <f t="shared" si="2"/>
        <v>0</v>
      </c>
    </row>
    <row r="63" spans="1:7" x14ac:dyDescent="0.25">
      <c r="A63" s="17"/>
      <c r="B63" s="27" t="s">
        <v>61</v>
      </c>
      <c r="C63" s="93" t="s">
        <v>284</v>
      </c>
      <c r="D63" s="97" t="s">
        <v>23</v>
      </c>
      <c r="E63" s="43">
        <v>4</v>
      </c>
      <c r="F63" s="75"/>
      <c r="G63" s="103">
        <f t="shared" si="2"/>
        <v>0</v>
      </c>
    </row>
    <row r="64" spans="1:7" x14ac:dyDescent="0.25">
      <c r="A64" s="22"/>
      <c r="B64" s="27"/>
      <c r="C64" s="93" t="s">
        <v>283</v>
      </c>
      <c r="D64" s="97" t="s">
        <v>23</v>
      </c>
      <c r="E64" s="43">
        <v>3</v>
      </c>
      <c r="F64" s="75"/>
      <c r="G64" s="103">
        <f t="shared" si="2"/>
        <v>0</v>
      </c>
    </row>
    <row r="65" spans="1:7" x14ac:dyDescent="0.25">
      <c r="A65" s="22"/>
      <c r="B65" s="27"/>
      <c r="C65" s="93" t="s">
        <v>282</v>
      </c>
      <c r="D65" s="97" t="s">
        <v>23</v>
      </c>
      <c r="E65" s="43">
        <v>2</v>
      </c>
      <c r="F65" s="75"/>
      <c r="G65" s="103">
        <f t="shared" si="2"/>
        <v>0</v>
      </c>
    </row>
    <row r="66" spans="1:7" x14ac:dyDescent="0.25">
      <c r="A66" s="22"/>
      <c r="B66" s="27"/>
      <c r="C66" s="93" t="s">
        <v>281</v>
      </c>
      <c r="D66" s="97" t="s">
        <v>23</v>
      </c>
      <c r="E66" s="43">
        <v>3</v>
      </c>
      <c r="F66" s="75"/>
      <c r="G66" s="103">
        <f t="shared" si="2"/>
        <v>0</v>
      </c>
    </row>
    <row r="67" spans="1:7" x14ac:dyDescent="0.25">
      <c r="A67" s="22"/>
      <c r="B67" s="27"/>
      <c r="C67" s="93" t="s">
        <v>280</v>
      </c>
      <c r="D67" s="97" t="s">
        <v>23</v>
      </c>
      <c r="E67" s="43">
        <v>3</v>
      </c>
      <c r="F67" s="75"/>
      <c r="G67" s="103">
        <f t="shared" si="2"/>
        <v>0</v>
      </c>
    </row>
    <row r="68" spans="1:7" x14ac:dyDescent="0.25">
      <c r="A68" s="22"/>
      <c r="B68" s="27"/>
      <c r="C68" s="93" t="s">
        <v>279</v>
      </c>
      <c r="D68" s="97" t="s">
        <v>23</v>
      </c>
      <c r="E68" s="43">
        <v>3</v>
      </c>
      <c r="F68" s="75"/>
      <c r="G68" s="103">
        <f t="shared" si="2"/>
        <v>0</v>
      </c>
    </row>
    <row r="69" spans="1:7" x14ac:dyDescent="0.25">
      <c r="A69" s="22"/>
      <c r="B69" s="27"/>
      <c r="C69" s="93" t="s">
        <v>265</v>
      </c>
      <c r="D69" s="97" t="s">
        <v>23</v>
      </c>
      <c r="E69" s="43">
        <v>5</v>
      </c>
      <c r="F69" s="75"/>
      <c r="G69" s="103">
        <f t="shared" si="2"/>
        <v>0</v>
      </c>
    </row>
    <row r="70" spans="1:7" x14ac:dyDescent="0.25">
      <c r="A70" s="22"/>
      <c r="B70" s="27"/>
      <c r="C70" s="93" t="s">
        <v>264</v>
      </c>
      <c r="D70" s="97" t="s">
        <v>23</v>
      </c>
      <c r="E70" s="43">
        <v>5</v>
      </c>
      <c r="F70" s="75"/>
      <c r="G70" s="103">
        <f t="shared" si="2"/>
        <v>0</v>
      </c>
    </row>
    <row r="71" spans="1:7" x14ac:dyDescent="0.25">
      <c r="A71" s="22"/>
      <c r="B71" s="27"/>
      <c r="C71" s="93" t="s">
        <v>263</v>
      </c>
      <c r="D71" s="97" t="s">
        <v>23</v>
      </c>
      <c r="E71" s="43">
        <v>3</v>
      </c>
      <c r="F71" s="75"/>
      <c r="G71" s="103">
        <f t="shared" si="2"/>
        <v>0</v>
      </c>
    </row>
    <row r="72" spans="1:7" x14ac:dyDescent="0.25">
      <c r="A72" s="22"/>
      <c r="B72" s="27"/>
      <c r="C72" s="93" t="s">
        <v>278</v>
      </c>
      <c r="D72" s="97" t="s">
        <v>23</v>
      </c>
      <c r="E72" s="43">
        <v>5</v>
      </c>
      <c r="F72" s="75"/>
      <c r="G72" s="103">
        <f t="shared" si="2"/>
        <v>0</v>
      </c>
    </row>
    <row r="73" spans="1:7" x14ac:dyDescent="0.25">
      <c r="A73" s="22"/>
      <c r="B73" s="27"/>
      <c r="C73" s="93" t="s">
        <v>228</v>
      </c>
      <c r="D73" s="97" t="s">
        <v>23</v>
      </c>
      <c r="E73" s="43">
        <v>1</v>
      </c>
      <c r="F73" s="75"/>
      <c r="G73" s="103">
        <f t="shared" si="2"/>
        <v>0</v>
      </c>
    </row>
    <row r="74" spans="1:7" x14ac:dyDescent="0.25">
      <c r="A74" s="22"/>
      <c r="B74" s="27"/>
      <c r="C74" s="115" t="s">
        <v>37</v>
      </c>
      <c r="D74" s="97" t="s">
        <v>23</v>
      </c>
      <c r="E74" s="43">
        <v>1</v>
      </c>
      <c r="F74" s="75"/>
      <c r="G74" s="103">
        <f t="shared" si="2"/>
        <v>0</v>
      </c>
    </row>
    <row r="75" spans="1:7" x14ac:dyDescent="0.25">
      <c r="A75" s="22"/>
      <c r="B75" s="27"/>
      <c r="C75" s="93" t="s">
        <v>129</v>
      </c>
      <c r="D75" s="97" t="s">
        <v>23</v>
      </c>
      <c r="E75" s="43">
        <v>3</v>
      </c>
      <c r="F75" s="75"/>
      <c r="G75" s="103">
        <f t="shared" si="2"/>
        <v>0</v>
      </c>
    </row>
    <row r="76" spans="1:7" x14ac:dyDescent="0.25">
      <c r="A76" s="22"/>
      <c r="B76" s="27"/>
      <c r="C76" s="93" t="s">
        <v>207</v>
      </c>
      <c r="D76" s="97" t="s">
        <v>23</v>
      </c>
      <c r="E76" s="43">
        <v>3</v>
      </c>
      <c r="F76" s="75"/>
      <c r="G76" s="103">
        <f t="shared" si="2"/>
        <v>0</v>
      </c>
    </row>
    <row r="77" spans="1:7" x14ac:dyDescent="0.25">
      <c r="A77" s="22"/>
      <c r="B77" s="27"/>
      <c r="C77" s="93" t="s">
        <v>277</v>
      </c>
      <c r="D77" s="97" t="s">
        <v>23</v>
      </c>
      <c r="E77" s="43">
        <v>1</v>
      </c>
      <c r="F77" s="75"/>
      <c r="G77" s="103">
        <f t="shared" si="2"/>
        <v>0</v>
      </c>
    </row>
    <row r="78" spans="1:7" x14ac:dyDescent="0.25">
      <c r="A78" s="22"/>
      <c r="B78" s="30" t="s">
        <v>271</v>
      </c>
      <c r="C78" s="53"/>
      <c r="D78" s="32"/>
      <c r="E78" s="32"/>
      <c r="F78" s="112"/>
      <c r="G78" s="120"/>
    </row>
    <row r="79" spans="1:7" x14ac:dyDescent="0.25">
      <c r="A79" s="22"/>
      <c r="B79" s="98" t="s">
        <v>199</v>
      </c>
      <c r="C79" s="96" t="s">
        <v>276</v>
      </c>
      <c r="D79" s="43" t="s">
        <v>23</v>
      </c>
      <c r="E79" s="43">
        <v>4</v>
      </c>
      <c r="F79" s="75"/>
      <c r="G79" s="103">
        <f t="shared" si="2"/>
        <v>0</v>
      </c>
    </row>
    <row r="80" spans="1:7" ht="30" x14ac:dyDescent="0.25">
      <c r="A80" s="22"/>
      <c r="B80" s="27" t="s">
        <v>24</v>
      </c>
      <c r="C80" s="89" t="s">
        <v>25</v>
      </c>
      <c r="D80" s="43" t="s">
        <v>23</v>
      </c>
      <c r="E80" s="43">
        <v>3</v>
      </c>
      <c r="F80" s="75"/>
      <c r="G80" s="103">
        <f t="shared" si="2"/>
        <v>0</v>
      </c>
    </row>
    <row r="81" spans="1:7" x14ac:dyDescent="0.25">
      <c r="A81" s="22"/>
      <c r="B81" s="27" t="s">
        <v>103</v>
      </c>
      <c r="C81" s="28" t="s">
        <v>178</v>
      </c>
      <c r="D81" s="43" t="s">
        <v>14</v>
      </c>
      <c r="E81" s="43">
        <v>3.9</v>
      </c>
      <c r="F81" s="75"/>
      <c r="G81" s="103">
        <f t="shared" si="2"/>
        <v>0</v>
      </c>
    </row>
    <row r="82" spans="1:7" x14ac:dyDescent="0.25">
      <c r="A82" s="22"/>
      <c r="B82" s="27"/>
      <c r="C82" s="42" t="s">
        <v>275</v>
      </c>
      <c r="D82" s="43" t="s">
        <v>23</v>
      </c>
      <c r="E82" s="43">
        <v>0.5</v>
      </c>
      <c r="F82" s="75"/>
      <c r="G82" s="103">
        <f t="shared" si="2"/>
        <v>0</v>
      </c>
    </row>
    <row r="83" spans="1:7" x14ac:dyDescent="0.25">
      <c r="A83" s="22"/>
      <c r="B83" s="27" t="s">
        <v>177</v>
      </c>
      <c r="C83" s="42" t="s">
        <v>176</v>
      </c>
      <c r="D83" s="43" t="s">
        <v>23</v>
      </c>
      <c r="E83" s="43">
        <v>4</v>
      </c>
      <c r="F83" s="75"/>
      <c r="G83" s="103">
        <f t="shared" si="2"/>
        <v>0</v>
      </c>
    </row>
    <row r="84" spans="1:7" x14ac:dyDescent="0.25">
      <c r="A84" s="22"/>
      <c r="B84" s="27" t="s">
        <v>274</v>
      </c>
      <c r="C84" s="42" t="s">
        <v>273</v>
      </c>
      <c r="D84" s="43" t="s">
        <v>23</v>
      </c>
      <c r="E84" s="43">
        <v>4</v>
      </c>
      <c r="F84" s="75"/>
      <c r="G84" s="103">
        <f t="shared" si="2"/>
        <v>0</v>
      </c>
    </row>
    <row r="85" spans="1:7" x14ac:dyDescent="0.25">
      <c r="A85" s="22"/>
      <c r="B85" s="27"/>
      <c r="C85" s="93" t="s">
        <v>272</v>
      </c>
      <c r="D85" s="43" t="s">
        <v>23</v>
      </c>
      <c r="E85" s="43">
        <v>4</v>
      </c>
      <c r="F85" s="75"/>
      <c r="G85" s="103">
        <f t="shared" si="2"/>
        <v>0</v>
      </c>
    </row>
    <row r="86" spans="1:7" x14ac:dyDescent="0.25">
      <c r="A86" s="22"/>
      <c r="B86" s="30" t="s">
        <v>214</v>
      </c>
      <c r="C86" s="114"/>
      <c r="D86" s="32"/>
      <c r="E86" s="32"/>
      <c r="F86" s="112"/>
      <c r="G86" s="120"/>
    </row>
    <row r="87" spans="1:7" x14ac:dyDescent="0.25">
      <c r="A87" s="22"/>
      <c r="B87" s="27" t="s">
        <v>41</v>
      </c>
      <c r="C87" s="42" t="s">
        <v>42</v>
      </c>
      <c r="D87" s="43" t="s">
        <v>43</v>
      </c>
      <c r="E87" s="43">
        <v>15.2</v>
      </c>
      <c r="F87" s="75"/>
      <c r="G87" s="101">
        <f t="shared" si="2"/>
        <v>0</v>
      </c>
    </row>
    <row r="88" spans="1:7" x14ac:dyDescent="0.25">
      <c r="A88" s="22"/>
      <c r="B88" s="27" t="s">
        <v>44</v>
      </c>
      <c r="C88" s="42" t="s">
        <v>45</v>
      </c>
      <c r="D88" s="43" t="s">
        <v>43</v>
      </c>
      <c r="E88" s="43">
        <v>15.2</v>
      </c>
      <c r="F88" s="78"/>
      <c r="G88" s="101">
        <f t="shared" si="2"/>
        <v>0</v>
      </c>
    </row>
    <row r="89" spans="1:7" x14ac:dyDescent="0.25">
      <c r="A89" s="22"/>
      <c r="B89" s="27" t="s">
        <v>46</v>
      </c>
      <c r="C89" s="42" t="s">
        <v>47</v>
      </c>
      <c r="D89" s="43" t="s">
        <v>43</v>
      </c>
      <c r="E89" s="43">
        <v>15.2</v>
      </c>
      <c r="F89" s="78"/>
      <c r="G89" s="101">
        <f t="shared" si="2"/>
        <v>0</v>
      </c>
    </row>
    <row r="90" spans="1:7" x14ac:dyDescent="0.25">
      <c r="A90" s="22"/>
      <c r="B90" s="27" t="s">
        <v>51</v>
      </c>
      <c r="C90" s="42" t="s">
        <v>52</v>
      </c>
      <c r="D90" s="43" t="s">
        <v>53</v>
      </c>
      <c r="E90" s="43">
        <v>44</v>
      </c>
      <c r="F90" s="75"/>
      <c r="G90" s="101">
        <f t="shared" si="2"/>
        <v>0</v>
      </c>
    </row>
    <row r="91" spans="1:7" x14ac:dyDescent="0.25">
      <c r="A91" s="22"/>
      <c r="B91" s="27" t="s">
        <v>54</v>
      </c>
      <c r="C91" s="42" t="s">
        <v>55</v>
      </c>
      <c r="D91" s="43" t="s">
        <v>53</v>
      </c>
      <c r="E91" s="43">
        <v>6</v>
      </c>
      <c r="F91" s="75"/>
      <c r="G91" s="101">
        <f t="shared" si="2"/>
        <v>0</v>
      </c>
    </row>
    <row r="92" spans="1:7" x14ac:dyDescent="0.25">
      <c r="A92" s="22"/>
      <c r="B92" s="27" t="s">
        <v>56</v>
      </c>
      <c r="C92" s="42" t="s">
        <v>57</v>
      </c>
      <c r="D92" s="43" t="s">
        <v>43</v>
      </c>
      <c r="E92" s="43">
        <v>15.2</v>
      </c>
      <c r="F92" s="75"/>
      <c r="G92" s="101">
        <f t="shared" si="2"/>
        <v>0</v>
      </c>
    </row>
    <row r="93" spans="1:7" x14ac:dyDescent="0.25">
      <c r="A93" s="22"/>
      <c r="B93" s="51" t="s">
        <v>58</v>
      </c>
      <c r="C93" s="50" t="s">
        <v>59</v>
      </c>
      <c r="D93" s="43" t="s">
        <v>60</v>
      </c>
      <c r="E93" s="43">
        <v>1.7</v>
      </c>
      <c r="F93" s="75"/>
      <c r="G93" s="101">
        <f t="shared" si="2"/>
        <v>0</v>
      </c>
    </row>
    <row r="94" spans="1:7" x14ac:dyDescent="0.25">
      <c r="A94" s="22"/>
      <c r="B94" s="27" t="s">
        <v>61</v>
      </c>
      <c r="C94" s="93" t="s">
        <v>270</v>
      </c>
      <c r="D94" s="43" t="s">
        <v>53</v>
      </c>
      <c r="E94" s="43">
        <v>6</v>
      </c>
      <c r="F94" s="75"/>
      <c r="G94" s="101">
        <f t="shared" si="2"/>
        <v>0</v>
      </c>
    </row>
    <row r="95" spans="1:7" x14ac:dyDescent="0.25">
      <c r="A95" s="22"/>
      <c r="B95" s="27"/>
      <c r="C95" s="93" t="s">
        <v>269</v>
      </c>
      <c r="D95" s="43" t="s">
        <v>53</v>
      </c>
      <c r="E95" s="43">
        <v>12</v>
      </c>
      <c r="F95" s="75"/>
      <c r="G95" s="101">
        <f t="shared" si="2"/>
        <v>0</v>
      </c>
    </row>
    <row r="96" spans="1:7" x14ac:dyDescent="0.25">
      <c r="A96" s="22"/>
      <c r="B96" s="27"/>
      <c r="C96" s="93" t="s">
        <v>217</v>
      </c>
      <c r="D96" s="43" t="s">
        <v>53</v>
      </c>
      <c r="E96" s="43">
        <v>8</v>
      </c>
      <c r="F96" s="75"/>
      <c r="G96" s="101">
        <f t="shared" si="2"/>
        <v>0</v>
      </c>
    </row>
    <row r="97" spans="1:7" x14ac:dyDescent="0.25">
      <c r="A97" s="22"/>
      <c r="B97" s="27"/>
      <c r="C97" s="93" t="s">
        <v>216</v>
      </c>
      <c r="D97" s="43" t="s">
        <v>53</v>
      </c>
      <c r="E97" s="43">
        <v>10</v>
      </c>
      <c r="F97" s="75"/>
      <c r="G97" s="101">
        <f t="shared" si="2"/>
        <v>0</v>
      </c>
    </row>
    <row r="98" spans="1:7" x14ac:dyDescent="0.25">
      <c r="A98" s="22"/>
      <c r="B98" s="27"/>
      <c r="C98" s="93" t="s">
        <v>78</v>
      </c>
      <c r="D98" s="43" t="s">
        <v>53</v>
      </c>
      <c r="E98" s="43">
        <v>8</v>
      </c>
      <c r="F98" s="75"/>
      <c r="G98" s="101">
        <f t="shared" si="2"/>
        <v>0</v>
      </c>
    </row>
    <row r="99" spans="1:7" x14ac:dyDescent="0.25">
      <c r="A99" s="22"/>
      <c r="B99" s="27"/>
      <c r="C99" s="93" t="s">
        <v>215</v>
      </c>
      <c r="D99" s="43" t="s">
        <v>53</v>
      </c>
      <c r="E99" s="43">
        <v>6</v>
      </c>
      <c r="F99" s="75"/>
      <c r="G99" s="101">
        <f t="shared" si="2"/>
        <v>0</v>
      </c>
    </row>
    <row r="100" spans="1:7" x14ac:dyDescent="0.25">
      <c r="A100" s="22"/>
      <c r="B100" s="30" t="s">
        <v>262</v>
      </c>
      <c r="C100" s="53"/>
      <c r="D100" s="32"/>
      <c r="E100" s="32"/>
      <c r="F100" s="112"/>
      <c r="G100" s="120"/>
    </row>
    <row r="101" spans="1:7" x14ac:dyDescent="0.25">
      <c r="A101" s="22"/>
      <c r="B101" s="27" t="s">
        <v>41</v>
      </c>
      <c r="C101" s="42" t="s">
        <v>42</v>
      </c>
      <c r="D101" s="43" t="s">
        <v>43</v>
      </c>
      <c r="E101" s="43">
        <v>2.2999999999999998</v>
      </c>
      <c r="F101" s="75"/>
      <c r="G101" s="101">
        <f t="shared" si="2"/>
        <v>0</v>
      </c>
    </row>
    <row r="102" spans="1:7" x14ac:dyDescent="0.25">
      <c r="A102" s="22"/>
      <c r="B102" s="27" t="s">
        <v>44</v>
      </c>
      <c r="C102" s="42" t="s">
        <v>45</v>
      </c>
      <c r="D102" s="43" t="s">
        <v>43</v>
      </c>
      <c r="E102" s="43">
        <v>2.2999999999999998</v>
      </c>
      <c r="F102" s="78"/>
      <c r="G102" s="101">
        <f t="shared" si="2"/>
        <v>0</v>
      </c>
    </row>
    <row r="103" spans="1:7" x14ac:dyDescent="0.25">
      <c r="A103" s="22"/>
      <c r="B103" s="27" t="s">
        <v>46</v>
      </c>
      <c r="C103" s="42" t="s">
        <v>47</v>
      </c>
      <c r="D103" s="43" t="s">
        <v>43</v>
      </c>
      <c r="E103" s="43">
        <v>2.2999999999999998</v>
      </c>
      <c r="F103" s="78"/>
      <c r="G103" s="101">
        <f t="shared" si="2"/>
        <v>0</v>
      </c>
    </row>
    <row r="104" spans="1:7" x14ac:dyDescent="0.25">
      <c r="A104" s="22"/>
      <c r="B104" s="27" t="s">
        <v>148</v>
      </c>
      <c r="C104" s="28" t="s">
        <v>149</v>
      </c>
      <c r="D104" s="43" t="s">
        <v>23</v>
      </c>
      <c r="E104" s="43">
        <v>13</v>
      </c>
      <c r="F104" s="78"/>
      <c r="G104" s="101">
        <f t="shared" si="2"/>
        <v>0</v>
      </c>
    </row>
    <row r="105" spans="1:7" x14ac:dyDescent="0.25">
      <c r="A105" s="22"/>
      <c r="B105" s="27" t="s">
        <v>268</v>
      </c>
      <c r="C105" s="28" t="s">
        <v>267</v>
      </c>
      <c r="D105" s="43" t="s">
        <v>23</v>
      </c>
      <c r="E105" s="43">
        <v>1</v>
      </c>
      <c r="F105" s="75"/>
      <c r="G105" s="101">
        <f t="shared" si="2"/>
        <v>0</v>
      </c>
    </row>
    <row r="106" spans="1:7" x14ac:dyDescent="0.25">
      <c r="A106" s="22"/>
      <c r="B106" s="27" t="s">
        <v>91</v>
      </c>
      <c r="C106" s="42" t="s">
        <v>92</v>
      </c>
      <c r="D106" s="43" t="s">
        <v>23</v>
      </c>
      <c r="E106" s="43">
        <v>1</v>
      </c>
      <c r="F106" s="75"/>
      <c r="G106" s="101">
        <f t="shared" si="2"/>
        <v>0</v>
      </c>
    </row>
    <row r="107" spans="1:7" x14ac:dyDescent="0.25">
      <c r="A107" s="22"/>
      <c r="B107" s="27" t="s">
        <v>93</v>
      </c>
      <c r="C107" s="42" t="s">
        <v>94</v>
      </c>
      <c r="D107" s="43" t="s">
        <v>23</v>
      </c>
      <c r="E107" s="43">
        <v>1</v>
      </c>
      <c r="F107" s="75"/>
      <c r="G107" s="101">
        <f t="shared" si="2"/>
        <v>0</v>
      </c>
    </row>
    <row r="108" spans="1:7" x14ac:dyDescent="0.25">
      <c r="A108" s="22"/>
      <c r="B108" s="98" t="s">
        <v>51</v>
      </c>
      <c r="C108" s="42" t="s">
        <v>179</v>
      </c>
      <c r="D108" s="43" t="s">
        <v>23</v>
      </c>
      <c r="E108" s="43">
        <v>13</v>
      </c>
      <c r="F108" s="75"/>
      <c r="G108" s="101">
        <f t="shared" si="2"/>
        <v>0</v>
      </c>
    </row>
    <row r="109" spans="1:7" x14ac:dyDescent="0.25">
      <c r="A109" s="22"/>
      <c r="B109" s="27" t="s">
        <v>26</v>
      </c>
      <c r="C109" s="42" t="s">
        <v>27</v>
      </c>
      <c r="D109" s="43" t="s">
        <v>28</v>
      </c>
      <c r="E109" s="43">
        <v>0.6</v>
      </c>
      <c r="F109" s="75"/>
      <c r="G109" s="101">
        <f t="shared" si="2"/>
        <v>0</v>
      </c>
    </row>
    <row r="110" spans="1:7" x14ac:dyDescent="0.25">
      <c r="A110" s="22"/>
      <c r="B110" s="27" t="s">
        <v>103</v>
      </c>
      <c r="C110" s="28" t="s">
        <v>178</v>
      </c>
      <c r="D110" s="43" t="s">
        <v>14</v>
      </c>
      <c r="E110" s="43">
        <v>2.2999999999999998</v>
      </c>
      <c r="F110" s="75"/>
      <c r="G110" s="101">
        <f t="shared" si="2"/>
        <v>0</v>
      </c>
    </row>
    <row r="111" spans="1:7" x14ac:dyDescent="0.25">
      <c r="A111" s="22"/>
      <c r="B111" s="27"/>
      <c r="C111" s="42" t="s">
        <v>266</v>
      </c>
      <c r="D111" s="43" t="s">
        <v>23</v>
      </c>
      <c r="E111" s="43">
        <v>15</v>
      </c>
      <c r="F111" s="75"/>
      <c r="G111" s="101">
        <f t="shared" si="2"/>
        <v>0</v>
      </c>
    </row>
    <row r="112" spans="1:7" x14ac:dyDescent="0.25">
      <c r="A112" s="22"/>
      <c r="B112" s="27" t="s">
        <v>177</v>
      </c>
      <c r="C112" s="42" t="s">
        <v>176</v>
      </c>
      <c r="D112" s="43" t="s">
        <v>23</v>
      </c>
      <c r="E112" s="43">
        <v>4</v>
      </c>
      <c r="F112" s="75"/>
      <c r="G112" s="101">
        <f t="shared" si="2"/>
        <v>0</v>
      </c>
    </row>
    <row r="113" spans="1:7" x14ac:dyDescent="0.25">
      <c r="A113" s="22"/>
      <c r="B113" s="27"/>
      <c r="C113" s="93" t="s">
        <v>224</v>
      </c>
      <c r="D113" s="43" t="s">
        <v>23</v>
      </c>
      <c r="E113" s="43">
        <v>1</v>
      </c>
      <c r="F113" s="75"/>
      <c r="G113" s="101">
        <f t="shared" si="2"/>
        <v>0</v>
      </c>
    </row>
    <row r="114" spans="1:7" x14ac:dyDescent="0.25">
      <c r="A114" s="22"/>
      <c r="B114" s="27"/>
      <c r="C114" s="37" t="s">
        <v>265</v>
      </c>
      <c r="D114" s="43" t="s">
        <v>23</v>
      </c>
      <c r="E114" s="43">
        <v>5</v>
      </c>
      <c r="F114" s="75"/>
      <c r="G114" s="101">
        <f t="shared" ref="G114:G177" si="3">F114*E114</f>
        <v>0</v>
      </c>
    </row>
    <row r="115" spans="1:7" x14ac:dyDescent="0.25">
      <c r="A115" s="22"/>
      <c r="B115" s="27"/>
      <c r="C115" s="37" t="s">
        <v>264</v>
      </c>
      <c r="D115" s="43" t="s">
        <v>23</v>
      </c>
      <c r="E115" s="43">
        <v>5</v>
      </c>
      <c r="F115" s="75"/>
      <c r="G115" s="101">
        <f t="shared" si="3"/>
        <v>0</v>
      </c>
    </row>
    <row r="116" spans="1:7" x14ac:dyDescent="0.25">
      <c r="A116" s="22"/>
      <c r="B116" s="27"/>
      <c r="C116" s="37" t="s">
        <v>263</v>
      </c>
      <c r="D116" s="43" t="s">
        <v>23</v>
      </c>
      <c r="E116" s="43">
        <v>3</v>
      </c>
      <c r="F116" s="75"/>
      <c r="G116" s="101">
        <f t="shared" si="3"/>
        <v>0</v>
      </c>
    </row>
    <row r="117" spans="1:7" x14ac:dyDescent="0.25">
      <c r="A117" s="22"/>
      <c r="B117" s="30" t="s">
        <v>182</v>
      </c>
      <c r="C117" s="31"/>
      <c r="D117" s="32"/>
      <c r="E117" s="32"/>
      <c r="F117" s="112"/>
      <c r="G117" s="120"/>
    </row>
    <row r="118" spans="1:7" x14ac:dyDescent="0.25">
      <c r="A118" s="22"/>
      <c r="B118" s="27"/>
      <c r="C118" s="34" t="s">
        <v>105</v>
      </c>
      <c r="D118" s="43" t="s">
        <v>53</v>
      </c>
      <c r="E118" s="43">
        <v>1</v>
      </c>
      <c r="F118" s="75"/>
      <c r="G118" s="103">
        <f t="shared" si="3"/>
        <v>0</v>
      </c>
    </row>
    <row r="119" spans="1:7" x14ac:dyDescent="0.25">
      <c r="A119" s="22"/>
      <c r="B119" s="27" t="s">
        <v>101</v>
      </c>
      <c r="C119" s="28" t="s">
        <v>102</v>
      </c>
      <c r="D119" s="43" t="s">
        <v>53</v>
      </c>
      <c r="E119" s="43">
        <v>29</v>
      </c>
      <c r="F119" s="75"/>
      <c r="G119" s="103">
        <f t="shared" si="3"/>
        <v>0</v>
      </c>
    </row>
    <row r="120" spans="1:7" x14ac:dyDescent="0.25">
      <c r="A120" s="22"/>
      <c r="B120" s="27" t="s">
        <v>103</v>
      </c>
      <c r="C120" s="28" t="s">
        <v>194</v>
      </c>
      <c r="D120" s="43" t="s">
        <v>43</v>
      </c>
      <c r="E120" s="43">
        <v>2.9</v>
      </c>
      <c r="F120" s="75"/>
      <c r="G120" s="103">
        <f t="shared" si="3"/>
        <v>0</v>
      </c>
    </row>
    <row r="121" spans="1:7" x14ac:dyDescent="0.25">
      <c r="A121" s="22"/>
      <c r="B121" s="27" t="s">
        <v>85</v>
      </c>
      <c r="C121" s="28" t="s">
        <v>86</v>
      </c>
      <c r="D121" s="43" t="s">
        <v>50</v>
      </c>
      <c r="E121" s="43">
        <v>0.1</v>
      </c>
      <c r="F121" s="75"/>
      <c r="G121" s="103">
        <f t="shared" si="3"/>
        <v>0</v>
      </c>
    </row>
    <row r="122" spans="1:7" x14ac:dyDescent="0.25">
      <c r="A122" s="22"/>
      <c r="B122" s="44" t="s">
        <v>58</v>
      </c>
      <c r="C122" s="45" t="s">
        <v>59</v>
      </c>
      <c r="D122" s="90" t="s">
        <v>60</v>
      </c>
      <c r="E122" s="90">
        <v>0.2</v>
      </c>
      <c r="F122" s="78"/>
      <c r="G122" s="103">
        <f t="shared" si="3"/>
        <v>0</v>
      </c>
    </row>
    <row r="123" spans="1:7" ht="45" x14ac:dyDescent="0.25">
      <c r="A123" s="22"/>
      <c r="B123" s="27"/>
      <c r="C123" s="34" t="s">
        <v>181</v>
      </c>
      <c r="D123" s="43" t="s">
        <v>53</v>
      </c>
      <c r="E123" s="43">
        <v>1</v>
      </c>
      <c r="F123" s="75"/>
      <c r="G123" s="103">
        <f t="shared" si="3"/>
        <v>0</v>
      </c>
    </row>
    <row r="124" spans="1:7" x14ac:dyDescent="0.25">
      <c r="A124" s="22"/>
      <c r="B124" s="27"/>
      <c r="C124" s="28" t="s">
        <v>87</v>
      </c>
      <c r="D124" s="43" t="s">
        <v>28</v>
      </c>
      <c r="E124" s="43">
        <v>1.2</v>
      </c>
      <c r="F124" s="75"/>
      <c r="G124" s="103">
        <f t="shared" si="3"/>
        <v>0</v>
      </c>
    </row>
    <row r="125" spans="1:7" x14ac:dyDescent="0.25">
      <c r="A125" s="22"/>
      <c r="B125" s="27"/>
      <c r="C125" s="37" t="s">
        <v>193</v>
      </c>
      <c r="D125" s="43" t="s">
        <v>53</v>
      </c>
      <c r="E125" s="43">
        <v>3</v>
      </c>
      <c r="F125" s="75"/>
      <c r="G125" s="103">
        <f t="shared" si="3"/>
        <v>0</v>
      </c>
    </row>
    <row r="126" spans="1:7" x14ac:dyDescent="0.25">
      <c r="A126" s="22"/>
      <c r="B126" s="27"/>
      <c r="C126" s="37" t="s">
        <v>192</v>
      </c>
      <c r="D126" s="43" t="s">
        <v>53</v>
      </c>
      <c r="E126" s="43">
        <v>3</v>
      </c>
      <c r="F126" s="75"/>
      <c r="G126" s="103">
        <f t="shared" si="3"/>
        <v>0</v>
      </c>
    </row>
    <row r="127" spans="1:7" x14ac:dyDescent="0.25">
      <c r="A127" s="22"/>
      <c r="B127" s="27"/>
      <c r="C127" s="37" t="s">
        <v>191</v>
      </c>
      <c r="D127" s="43" t="s">
        <v>53</v>
      </c>
      <c r="E127" s="43">
        <v>2</v>
      </c>
      <c r="F127" s="75"/>
      <c r="G127" s="103">
        <f t="shared" si="3"/>
        <v>0</v>
      </c>
    </row>
    <row r="128" spans="1:7" x14ac:dyDescent="0.25">
      <c r="A128" s="22"/>
      <c r="B128" s="27"/>
      <c r="C128" s="37" t="s">
        <v>190</v>
      </c>
      <c r="D128" s="43" t="s">
        <v>53</v>
      </c>
      <c r="E128" s="43">
        <v>2</v>
      </c>
      <c r="F128" s="75"/>
      <c r="G128" s="103">
        <f t="shared" si="3"/>
        <v>0</v>
      </c>
    </row>
    <row r="129" spans="1:7" x14ac:dyDescent="0.25">
      <c r="A129" s="22"/>
      <c r="B129" s="27"/>
      <c r="C129" s="37" t="s">
        <v>189</v>
      </c>
      <c r="D129" s="43" t="s">
        <v>53</v>
      </c>
      <c r="E129" s="43">
        <v>1</v>
      </c>
      <c r="F129" s="75"/>
      <c r="G129" s="103">
        <f t="shared" si="3"/>
        <v>0</v>
      </c>
    </row>
    <row r="130" spans="1:7" x14ac:dyDescent="0.25">
      <c r="A130" s="22"/>
      <c r="B130" s="27"/>
      <c r="C130" s="37" t="s">
        <v>188</v>
      </c>
      <c r="D130" s="43" t="s">
        <v>53</v>
      </c>
      <c r="E130" s="43">
        <v>5</v>
      </c>
      <c r="F130" s="75"/>
      <c r="G130" s="103">
        <f t="shared" si="3"/>
        <v>0</v>
      </c>
    </row>
    <row r="131" spans="1:7" x14ac:dyDescent="0.25">
      <c r="A131" s="22"/>
      <c r="B131" s="27"/>
      <c r="C131" s="37" t="s">
        <v>187</v>
      </c>
      <c r="D131" s="43" t="s">
        <v>53</v>
      </c>
      <c r="E131" s="43">
        <v>3</v>
      </c>
      <c r="F131" s="75"/>
      <c r="G131" s="103">
        <f t="shared" si="3"/>
        <v>0</v>
      </c>
    </row>
    <row r="132" spans="1:7" x14ac:dyDescent="0.25">
      <c r="A132" s="22"/>
      <c r="B132" s="27"/>
      <c r="C132" s="37" t="s">
        <v>186</v>
      </c>
      <c r="D132" s="43" t="s">
        <v>53</v>
      </c>
      <c r="E132" s="43">
        <v>1</v>
      </c>
      <c r="F132" s="75"/>
      <c r="G132" s="103">
        <f t="shared" si="3"/>
        <v>0</v>
      </c>
    </row>
    <row r="133" spans="1:7" x14ac:dyDescent="0.25">
      <c r="A133" s="22"/>
      <c r="B133" s="27"/>
      <c r="C133" s="37" t="s">
        <v>185</v>
      </c>
      <c r="D133" s="43" t="s">
        <v>53</v>
      </c>
      <c r="E133" s="43">
        <v>3</v>
      </c>
      <c r="F133" s="75"/>
      <c r="G133" s="103">
        <f t="shared" si="3"/>
        <v>0</v>
      </c>
    </row>
    <row r="134" spans="1:7" x14ac:dyDescent="0.25">
      <c r="A134" s="22"/>
      <c r="B134" s="27"/>
      <c r="C134" s="37" t="s">
        <v>184</v>
      </c>
      <c r="D134" s="43" t="s">
        <v>53</v>
      </c>
      <c r="E134" s="43">
        <v>5</v>
      </c>
      <c r="F134" s="75"/>
      <c r="G134" s="103">
        <f t="shared" si="3"/>
        <v>0</v>
      </c>
    </row>
    <row r="135" spans="1:7" x14ac:dyDescent="0.25">
      <c r="A135" s="22"/>
      <c r="B135" s="27"/>
      <c r="C135" s="37" t="s">
        <v>183</v>
      </c>
      <c r="D135" s="43" t="s">
        <v>53</v>
      </c>
      <c r="E135" s="43">
        <v>1</v>
      </c>
      <c r="F135" s="75"/>
      <c r="G135" s="103">
        <f t="shared" si="3"/>
        <v>0</v>
      </c>
    </row>
    <row r="136" spans="1:7" x14ac:dyDescent="0.25">
      <c r="A136" s="22"/>
      <c r="B136" s="30" t="s">
        <v>211</v>
      </c>
      <c r="C136" s="53"/>
      <c r="D136" s="32"/>
      <c r="E136" s="32"/>
      <c r="F136" s="112"/>
      <c r="G136" s="120"/>
    </row>
    <row r="137" spans="1:7" x14ac:dyDescent="0.25">
      <c r="A137" s="22"/>
      <c r="B137" s="27" t="s">
        <v>41</v>
      </c>
      <c r="C137" s="42" t="s">
        <v>42</v>
      </c>
      <c r="D137" s="43" t="s">
        <v>43</v>
      </c>
      <c r="E137" s="43">
        <v>2.2999999999999998</v>
      </c>
      <c r="F137" s="75"/>
      <c r="G137" s="101">
        <f t="shared" si="3"/>
        <v>0</v>
      </c>
    </row>
    <row r="138" spans="1:7" x14ac:dyDescent="0.25">
      <c r="A138" s="22"/>
      <c r="B138" s="27" t="s">
        <v>44</v>
      </c>
      <c r="C138" s="42" t="s">
        <v>45</v>
      </c>
      <c r="D138" s="43" t="s">
        <v>43</v>
      </c>
      <c r="E138" s="43">
        <v>2.2999999999999998</v>
      </c>
      <c r="F138" s="78"/>
      <c r="G138" s="101">
        <f t="shared" si="3"/>
        <v>0</v>
      </c>
    </row>
    <row r="139" spans="1:7" x14ac:dyDescent="0.25">
      <c r="A139" s="22"/>
      <c r="B139" s="27" t="s">
        <v>46</v>
      </c>
      <c r="C139" s="42" t="s">
        <v>47</v>
      </c>
      <c r="D139" s="43" t="s">
        <v>43</v>
      </c>
      <c r="E139" s="43">
        <v>2.2999999999999998</v>
      </c>
      <c r="F139" s="78"/>
      <c r="G139" s="101">
        <f t="shared" si="3"/>
        <v>0</v>
      </c>
    </row>
    <row r="140" spans="1:7" x14ac:dyDescent="0.25">
      <c r="A140" s="22"/>
      <c r="B140" s="98" t="s">
        <v>51</v>
      </c>
      <c r="C140" s="42" t="s">
        <v>179</v>
      </c>
      <c r="D140" s="43" t="s">
        <v>23</v>
      </c>
      <c r="E140" s="43">
        <v>8</v>
      </c>
      <c r="F140" s="75"/>
      <c r="G140" s="101">
        <f t="shared" si="3"/>
        <v>0</v>
      </c>
    </row>
    <row r="141" spans="1:7" x14ac:dyDescent="0.25">
      <c r="A141" s="22"/>
      <c r="B141" s="27" t="s">
        <v>54</v>
      </c>
      <c r="C141" s="42" t="s">
        <v>55</v>
      </c>
      <c r="D141" s="43" t="s">
        <v>53</v>
      </c>
      <c r="E141" s="43">
        <v>6</v>
      </c>
      <c r="F141" s="75"/>
      <c r="G141" s="101">
        <f t="shared" si="3"/>
        <v>0</v>
      </c>
    </row>
    <row r="142" spans="1:7" x14ac:dyDescent="0.25">
      <c r="A142" s="22"/>
      <c r="B142" s="27" t="s">
        <v>26</v>
      </c>
      <c r="C142" s="42" t="s">
        <v>27</v>
      </c>
      <c r="D142" s="43" t="s">
        <v>28</v>
      </c>
      <c r="E142" s="43">
        <v>0.6</v>
      </c>
      <c r="F142" s="75"/>
      <c r="G142" s="101">
        <f t="shared" si="3"/>
        <v>0</v>
      </c>
    </row>
    <row r="143" spans="1:7" x14ac:dyDescent="0.25">
      <c r="A143" s="22"/>
      <c r="B143" s="27" t="s">
        <v>103</v>
      </c>
      <c r="C143" s="28" t="s">
        <v>178</v>
      </c>
      <c r="D143" s="43" t="s">
        <v>14</v>
      </c>
      <c r="E143" s="43">
        <v>2.2999999999999998</v>
      </c>
      <c r="F143" s="75"/>
      <c r="G143" s="101">
        <f t="shared" si="3"/>
        <v>0</v>
      </c>
    </row>
    <row r="144" spans="1:7" x14ac:dyDescent="0.25">
      <c r="A144" s="22"/>
      <c r="B144" s="27" t="s">
        <v>177</v>
      </c>
      <c r="C144" s="42" t="s">
        <v>176</v>
      </c>
      <c r="D144" s="43" t="s">
        <v>23</v>
      </c>
      <c r="E144" s="43">
        <v>4</v>
      </c>
      <c r="F144" s="75"/>
      <c r="G144" s="101">
        <f t="shared" si="3"/>
        <v>0</v>
      </c>
    </row>
    <row r="145" spans="1:7" x14ac:dyDescent="0.25">
      <c r="A145" s="22"/>
      <c r="B145" s="27"/>
      <c r="C145" s="37" t="s">
        <v>213</v>
      </c>
      <c r="D145" s="43" t="s">
        <v>23</v>
      </c>
      <c r="E145" s="43">
        <v>4</v>
      </c>
      <c r="F145" s="75"/>
      <c r="G145" s="101">
        <f t="shared" si="3"/>
        <v>0</v>
      </c>
    </row>
    <row r="146" spans="1:7" x14ac:dyDescent="0.25">
      <c r="A146" s="22"/>
      <c r="B146" s="27"/>
      <c r="C146" s="37" t="s">
        <v>118</v>
      </c>
      <c r="D146" s="43" t="s">
        <v>23</v>
      </c>
      <c r="E146" s="43">
        <v>4</v>
      </c>
      <c r="F146" s="75"/>
      <c r="G146" s="101">
        <f t="shared" si="3"/>
        <v>0</v>
      </c>
    </row>
    <row r="147" spans="1:7" x14ac:dyDescent="0.25">
      <c r="A147" s="22"/>
      <c r="B147" s="27"/>
      <c r="C147" s="93" t="s">
        <v>212</v>
      </c>
      <c r="D147" s="43" t="s">
        <v>23</v>
      </c>
      <c r="E147" s="43">
        <v>6</v>
      </c>
      <c r="F147" s="75"/>
      <c r="G147" s="101">
        <f t="shared" si="3"/>
        <v>0</v>
      </c>
    </row>
    <row r="148" spans="1:7" x14ac:dyDescent="0.25">
      <c r="A148" s="22"/>
      <c r="B148" s="30" t="s">
        <v>254</v>
      </c>
      <c r="C148" s="53"/>
      <c r="D148" s="32"/>
      <c r="E148" s="32"/>
      <c r="F148" s="112"/>
      <c r="G148" s="120"/>
    </row>
    <row r="149" spans="1:7" x14ac:dyDescent="0.25">
      <c r="A149" s="22"/>
      <c r="B149" s="27" t="s">
        <v>41</v>
      </c>
      <c r="C149" s="42" t="s">
        <v>42</v>
      </c>
      <c r="D149" s="43" t="s">
        <v>43</v>
      </c>
      <c r="E149" s="43">
        <v>3.2</v>
      </c>
      <c r="F149" s="75"/>
      <c r="G149" s="101">
        <f t="shared" si="3"/>
        <v>0</v>
      </c>
    </row>
    <row r="150" spans="1:7" x14ac:dyDescent="0.25">
      <c r="A150" s="22"/>
      <c r="B150" s="27" t="s">
        <v>44</v>
      </c>
      <c r="C150" s="42" t="s">
        <v>45</v>
      </c>
      <c r="D150" s="43" t="s">
        <v>43</v>
      </c>
      <c r="E150" s="43">
        <v>3.2</v>
      </c>
      <c r="F150" s="78"/>
      <c r="G150" s="101">
        <f t="shared" si="3"/>
        <v>0</v>
      </c>
    </row>
    <row r="151" spans="1:7" x14ac:dyDescent="0.25">
      <c r="A151" s="22"/>
      <c r="B151" s="27" t="s">
        <v>46</v>
      </c>
      <c r="C151" s="42" t="s">
        <v>47</v>
      </c>
      <c r="D151" s="43" t="s">
        <v>43</v>
      </c>
      <c r="E151" s="43">
        <v>3.2</v>
      </c>
      <c r="F151" s="78"/>
      <c r="G151" s="101">
        <f t="shared" si="3"/>
        <v>0</v>
      </c>
    </row>
    <row r="152" spans="1:7" x14ac:dyDescent="0.25">
      <c r="A152" s="22"/>
      <c r="B152" s="98" t="s">
        <v>51</v>
      </c>
      <c r="C152" s="42" t="s">
        <v>179</v>
      </c>
      <c r="D152" s="43" t="s">
        <v>23</v>
      </c>
      <c r="E152" s="43">
        <v>11</v>
      </c>
      <c r="F152" s="75"/>
      <c r="G152" s="101">
        <f t="shared" si="3"/>
        <v>0</v>
      </c>
    </row>
    <row r="153" spans="1:7" x14ac:dyDescent="0.25">
      <c r="A153" s="22"/>
      <c r="B153" s="27" t="s">
        <v>26</v>
      </c>
      <c r="C153" s="42" t="s">
        <v>27</v>
      </c>
      <c r="D153" s="43" t="s">
        <v>28</v>
      </c>
      <c r="E153" s="43">
        <v>0.64</v>
      </c>
      <c r="F153" s="75"/>
      <c r="G153" s="101">
        <f t="shared" si="3"/>
        <v>0</v>
      </c>
    </row>
    <row r="154" spans="1:7" x14ac:dyDescent="0.25">
      <c r="A154" s="22"/>
      <c r="B154" s="27" t="s">
        <v>103</v>
      </c>
      <c r="C154" s="28" t="s">
        <v>178</v>
      </c>
      <c r="D154" s="43" t="s">
        <v>14</v>
      </c>
      <c r="E154" s="43">
        <v>2.2999999999999998</v>
      </c>
      <c r="F154" s="75"/>
      <c r="G154" s="101">
        <f t="shared" si="3"/>
        <v>0</v>
      </c>
    </row>
    <row r="155" spans="1:7" x14ac:dyDescent="0.25">
      <c r="A155" s="22"/>
      <c r="B155" s="27"/>
      <c r="C155" s="28" t="s">
        <v>261</v>
      </c>
      <c r="D155" s="43" t="s">
        <v>23</v>
      </c>
      <c r="E155" s="43">
        <v>4</v>
      </c>
      <c r="F155" s="78"/>
      <c r="G155" s="101">
        <f t="shared" si="3"/>
        <v>0</v>
      </c>
    </row>
    <row r="156" spans="1:7" x14ac:dyDescent="0.25">
      <c r="A156" s="22"/>
      <c r="B156" s="27"/>
      <c r="C156" s="28" t="s">
        <v>139</v>
      </c>
      <c r="D156" s="43" t="s">
        <v>23</v>
      </c>
      <c r="E156" s="43">
        <v>4</v>
      </c>
      <c r="F156" s="75"/>
      <c r="G156" s="101">
        <f t="shared" si="3"/>
        <v>0</v>
      </c>
    </row>
    <row r="157" spans="1:7" x14ac:dyDescent="0.25">
      <c r="A157" s="22"/>
      <c r="B157" s="27" t="s">
        <v>260</v>
      </c>
      <c r="C157" s="42" t="s">
        <v>259</v>
      </c>
      <c r="D157" s="43" t="s">
        <v>258</v>
      </c>
      <c r="E157" s="43">
        <v>1000</v>
      </c>
      <c r="F157" s="75"/>
      <c r="G157" s="101">
        <f t="shared" si="3"/>
        <v>0</v>
      </c>
    </row>
    <row r="158" spans="1:7" x14ac:dyDescent="0.25">
      <c r="A158" s="22"/>
      <c r="B158" s="27" t="s">
        <v>61</v>
      </c>
      <c r="C158" s="37" t="s">
        <v>257</v>
      </c>
      <c r="D158" s="43" t="s">
        <v>23</v>
      </c>
      <c r="E158" s="43">
        <v>5</v>
      </c>
      <c r="F158" s="75"/>
      <c r="G158" s="101">
        <f t="shared" si="3"/>
        <v>0</v>
      </c>
    </row>
    <row r="159" spans="1:7" x14ac:dyDescent="0.25">
      <c r="A159" s="22"/>
      <c r="B159" s="27"/>
      <c r="C159" s="37" t="s">
        <v>256</v>
      </c>
      <c r="D159" s="43" t="s">
        <v>23</v>
      </c>
      <c r="E159" s="43">
        <v>3</v>
      </c>
      <c r="F159" s="75"/>
      <c r="G159" s="101">
        <f t="shared" si="3"/>
        <v>0</v>
      </c>
    </row>
    <row r="160" spans="1:7" x14ac:dyDescent="0.25">
      <c r="A160" s="22"/>
      <c r="B160" s="27"/>
      <c r="C160" s="37" t="s">
        <v>255</v>
      </c>
      <c r="D160" s="43" t="s">
        <v>23</v>
      </c>
      <c r="E160" s="43">
        <v>3</v>
      </c>
      <c r="F160" s="75"/>
      <c r="G160" s="101">
        <f t="shared" si="3"/>
        <v>0</v>
      </c>
    </row>
    <row r="161" spans="1:7" x14ac:dyDescent="0.25">
      <c r="A161" s="22"/>
      <c r="B161" s="30" t="s">
        <v>173</v>
      </c>
      <c r="C161" s="53"/>
      <c r="D161" s="32"/>
      <c r="E161" s="32"/>
      <c r="F161" s="112"/>
      <c r="G161" s="120"/>
    </row>
    <row r="162" spans="1:7" x14ac:dyDescent="0.25">
      <c r="A162" s="22"/>
      <c r="B162" s="27" t="s">
        <v>41</v>
      </c>
      <c r="C162" s="42" t="s">
        <v>42</v>
      </c>
      <c r="D162" s="43" t="s">
        <v>43</v>
      </c>
      <c r="E162" s="43">
        <v>4.4000000000000004</v>
      </c>
      <c r="F162" s="75"/>
      <c r="G162" s="101">
        <f t="shared" si="3"/>
        <v>0</v>
      </c>
    </row>
    <row r="163" spans="1:7" x14ac:dyDescent="0.25">
      <c r="A163" s="22"/>
      <c r="B163" s="27" t="s">
        <v>44</v>
      </c>
      <c r="C163" s="42" t="s">
        <v>45</v>
      </c>
      <c r="D163" s="43" t="s">
        <v>43</v>
      </c>
      <c r="E163" s="43">
        <v>4.4000000000000004</v>
      </c>
      <c r="F163" s="78"/>
      <c r="G163" s="101">
        <f t="shared" si="3"/>
        <v>0</v>
      </c>
    </row>
    <row r="164" spans="1:7" x14ac:dyDescent="0.25">
      <c r="A164" s="22"/>
      <c r="B164" s="27" t="s">
        <v>46</v>
      </c>
      <c r="C164" s="42" t="s">
        <v>47</v>
      </c>
      <c r="D164" s="43" t="s">
        <v>43</v>
      </c>
      <c r="E164" s="43">
        <v>4.4000000000000004</v>
      </c>
      <c r="F164" s="78"/>
      <c r="G164" s="101">
        <f t="shared" si="3"/>
        <v>0</v>
      </c>
    </row>
    <row r="165" spans="1:7" x14ac:dyDescent="0.25">
      <c r="A165" s="22"/>
      <c r="B165" s="27" t="s">
        <v>148</v>
      </c>
      <c r="C165" s="28" t="s">
        <v>149</v>
      </c>
      <c r="D165" s="43" t="s">
        <v>23</v>
      </c>
      <c r="E165" s="43">
        <v>18</v>
      </c>
      <c r="F165" s="78"/>
      <c r="G165" s="101">
        <f t="shared" si="3"/>
        <v>0</v>
      </c>
    </row>
    <row r="166" spans="1:7" x14ac:dyDescent="0.25">
      <c r="A166" s="22"/>
      <c r="B166" s="98" t="s">
        <v>51</v>
      </c>
      <c r="C166" s="42" t="s">
        <v>179</v>
      </c>
      <c r="D166" s="43" t="s">
        <v>23</v>
      </c>
      <c r="E166" s="43">
        <v>18</v>
      </c>
      <c r="F166" s="75"/>
      <c r="G166" s="101">
        <f t="shared" si="3"/>
        <v>0</v>
      </c>
    </row>
    <row r="167" spans="1:7" x14ac:dyDescent="0.25">
      <c r="A167" s="22"/>
      <c r="B167" s="27" t="s">
        <v>26</v>
      </c>
      <c r="C167" s="42" t="s">
        <v>27</v>
      </c>
      <c r="D167" s="43" t="s">
        <v>28</v>
      </c>
      <c r="E167" s="43">
        <v>0.4</v>
      </c>
      <c r="F167" s="75"/>
      <c r="G167" s="101">
        <f t="shared" si="3"/>
        <v>0</v>
      </c>
    </row>
    <row r="168" spans="1:7" x14ac:dyDescent="0.25">
      <c r="A168" s="22"/>
      <c r="B168" s="27" t="s">
        <v>103</v>
      </c>
      <c r="C168" s="28" t="s">
        <v>178</v>
      </c>
      <c r="D168" s="43" t="s">
        <v>14</v>
      </c>
      <c r="E168" s="43">
        <v>2.2999999999999998</v>
      </c>
      <c r="F168" s="75"/>
      <c r="G168" s="101">
        <f t="shared" si="3"/>
        <v>0</v>
      </c>
    </row>
    <row r="169" spans="1:7" x14ac:dyDescent="0.25">
      <c r="A169" s="22"/>
      <c r="B169" s="27" t="s">
        <v>177</v>
      </c>
      <c r="C169" s="42" t="s">
        <v>176</v>
      </c>
      <c r="D169" s="43" t="s">
        <v>23</v>
      </c>
      <c r="E169" s="43">
        <v>5</v>
      </c>
      <c r="F169" s="75"/>
      <c r="G169" s="101">
        <f t="shared" si="3"/>
        <v>0</v>
      </c>
    </row>
    <row r="170" spans="1:7" x14ac:dyDescent="0.25">
      <c r="A170" s="22"/>
      <c r="B170" s="27" t="s">
        <v>61</v>
      </c>
      <c r="C170" s="37" t="s">
        <v>130</v>
      </c>
      <c r="D170" s="43" t="s">
        <v>23</v>
      </c>
      <c r="E170" s="43">
        <v>6</v>
      </c>
      <c r="F170" s="75"/>
      <c r="G170" s="101">
        <f t="shared" si="3"/>
        <v>0</v>
      </c>
    </row>
    <row r="171" spans="1:7" x14ac:dyDescent="0.25">
      <c r="A171" s="22"/>
      <c r="B171" s="27"/>
      <c r="C171" s="37" t="s">
        <v>175</v>
      </c>
      <c r="D171" s="43" t="s">
        <v>23</v>
      </c>
      <c r="E171" s="43">
        <v>4</v>
      </c>
      <c r="F171" s="75"/>
      <c r="G171" s="101">
        <f t="shared" si="3"/>
        <v>0</v>
      </c>
    </row>
    <row r="172" spans="1:7" x14ac:dyDescent="0.25">
      <c r="A172" s="22"/>
      <c r="B172" s="27"/>
      <c r="C172" s="37" t="s">
        <v>174</v>
      </c>
      <c r="D172" s="43" t="s">
        <v>23</v>
      </c>
      <c r="E172" s="43">
        <v>2</v>
      </c>
      <c r="F172" s="75"/>
      <c r="G172" s="101">
        <f t="shared" si="3"/>
        <v>0</v>
      </c>
    </row>
    <row r="173" spans="1:7" x14ac:dyDescent="0.25">
      <c r="A173" s="22"/>
      <c r="B173" s="27"/>
      <c r="C173" s="37" t="s">
        <v>127</v>
      </c>
      <c r="D173" s="43" t="s">
        <v>23</v>
      </c>
      <c r="E173" s="43">
        <v>6</v>
      </c>
      <c r="F173" s="75"/>
      <c r="G173" s="101">
        <f t="shared" si="3"/>
        <v>0</v>
      </c>
    </row>
    <row r="174" spans="1:7" x14ac:dyDescent="0.25">
      <c r="A174" s="22"/>
      <c r="B174" s="30" t="s">
        <v>202</v>
      </c>
      <c r="C174" s="53"/>
      <c r="D174" s="32"/>
      <c r="E174" s="32"/>
      <c r="F174" s="112"/>
      <c r="G174" s="120"/>
    </row>
    <row r="175" spans="1:7" x14ac:dyDescent="0.25">
      <c r="A175" s="22"/>
      <c r="B175" s="27" t="s">
        <v>41</v>
      </c>
      <c r="C175" s="42" t="s">
        <v>42</v>
      </c>
      <c r="D175" s="43" t="s">
        <v>43</v>
      </c>
      <c r="E175" s="43">
        <v>0.5</v>
      </c>
      <c r="F175" s="75"/>
      <c r="G175" s="101">
        <f t="shared" si="3"/>
        <v>0</v>
      </c>
    </row>
    <row r="176" spans="1:7" x14ac:dyDescent="0.25">
      <c r="A176" s="22"/>
      <c r="B176" s="27" t="s">
        <v>44</v>
      </c>
      <c r="C176" s="42" t="s">
        <v>45</v>
      </c>
      <c r="D176" s="43" t="s">
        <v>43</v>
      </c>
      <c r="E176" s="43">
        <v>0.5</v>
      </c>
      <c r="F176" s="78"/>
      <c r="G176" s="101">
        <f t="shared" si="3"/>
        <v>0</v>
      </c>
    </row>
    <row r="177" spans="1:7" x14ac:dyDescent="0.25">
      <c r="A177" s="22"/>
      <c r="B177" s="27" t="s">
        <v>46</v>
      </c>
      <c r="C177" s="42" t="s">
        <v>47</v>
      </c>
      <c r="D177" s="43" t="s">
        <v>43</v>
      </c>
      <c r="E177" s="43">
        <v>0.5</v>
      </c>
      <c r="F177" s="78"/>
      <c r="G177" s="101">
        <f t="shared" si="3"/>
        <v>0</v>
      </c>
    </row>
    <row r="178" spans="1:7" x14ac:dyDescent="0.25">
      <c r="A178" s="22"/>
      <c r="B178" s="98" t="s">
        <v>51</v>
      </c>
      <c r="C178" s="42" t="s">
        <v>179</v>
      </c>
      <c r="D178" s="43" t="s">
        <v>23</v>
      </c>
      <c r="E178" s="43">
        <v>2</v>
      </c>
      <c r="F178" s="75"/>
      <c r="G178" s="101">
        <f t="shared" ref="G178:G239" si="4">F178*E178</f>
        <v>0</v>
      </c>
    </row>
    <row r="179" spans="1:7" x14ac:dyDescent="0.25">
      <c r="A179" s="22"/>
      <c r="B179" s="27" t="s">
        <v>26</v>
      </c>
      <c r="C179" s="42" t="s">
        <v>27</v>
      </c>
      <c r="D179" s="43" t="s">
        <v>28</v>
      </c>
      <c r="E179" s="43">
        <v>0.05</v>
      </c>
      <c r="F179" s="75"/>
      <c r="G179" s="101">
        <f t="shared" si="4"/>
        <v>0</v>
      </c>
    </row>
    <row r="180" spans="1:7" x14ac:dyDescent="0.25">
      <c r="A180" s="22"/>
      <c r="B180" s="27" t="s">
        <v>103</v>
      </c>
      <c r="C180" s="28" t="s">
        <v>178</v>
      </c>
      <c r="D180" s="43" t="s">
        <v>14</v>
      </c>
      <c r="E180" s="43">
        <v>0.5</v>
      </c>
      <c r="F180" s="75"/>
      <c r="G180" s="101">
        <f t="shared" si="4"/>
        <v>0</v>
      </c>
    </row>
    <row r="181" spans="1:7" x14ac:dyDescent="0.25">
      <c r="A181" s="22"/>
      <c r="B181" s="27" t="s">
        <v>177</v>
      </c>
      <c r="C181" s="42" t="s">
        <v>176</v>
      </c>
      <c r="D181" s="43" t="s">
        <v>23</v>
      </c>
      <c r="E181" s="43">
        <v>0.5</v>
      </c>
      <c r="F181" s="75"/>
      <c r="G181" s="101">
        <f t="shared" si="4"/>
        <v>0</v>
      </c>
    </row>
    <row r="182" spans="1:7" x14ac:dyDescent="0.25">
      <c r="A182" s="22"/>
      <c r="B182" s="27" t="s">
        <v>61</v>
      </c>
      <c r="C182" s="37" t="s">
        <v>253</v>
      </c>
      <c r="D182" s="43" t="s">
        <v>23</v>
      </c>
      <c r="E182" s="43">
        <v>2</v>
      </c>
      <c r="F182" s="75"/>
      <c r="G182" s="101">
        <f t="shared" si="4"/>
        <v>0</v>
      </c>
    </row>
    <row r="183" spans="1:7" x14ac:dyDescent="0.25">
      <c r="A183" s="22"/>
      <c r="B183" s="30" t="s">
        <v>249</v>
      </c>
      <c r="C183" s="53"/>
      <c r="D183" s="32"/>
      <c r="E183" s="32"/>
      <c r="F183" s="112"/>
      <c r="G183" s="120"/>
    </row>
    <row r="184" spans="1:7" x14ac:dyDescent="0.25">
      <c r="A184" s="22"/>
      <c r="B184" s="27" t="s">
        <v>19</v>
      </c>
      <c r="C184" s="116" t="s">
        <v>20</v>
      </c>
      <c r="D184" s="43" t="s">
        <v>14</v>
      </c>
      <c r="E184" s="43">
        <v>22</v>
      </c>
      <c r="F184" s="75"/>
      <c r="G184" s="101">
        <f t="shared" si="4"/>
        <v>0</v>
      </c>
    </row>
    <row r="185" spans="1:7" x14ac:dyDescent="0.25">
      <c r="A185" s="22"/>
      <c r="B185" s="98" t="s">
        <v>252</v>
      </c>
      <c r="C185" s="116" t="s">
        <v>251</v>
      </c>
      <c r="D185" s="43" t="s">
        <v>23</v>
      </c>
      <c r="E185" s="43">
        <v>15</v>
      </c>
      <c r="F185" s="75"/>
      <c r="G185" s="101">
        <f t="shared" si="4"/>
        <v>0</v>
      </c>
    </row>
    <row r="186" spans="1:7" ht="30" x14ac:dyDescent="0.25">
      <c r="A186" s="22"/>
      <c r="B186" s="27" t="s">
        <v>24</v>
      </c>
      <c r="C186" s="117" t="s">
        <v>25</v>
      </c>
      <c r="D186" s="43" t="s">
        <v>23</v>
      </c>
      <c r="E186" s="90">
        <v>66</v>
      </c>
      <c r="F186" s="75"/>
      <c r="G186" s="101">
        <f t="shared" si="4"/>
        <v>0</v>
      </c>
    </row>
    <row r="187" spans="1:7" x14ac:dyDescent="0.25">
      <c r="A187" s="22"/>
      <c r="B187" s="27" t="s">
        <v>240</v>
      </c>
      <c r="C187" s="116" t="s">
        <v>239</v>
      </c>
      <c r="D187" s="91" t="s">
        <v>28</v>
      </c>
      <c r="E187" s="43">
        <v>0.6</v>
      </c>
      <c r="F187" s="77"/>
      <c r="G187" s="101">
        <f t="shared" si="4"/>
        <v>0</v>
      </c>
    </row>
    <row r="188" spans="1:7" ht="30" x14ac:dyDescent="0.25">
      <c r="A188" s="22"/>
      <c r="B188" s="27" t="s">
        <v>238</v>
      </c>
      <c r="C188" s="117" t="s">
        <v>237</v>
      </c>
      <c r="D188" s="43" t="s">
        <v>14</v>
      </c>
      <c r="E188" s="90">
        <v>22</v>
      </c>
      <c r="F188" s="75"/>
      <c r="G188" s="101">
        <f t="shared" si="4"/>
        <v>0</v>
      </c>
    </row>
    <row r="189" spans="1:7" x14ac:dyDescent="0.25">
      <c r="A189" s="22"/>
      <c r="B189" s="27" t="s">
        <v>177</v>
      </c>
      <c r="C189" s="116" t="s">
        <v>236</v>
      </c>
      <c r="D189" s="43" t="s">
        <v>23</v>
      </c>
      <c r="E189" s="90">
        <v>22</v>
      </c>
      <c r="F189" s="75"/>
      <c r="G189" s="101">
        <f t="shared" si="4"/>
        <v>0</v>
      </c>
    </row>
    <row r="190" spans="1:7" x14ac:dyDescent="0.25">
      <c r="A190" s="22"/>
      <c r="B190" s="27"/>
      <c r="C190" s="116" t="s">
        <v>235</v>
      </c>
      <c r="D190" s="43" t="s">
        <v>23</v>
      </c>
      <c r="E190" s="90">
        <v>132</v>
      </c>
      <c r="F190" s="75"/>
      <c r="G190" s="101">
        <f t="shared" si="4"/>
        <v>0</v>
      </c>
    </row>
    <row r="191" spans="1:7" x14ac:dyDescent="0.25">
      <c r="A191" s="22"/>
      <c r="B191" s="27" t="s">
        <v>61</v>
      </c>
      <c r="C191" s="46" t="s">
        <v>250</v>
      </c>
      <c r="D191" s="90" t="s">
        <v>23</v>
      </c>
      <c r="E191" s="90">
        <v>15</v>
      </c>
      <c r="F191" s="78"/>
      <c r="G191" s="101">
        <f t="shared" si="4"/>
        <v>0</v>
      </c>
    </row>
    <row r="192" spans="1:7" x14ac:dyDescent="0.25">
      <c r="A192" s="118"/>
      <c r="B192" s="99" t="s">
        <v>161</v>
      </c>
      <c r="C192" s="53"/>
      <c r="D192" s="32"/>
      <c r="E192" s="32"/>
      <c r="F192" s="112"/>
      <c r="G192" s="120"/>
    </row>
    <row r="193" spans="1:7" x14ac:dyDescent="0.25">
      <c r="A193" s="22"/>
      <c r="B193" s="27"/>
      <c r="C193" s="42" t="s">
        <v>165</v>
      </c>
      <c r="D193" s="43" t="s">
        <v>23</v>
      </c>
      <c r="E193" s="90">
        <v>1</v>
      </c>
      <c r="F193" s="75"/>
      <c r="G193" s="101">
        <f t="shared" si="4"/>
        <v>0</v>
      </c>
    </row>
    <row r="194" spans="1:7" x14ac:dyDescent="0.25">
      <c r="A194" s="22"/>
      <c r="B194" s="27"/>
      <c r="C194" s="42" t="s">
        <v>164</v>
      </c>
      <c r="D194" s="43" t="s">
        <v>23</v>
      </c>
      <c r="E194" s="90">
        <v>1</v>
      </c>
      <c r="F194" s="75"/>
      <c r="G194" s="101">
        <f t="shared" si="4"/>
        <v>0</v>
      </c>
    </row>
    <row r="195" spans="1:7" x14ac:dyDescent="0.25">
      <c r="A195" s="22"/>
      <c r="B195" s="27"/>
      <c r="C195" s="42" t="s">
        <v>141</v>
      </c>
      <c r="D195" s="43" t="s">
        <v>23</v>
      </c>
      <c r="E195" s="90">
        <v>1</v>
      </c>
      <c r="F195" s="75"/>
      <c r="G195" s="101">
        <f t="shared" si="4"/>
        <v>0</v>
      </c>
    </row>
    <row r="196" spans="1:7" x14ac:dyDescent="0.25">
      <c r="A196" s="22"/>
      <c r="B196" s="27"/>
      <c r="C196" s="28" t="s">
        <v>163</v>
      </c>
      <c r="D196" s="43" t="s">
        <v>23</v>
      </c>
      <c r="E196" s="90">
        <v>1</v>
      </c>
      <c r="F196" s="75"/>
      <c r="G196" s="101">
        <f t="shared" si="4"/>
        <v>0</v>
      </c>
    </row>
    <row r="197" spans="1:7" x14ac:dyDescent="0.25">
      <c r="A197" s="22"/>
      <c r="B197" s="27"/>
      <c r="C197" s="42" t="s">
        <v>162</v>
      </c>
      <c r="D197" s="43" t="s">
        <v>23</v>
      </c>
      <c r="E197" s="90">
        <v>1</v>
      </c>
      <c r="F197" s="75"/>
      <c r="G197" s="101">
        <f t="shared" si="4"/>
        <v>0</v>
      </c>
    </row>
    <row r="198" spans="1:7" x14ac:dyDescent="0.25">
      <c r="A198" s="22"/>
      <c r="B198" s="30" t="s">
        <v>247</v>
      </c>
      <c r="C198" s="31"/>
      <c r="D198" s="32"/>
      <c r="E198" s="32"/>
      <c r="F198" s="112"/>
      <c r="G198" s="120"/>
    </row>
    <row r="199" spans="1:7" x14ac:dyDescent="0.25">
      <c r="A199" s="22"/>
      <c r="B199" s="27"/>
      <c r="C199" s="34" t="s">
        <v>248</v>
      </c>
      <c r="D199" s="43" t="s">
        <v>53</v>
      </c>
      <c r="E199" s="43">
        <v>2</v>
      </c>
      <c r="F199" s="75"/>
      <c r="G199" s="101">
        <f t="shared" si="4"/>
        <v>0</v>
      </c>
    </row>
    <row r="200" spans="1:7" x14ac:dyDescent="0.25">
      <c r="A200" s="22"/>
      <c r="B200" s="27" t="s">
        <v>101</v>
      </c>
      <c r="C200" s="28" t="s">
        <v>102</v>
      </c>
      <c r="D200" s="43" t="s">
        <v>53</v>
      </c>
      <c r="E200" s="43">
        <v>58</v>
      </c>
      <c r="F200" s="75"/>
      <c r="G200" s="101">
        <f t="shared" si="4"/>
        <v>0</v>
      </c>
    </row>
    <row r="201" spans="1:7" x14ac:dyDescent="0.25">
      <c r="A201" s="22"/>
      <c r="B201" s="27" t="s">
        <v>103</v>
      </c>
      <c r="C201" s="28" t="s">
        <v>104</v>
      </c>
      <c r="D201" s="43" t="s">
        <v>43</v>
      </c>
      <c r="E201" s="43">
        <v>5.8</v>
      </c>
      <c r="F201" s="75"/>
      <c r="G201" s="101">
        <f t="shared" si="4"/>
        <v>0</v>
      </c>
    </row>
    <row r="202" spans="1:7" x14ac:dyDescent="0.25">
      <c r="A202" s="22"/>
      <c r="B202" s="27" t="s">
        <v>85</v>
      </c>
      <c r="C202" s="28" t="s">
        <v>86</v>
      </c>
      <c r="D202" s="43" t="s">
        <v>50</v>
      </c>
      <c r="E202" s="43">
        <v>0.2</v>
      </c>
      <c r="F202" s="75"/>
      <c r="G202" s="101">
        <f t="shared" si="4"/>
        <v>0</v>
      </c>
    </row>
    <row r="203" spans="1:7" x14ac:dyDescent="0.25">
      <c r="A203" s="22"/>
      <c r="B203" s="44" t="s">
        <v>58</v>
      </c>
      <c r="C203" s="45" t="s">
        <v>59</v>
      </c>
      <c r="D203" s="43" t="s">
        <v>60</v>
      </c>
      <c r="E203" s="43">
        <v>0.4</v>
      </c>
      <c r="F203" s="75"/>
      <c r="G203" s="101">
        <f t="shared" si="4"/>
        <v>0</v>
      </c>
    </row>
    <row r="204" spans="1:7" ht="45" x14ac:dyDescent="0.25">
      <c r="A204" s="22"/>
      <c r="B204" s="27"/>
      <c r="C204" s="34" t="s">
        <v>181</v>
      </c>
      <c r="D204" s="43" t="s">
        <v>53</v>
      </c>
      <c r="E204" s="43">
        <v>2</v>
      </c>
      <c r="F204" s="75"/>
      <c r="G204" s="101">
        <f t="shared" si="4"/>
        <v>0</v>
      </c>
    </row>
    <row r="205" spans="1:7" x14ac:dyDescent="0.25">
      <c r="A205" s="22"/>
      <c r="B205" s="27"/>
      <c r="C205" s="28" t="s">
        <v>87</v>
      </c>
      <c r="D205" s="43" t="s">
        <v>28</v>
      </c>
      <c r="E205" s="43">
        <v>3</v>
      </c>
      <c r="F205" s="75"/>
      <c r="G205" s="101">
        <f t="shared" si="4"/>
        <v>0</v>
      </c>
    </row>
    <row r="206" spans="1:7" x14ac:dyDescent="0.25">
      <c r="A206" s="22"/>
      <c r="B206" s="27"/>
      <c r="C206" s="37" t="s">
        <v>106</v>
      </c>
      <c r="D206" s="43" t="s">
        <v>53</v>
      </c>
      <c r="E206" s="43">
        <v>2</v>
      </c>
      <c r="F206" s="75"/>
      <c r="G206" s="101">
        <f t="shared" si="4"/>
        <v>0</v>
      </c>
    </row>
    <row r="207" spans="1:7" x14ac:dyDescent="0.25">
      <c r="A207" s="22"/>
      <c r="B207" s="27"/>
      <c r="C207" s="37" t="s">
        <v>107</v>
      </c>
      <c r="D207" s="43" t="s">
        <v>53</v>
      </c>
      <c r="E207" s="43">
        <v>6</v>
      </c>
      <c r="F207" s="75"/>
      <c r="G207" s="101">
        <f t="shared" si="4"/>
        <v>0</v>
      </c>
    </row>
    <row r="208" spans="1:7" x14ac:dyDescent="0.25">
      <c r="A208" s="22"/>
      <c r="B208" s="27"/>
      <c r="C208" s="37" t="s">
        <v>108</v>
      </c>
      <c r="D208" s="43" t="s">
        <v>53</v>
      </c>
      <c r="E208" s="43">
        <v>6</v>
      </c>
      <c r="F208" s="75"/>
      <c r="G208" s="101">
        <f t="shared" si="4"/>
        <v>0</v>
      </c>
    </row>
    <row r="209" spans="1:7" x14ac:dyDescent="0.25">
      <c r="A209" s="22"/>
      <c r="B209" s="27"/>
      <c r="C209" s="37" t="s">
        <v>109</v>
      </c>
      <c r="D209" s="43" t="s">
        <v>53</v>
      </c>
      <c r="E209" s="43">
        <v>10</v>
      </c>
      <c r="F209" s="75"/>
      <c r="G209" s="101">
        <f t="shared" si="4"/>
        <v>0</v>
      </c>
    </row>
    <row r="210" spans="1:7" x14ac:dyDescent="0.25">
      <c r="A210" s="22"/>
      <c r="B210" s="27"/>
      <c r="C210" s="37" t="s">
        <v>110</v>
      </c>
      <c r="D210" s="43" t="s">
        <v>53</v>
      </c>
      <c r="E210" s="43">
        <v>4</v>
      </c>
      <c r="F210" s="75"/>
      <c r="G210" s="101">
        <f t="shared" si="4"/>
        <v>0</v>
      </c>
    </row>
    <row r="211" spans="1:7" x14ac:dyDescent="0.25">
      <c r="A211" s="22"/>
      <c r="B211" s="27"/>
      <c r="C211" s="37" t="s">
        <v>111</v>
      </c>
      <c r="D211" s="43" t="s">
        <v>53</v>
      </c>
      <c r="E211" s="43">
        <v>6</v>
      </c>
      <c r="F211" s="75"/>
      <c r="G211" s="101">
        <f t="shared" si="4"/>
        <v>0</v>
      </c>
    </row>
    <row r="212" spans="1:7" x14ac:dyDescent="0.25">
      <c r="A212" s="22"/>
      <c r="B212" s="27"/>
      <c r="C212" s="37" t="s">
        <v>112</v>
      </c>
      <c r="D212" s="43" t="s">
        <v>53</v>
      </c>
      <c r="E212" s="43">
        <v>6</v>
      </c>
      <c r="F212" s="75"/>
      <c r="G212" s="101">
        <f t="shared" si="4"/>
        <v>0</v>
      </c>
    </row>
    <row r="213" spans="1:7" x14ac:dyDescent="0.25">
      <c r="A213" s="22"/>
      <c r="B213" s="27"/>
      <c r="C213" s="37" t="s">
        <v>113</v>
      </c>
      <c r="D213" s="43" t="s">
        <v>53</v>
      </c>
      <c r="E213" s="43">
        <v>6</v>
      </c>
      <c r="F213" s="75"/>
      <c r="G213" s="101">
        <f t="shared" si="4"/>
        <v>0</v>
      </c>
    </row>
    <row r="214" spans="1:7" x14ac:dyDescent="0.25">
      <c r="A214" s="22"/>
      <c r="B214" s="27"/>
      <c r="C214" s="37" t="s">
        <v>114</v>
      </c>
      <c r="D214" s="43" t="s">
        <v>53</v>
      </c>
      <c r="E214" s="43">
        <v>6</v>
      </c>
      <c r="F214" s="75"/>
      <c r="G214" s="101">
        <f t="shared" si="4"/>
        <v>0</v>
      </c>
    </row>
    <row r="215" spans="1:7" x14ac:dyDescent="0.25">
      <c r="A215" s="22"/>
      <c r="B215" s="27"/>
      <c r="C215" s="37" t="s">
        <v>115</v>
      </c>
      <c r="D215" s="43" t="s">
        <v>53</v>
      </c>
      <c r="E215" s="43">
        <v>4</v>
      </c>
      <c r="F215" s="75"/>
      <c r="G215" s="101">
        <f t="shared" si="4"/>
        <v>0</v>
      </c>
    </row>
    <row r="216" spans="1:7" x14ac:dyDescent="0.25">
      <c r="A216" s="22"/>
      <c r="B216" s="27"/>
      <c r="C216" s="37" t="s">
        <v>116</v>
      </c>
      <c r="D216" s="43" t="s">
        <v>53</v>
      </c>
      <c r="E216" s="43">
        <v>6</v>
      </c>
      <c r="F216" s="75"/>
      <c r="G216" s="101">
        <f t="shared" si="4"/>
        <v>0</v>
      </c>
    </row>
    <row r="217" spans="1:7" x14ac:dyDescent="0.25">
      <c r="A217" s="22"/>
      <c r="B217" s="27"/>
      <c r="C217" s="37" t="s">
        <v>117</v>
      </c>
      <c r="D217" s="43" t="s">
        <v>53</v>
      </c>
      <c r="E217" s="43">
        <v>4</v>
      </c>
      <c r="F217" s="75"/>
      <c r="G217" s="101">
        <f t="shared" si="4"/>
        <v>0</v>
      </c>
    </row>
    <row r="218" spans="1:7" x14ac:dyDescent="0.25">
      <c r="A218" s="22"/>
      <c r="B218" s="27"/>
      <c r="C218" s="37" t="s">
        <v>118</v>
      </c>
      <c r="D218" s="43" t="s">
        <v>53</v>
      </c>
      <c r="E218" s="43">
        <v>6</v>
      </c>
      <c r="F218" s="75"/>
      <c r="G218" s="101">
        <f t="shared" si="4"/>
        <v>0</v>
      </c>
    </row>
    <row r="219" spans="1:7" x14ac:dyDescent="0.25">
      <c r="A219" s="22"/>
      <c r="B219" s="27"/>
      <c r="C219" s="37" t="s">
        <v>119</v>
      </c>
      <c r="D219" s="43" t="s">
        <v>53</v>
      </c>
      <c r="E219" s="43">
        <v>6</v>
      </c>
      <c r="F219" s="75"/>
      <c r="G219" s="101">
        <f t="shared" si="4"/>
        <v>0</v>
      </c>
    </row>
    <row r="220" spans="1:7" x14ac:dyDescent="0.25">
      <c r="A220" s="22"/>
      <c r="B220" s="30" t="s">
        <v>135</v>
      </c>
      <c r="C220" s="31"/>
      <c r="D220" s="32"/>
      <c r="E220" s="32"/>
      <c r="F220" s="112"/>
      <c r="G220" s="120"/>
    </row>
    <row r="221" spans="1:7" x14ac:dyDescent="0.25">
      <c r="A221" s="22"/>
      <c r="B221" s="27" t="s">
        <v>136</v>
      </c>
      <c r="C221" s="28" t="s">
        <v>137</v>
      </c>
      <c r="D221" s="43" t="s">
        <v>14</v>
      </c>
      <c r="E221" s="43">
        <v>15</v>
      </c>
      <c r="F221" s="75"/>
      <c r="G221" s="103">
        <f t="shared" si="4"/>
        <v>0</v>
      </c>
    </row>
    <row r="222" spans="1:7" x14ac:dyDescent="0.25">
      <c r="A222" s="22"/>
      <c r="B222" s="27"/>
      <c r="C222" s="50" t="s">
        <v>138</v>
      </c>
      <c r="D222" s="29" t="s">
        <v>23</v>
      </c>
      <c r="E222" s="29">
        <v>8</v>
      </c>
      <c r="F222" s="81"/>
      <c r="G222" s="103">
        <f t="shared" si="4"/>
        <v>0</v>
      </c>
    </row>
    <row r="223" spans="1:7" x14ac:dyDescent="0.25">
      <c r="A223" s="22"/>
      <c r="B223" s="27"/>
      <c r="C223" s="50" t="s">
        <v>139</v>
      </c>
      <c r="D223" s="29" t="s">
        <v>140</v>
      </c>
      <c r="E223" s="29">
        <v>16</v>
      </c>
      <c r="F223" s="79"/>
      <c r="G223" s="103">
        <f t="shared" si="4"/>
        <v>0</v>
      </c>
    </row>
    <row r="224" spans="1:7" x14ac:dyDescent="0.25">
      <c r="A224" s="22"/>
      <c r="B224" s="27"/>
      <c r="C224" s="28" t="s">
        <v>160</v>
      </c>
      <c r="D224" s="43" t="s">
        <v>23</v>
      </c>
      <c r="E224" s="43">
        <v>1</v>
      </c>
      <c r="F224" s="75"/>
      <c r="G224" s="103">
        <f t="shared" si="4"/>
        <v>0</v>
      </c>
    </row>
    <row r="225" spans="1:7" x14ac:dyDescent="0.25">
      <c r="A225" s="22"/>
      <c r="B225" s="30" t="s">
        <v>166</v>
      </c>
      <c r="C225" s="31"/>
      <c r="D225" s="32"/>
      <c r="E225" s="32"/>
      <c r="F225" s="112"/>
      <c r="G225" s="120"/>
    </row>
    <row r="226" spans="1:7" x14ac:dyDescent="0.25">
      <c r="A226" s="22"/>
      <c r="B226" s="27"/>
      <c r="C226" s="34" t="s">
        <v>170</v>
      </c>
      <c r="D226" s="43" t="s">
        <v>23</v>
      </c>
      <c r="E226" s="43">
        <v>1</v>
      </c>
      <c r="F226" s="75"/>
      <c r="G226" s="103">
        <f t="shared" si="4"/>
        <v>0</v>
      </c>
    </row>
    <row r="227" spans="1:7" x14ac:dyDescent="0.25">
      <c r="A227" s="22"/>
      <c r="B227" s="27"/>
      <c r="C227" s="34" t="s">
        <v>169</v>
      </c>
      <c r="D227" s="43" t="s">
        <v>23</v>
      </c>
      <c r="E227" s="43">
        <v>1</v>
      </c>
      <c r="F227" s="75"/>
      <c r="G227" s="103">
        <f t="shared" si="4"/>
        <v>0</v>
      </c>
    </row>
    <row r="228" spans="1:7" x14ac:dyDescent="0.25">
      <c r="A228" s="22"/>
      <c r="B228" s="33" t="s">
        <v>168</v>
      </c>
      <c r="C228" s="34" t="s">
        <v>167</v>
      </c>
      <c r="D228" s="43" t="s">
        <v>23</v>
      </c>
      <c r="E228" s="43">
        <v>4</v>
      </c>
      <c r="F228" s="75"/>
      <c r="G228" s="103">
        <f t="shared" si="4"/>
        <v>0</v>
      </c>
    </row>
    <row r="229" spans="1:7" x14ac:dyDescent="0.25">
      <c r="A229" s="22"/>
      <c r="B229" s="30" t="s">
        <v>244</v>
      </c>
      <c r="C229" s="53"/>
      <c r="D229" s="32"/>
      <c r="E229" s="32"/>
      <c r="F229" s="112"/>
      <c r="G229" s="120"/>
    </row>
    <row r="230" spans="1:7" x14ac:dyDescent="0.25">
      <c r="A230" s="22"/>
      <c r="B230" s="27" t="s">
        <v>246</v>
      </c>
      <c r="C230" s="42" t="s">
        <v>245</v>
      </c>
      <c r="D230" s="43" t="s">
        <v>23</v>
      </c>
      <c r="E230" s="43">
        <v>1</v>
      </c>
      <c r="F230" s="75"/>
      <c r="G230" s="103">
        <f t="shared" si="4"/>
        <v>0</v>
      </c>
    </row>
    <row r="231" spans="1:7" x14ac:dyDescent="0.25">
      <c r="A231" s="22"/>
      <c r="B231" s="27"/>
      <c r="C231" s="42" t="s">
        <v>159</v>
      </c>
      <c r="D231" s="43" t="s">
        <v>23</v>
      </c>
      <c r="E231" s="43">
        <v>1</v>
      </c>
      <c r="F231" s="75"/>
      <c r="G231" s="103">
        <f t="shared" si="4"/>
        <v>0</v>
      </c>
    </row>
    <row r="232" spans="1:7" x14ac:dyDescent="0.25">
      <c r="A232" s="22"/>
      <c r="B232" s="52" t="s">
        <v>142</v>
      </c>
      <c r="C232" s="53"/>
      <c r="D232" s="32"/>
      <c r="E232" s="32"/>
      <c r="F232" s="112"/>
      <c r="G232" s="120"/>
    </row>
    <row r="233" spans="1:7" x14ac:dyDescent="0.25">
      <c r="A233" s="22"/>
      <c r="B233" s="27" t="s">
        <v>143</v>
      </c>
      <c r="C233" s="42" t="s">
        <v>144</v>
      </c>
      <c r="D233" s="43" t="s">
        <v>14</v>
      </c>
      <c r="E233" s="43">
        <v>4</v>
      </c>
      <c r="F233" s="75"/>
      <c r="G233" s="103">
        <f t="shared" si="4"/>
        <v>0</v>
      </c>
    </row>
    <row r="234" spans="1:7" x14ac:dyDescent="0.25">
      <c r="A234" s="22"/>
      <c r="B234" s="27" t="s">
        <v>172</v>
      </c>
      <c r="C234" s="42" t="s">
        <v>171</v>
      </c>
      <c r="D234" s="43" t="s">
        <v>28</v>
      </c>
      <c r="E234" s="43">
        <v>2.25</v>
      </c>
      <c r="F234" s="75"/>
      <c r="G234" s="103">
        <f t="shared" si="4"/>
        <v>0</v>
      </c>
    </row>
    <row r="235" spans="1:7" x14ac:dyDescent="0.25">
      <c r="A235" s="22"/>
      <c r="B235" s="27"/>
      <c r="C235" s="42" t="s">
        <v>156</v>
      </c>
      <c r="D235" s="43" t="s">
        <v>23</v>
      </c>
      <c r="E235" s="43">
        <v>27</v>
      </c>
      <c r="F235" s="75"/>
      <c r="G235" s="103">
        <f t="shared" si="4"/>
        <v>0</v>
      </c>
    </row>
    <row r="236" spans="1:7" x14ac:dyDescent="0.25">
      <c r="A236" s="22"/>
      <c r="B236" s="44" t="s">
        <v>58</v>
      </c>
      <c r="C236" s="45" t="s">
        <v>59</v>
      </c>
      <c r="D236" s="43" t="s">
        <v>60</v>
      </c>
      <c r="E236" s="43">
        <v>0.72</v>
      </c>
      <c r="F236" s="75"/>
      <c r="G236" s="103">
        <f t="shared" si="4"/>
        <v>0</v>
      </c>
    </row>
    <row r="237" spans="1:7" x14ac:dyDescent="0.25">
      <c r="A237" s="22"/>
      <c r="B237" s="52" t="s">
        <v>157</v>
      </c>
      <c r="C237" s="31"/>
      <c r="D237" s="32"/>
      <c r="E237" s="32"/>
      <c r="F237" s="112"/>
      <c r="G237" s="120"/>
    </row>
    <row r="238" spans="1:7" x14ac:dyDescent="0.25">
      <c r="A238" s="22"/>
      <c r="B238" s="27"/>
      <c r="C238" s="28" t="s">
        <v>158</v>
      </c>
      <c r="D238" s="29" t="s">
        <v>23</v>
      </c>
      <c r="E238" s="29">
        <v>1</v>
      </c>
      <c r="F238" s="79"/>
      <c r="G238" s="104">
        <f t="shared" si="4"/>
        <v>0</v>
      </c>
    </row>
    <row r="239" spans="1:7" ht="15.75" thickBot="1" x14ac:dyDescent="0.3">
      <c r="A239" s="22"/>
      <c r="B239" s="55"/>
      <c r="C239" s="56" t="s">
        <v>159</v>
      </c>
      <c r="D239" s="57" t="s">
        <v>23</v>
      </c>
      <c r="E239" s="57">
        <v>1</v>
      </c>
      <c r="F239" s="82"/>
      <c r="G239" s="104">
        <f t="shared" si="4"/>
        <v>0</v>
      </c>
    </row>
    <row r="240" spans="1:7" ht="15.75" thickBot="1" x14ac:dyDescent="0.3">
      <c r="A240" s="22"/>
      <c r="B240" s="119"/>
      <c r="C240" s="22"/>
      <c r="D240" s="47"/>
      <c r="E240" s="47"/>
      <c r="F240" s="47"/>
      <c r="G240" s="100"/>
    </row>
    <row r="241" spans="1:7" ht="16.5" thickBot="1" x14ac:dyDescent="0.3">
      <c r="A241" s="22"/>
      <c r="B241" s="70" t="s">
        <v>17</v>
      </c>
      <c r="C241" s="71" t="s">
        <v>147</v>
      </c>
      <c r="D241" s="108"/>
      <c r="E241" s="108"/>
      <c r="F241" s="108"/>
      <c r="G241" s="109">
        <f>SUM(G9:G239)</f>
        <v>0</v>
      </c>
    </row>
    <row r="242" spans="1:7" x14ac:dyDescent="0.25">
      <c r="D242" s="113"/>
    </row>
  </sheetData>
  <sheetProtection algorithmName="SHA-512" hashValue="Vs2aALxDKRbiWSqcvK2CxrQd0qKc6eNmbuOhaOW/+FKR2tYB9p9JWBWGQRrInOPiL0xw7Q3safHWS7f0Iq7U/A==" saltValue="RclxCeuGboNEuEGL+IVX8w==" spinCount="100000" sheet="1" objects="1" scenarios="1" formatColumns="0" formatRows="0"/>
  <mergeCells count="1">
    <mergeCell ref="A1:G1"/>
  </mergeCell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Rekapitualce</vt:lpstr>
      <vt:lpstr>Měřín DA+DS</vt:lpstr>
      <vt:lpstr>Měřín DOZP 1</vt:lpstr>
      <vt:lpstr>Měřín DOZP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Habán</dc:creator>
  <cp:lastModifiedBy>JK</cp:lastModifiedBy>
  <cp:lastPrinted>2022-05-02T13:47:14Z</cp:lastPrinted>
  <dcterms:created xsi:type="dcterms:W3CDTF">2021-09-30T19:47:45Z</dcterms:created>
  <dcterms:modified xsi:type="dcterms:W3CDTF">2022-06-02T07:37:58Z</dcterms:modified>
</cp:coreProperties>
</file>