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040" activeTab="0"/>
  </bookViews>
  <sheets>
    <sheet name="specifikace" sheetId="1" r:id="rId1"/>
    <sheet name="List1" sheetId="5" r:id="rId2"/>
  </sheets>
  <definedNames/>
  <calcPr calcId="162913"/>
</workbook>
</file>

<file path=xl/sharedStrings.xml><?xml version="1.0" encoding="utf-8"?>
<sst xmlns="http://schemas.openxmlformats.org/spreadsheetml/2006/main" count="55" uniqueCount="51">
  <si>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</si>
  <si>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</si>
  <si>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</si>
  <si>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</si>
  <si>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</si>
  <si>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</si>
  <si>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</si>
  <si>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</si>
  <si>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</si>
  <si>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</si>
  <si>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</si>
  <si>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ks</t>
  </si>
  <si>
    <t>21</t>
  </si>
  <si>
    <t>bez DPH:</t>
  </si>
  <si>
    <t>výše DPH:</t>
  </si>
  <si>
    <t>s DPH:</t>
  </si>
  <si>
    <t>Požadavky na provedení (minimální technická specifikace) 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</si>
  <si>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</si>
  <si>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</si>
  <si>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</si>
  <si>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</si>
  <si>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Druh dodávky</t>
  </si>
  <si>
    <t>Popis</t>
  </si>
  <si>
    <t>Minimální požadované vlastnosti</t>
  </si>
  <si>
    <t>Zboží nebude použité ani repasované</t>
  </si>
  <si>
    <t>List 1</t>
  </si>
  <si>
    <t>48820000-2</t>
  </si>
  <si>
    <t>Server</t>
  </si>
  <si>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ceny bude nabídka takového účastníka zadávacího řízení vyřazena a účastník zadávacího řízení vyloučen ze zadávacího řízení </t>
    </r>
  </si>
  <si>
    <t>CELKOVÁ NABÍDKOVÁ CENA:</t>
  </si>
  <si>
    <t>Záruka a podpora</t>
  </si>
  <si>
    <t>Maximální přípustná jednotková cena (1 ks) bez DPH ***</t>
  </si>
  <si>
    <t>CPU, který má minimálně 24 jádrový serverový procesor o min. skóre výkonu 41 000 bodů, dle cpubenchmark.net</t>
  </si>
  <si>
    <t>Konektivita, Ethernet 10Gb 2-port SFP+  , 4x 1Gbe LAN. Plná podpora IPv4/IPv6</t>
  </si>
  <si>
    <t>Základní deska musí být plně kompatibilní (zejména chipset, socket, sběrnice,…) se zvoleným procesorem. Celkem min. 16 paměťových slotů. Možnost osazení RAM  osmikánálové. Rozšiřující sloty min. 3x PCI-E 4.0</t>
  </si>
  <si>
    <t>Ram  min. 64GB (2 x 32GB) min. 3200MHz RDIMM.</t>
  </si>
  <si>
    <t>Pevný disk nejméně 4x SSD SATA, určený pro použití v serveru. Minimální kapacita jednoho disku 960GB. Kontrolní LED na indikaci vadného disku, hotswap</t>
  </si>
  <si>
    <t>Minimálně 4x další volné pozice na pevný disk - disky bude možné vložit bez dalších úprav (např. doplnění kabeláže apod.).</t>
  </si>
  <si>
    <t>Zapojení disků v RAID 5, bude nainstalován ESXi v 7. nebo vyšší, budou vytvořeny a nainstalovány 2 Windows servery, dle parametrů stávající LAN. V ceně bude zahrnuto i zprovoznění ve stávající infrastruktuře.</t>
  </si>
  <si>
    <t>Výbava serveru řadič disků min. PCI-E 3.0, min. 8 linek s podporou SATA, SAS, min. 2GB cache, možnost připojení min. 8x HDD/SSD, RAID 0, 1, 5, 10, 50, 60</t>
  </si>
  <si>
    <t>Redundantní zdroje, účinnost min. 94% nebo vyšší s certifikací 80Plus Platinum, výkon každého ze zdrojů musí plně dostačovat pro napájení všech komponent při maximálním zatížení.</t>
  </si>
  <si>
    <t>Skříň typu Rack 1U - včetně výsuvných lyžin pro montáž do racku. Spolu se zařízením musí být dodána montážní sada do racku (šrouby, matky, podložky, aj.). – montáž provede dodavatel</t>
  </si>
  <si>
    <t>Kompatibilita s OS Windows Server 2022, VMWARE ESXi 7 a vyšší dle veřejně dostupného seznamu, které budou nainstalovány.  (např.http://www.vmware.com/resources/compatibility/search.php?deviceCategory=server)</t>
  </si>
  <si>
    <t>Modul pro rozšířenou vzdálenou správu přes IP protokol HTML 5, převzetí grafické obrazovky serveru a připojení vzdáleného media (např. lokální ISO file)</t>
  </si>
  <si>
    <t>Software pro server:  Virtualizační SW Vmware ESXi standard 7.0 nebo vyšší pro provoz min. 2 virtuální servery. MS Windows Server 2022 standard - licence pro celkem 2 virtuální servery (každý max 12 vCPU)</t>
  </si>
  <si>
    <t>User CAL pro MS Windows Server v počtu 100 licencí.</t>
  </si>
  <si>
    <t>Další požadavky</t>
  </si>
  <si>
    <t>Záruka min. 5 let., nahlášení závady v pracovní dny 8 až 17h, potvrzení o příjmu hlášení do 2h, výměna vadného dílu NBD po dobu záruční doby, konzultace s dodavatelem při nekorektním stavu serveru v pracovní dny 8 až 17h. 
V případě závady na dodaném zařízení požaduje zadavatel zásah servisního technika do pěti hodin od nahlášení závady na telefonickou linku uchazeče. Zadavatel rovněž požaduje převzetí zařízení k reklamaci v místě zadavatele do 1 pracovního dne po nahlášení závady, a to kdekoliv v rámci Evropské unie („Next Business Day"). U zboží bez vyměnitelných či servisovatelných částí při zjištění zjevné či skryté výrobní vady požaduje zadavatel výměnu za bezvadný kus. Tato servisní podpora musí být zajištěna osobami určenými k tomu výrobcem zboží.</t>
  </si>
  <si>
    <t>Všechny zvolené komponenty musí být vzájemně kompatibilní. Ke všem propojeným komponentám musí být dodány veškeré prostředky nezbytně nutné k plně funkčnímu propojení těchto komponent, zejména kabely a případné adaptéry, a to v takové kvalitě, která zajistí spolehlivý provoz nejméně po dobu trvání záruky komponent těmito prostředky spojenými. Barevné provedení všech viditelných komponent: černé nebo převážně černé, není-li uvedeno jinak.</t>
  </si>
  <si>
    <t>Společně se zbožím vítězný uchazeč dodá veškerou dokumentaci nutnou k bezpečnému a řádnému provedení montáže a zprovoznění dodaného zboží, vč. všech licenčních certifikátů, aktivačních klíčů, registračních kódů, přístupů do servisních portálů a spol. Kvalifikovaný zaměstnanec vítězného uchazeče sdělí zaměstnancům zadavatele provádějícím montáž a zprovoznění veškeré skutečnosti, jejichž neznalost by měla za následek problémy při zprovoznění, částečné nebo úplně poškození zařízení, porušení záruky, omezení funkčnosti zařízení nebo vznik jiné škody. U některých druhů zboží či jeho součástí se uplatní případné další specifické podmínky pro předání předmětu zakázky, pokud jsou takové podmínky definovány v listu č. 1.</t>
  </si>
  <si>
    <t>DNS IT 081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</si>
</sst>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rgb="FF222222"/>
      <name val="Verdan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3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 wrapText="1" readingOrder="1"/>
      <protection locked="0"/>
    </xf>
    <xf numFmtId="0" fontId="2" fillId="2" borderId="2" xfId="0" applyFont="1" applyFill="1" applyBorder="1" applyAlignment="1" applyProtection="1">
      <alignment horizontal="center" vertical="center" wrapText="1" readingOrder="1"/>
      <protection locked="0"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0" fontId="3" fillId="3" borderId="3" xfId="0" applyFont="1" applyFill="1" applyBorder="1" applyAlignment="1" applyProtection="1">
      <alignment horizontal="center" vertical="center" wrapText="1" readingOrder="1"/>
      <protection locked="0"/>
    </xf>
    <xf numFmtId="165" fontId="3" fillId="0" borderId="3" xfId="0" applyNumberFormat="1" applyFont="1" applyBorder="1" applyAlignment="1" applyProtection="1">
      <alignment horizontal="center" vertical="center" wrapText="1" readingOrder="1"/>
      <protection locked="0"/>
    </xf>
    <xf numFmtId="165" fontId="3" fillId="3" borderId="3" xfId="0" applyNumberFormat="1" applyFont="1" applyFill="1" applyBorder="1" applyAlignment="1" applyProtection="1">
      <alignment horizontal="center" vertical="center" wrapText="1" readingOrder="1"/>
      <protection locked="0"/>
    </xf>
    <xf numFmtId="0" fontId="10" fillId="4" borderId="3" xfId="26" applyFont="1" applyFill="1" applyBorder="1" applyAlignment="1">
      <alignment horizontal="left" vertical="center" wrapText="1"/>
      <protection/>
    </xf>
    <xf numFmtId="0" fontId="10" fillId="4" borderId="4" xfId="26" applyFont="1" applyFill="1" applyBorder="1" applyAlignment="1">
      <alignment horizontal="left" vertical="center" wrapText="1"/>
      <protection/>
    </xf>
    <xf numFmtId="0" fontId="9" fillId="0" borderId="3" xfId="27" applyFont="1" applyBorder="1" applyAlignment="1">
      <alignment vertical="center"/>
      <protection/>
    </xf>
    <xf numFmtId="0" fontId="12" fillId="5" borderId="5" xfId="0" applyFont="1" applyFill="1" applyBorder="1" applyAlignment="1">
      <alignment vertical="center" wrapText="1"/>
    </xf>
    <xf numFmtId="49" fontId="5" fillId="0" borderId="0" xfId="21" applyNumberFormat="1" applyFont="1" applyAlignment="1" applyProtection="1">
      <alignment vertical="center"/>
      <protection/>
    </xf>
    <xf numFmtId="49" fontId="5" fillId="0" borderId="0" xfId="21" applyNumberFormat="1" applyFont="1" applyAlignment="1" applyProtection="1">
      <alignment horizontal="right" vertical="center"/>
      <protection/>
    </xf>
    <xf numFmtId="0" fontId="12" fillId="5" borderId="4" xfId="0" applyFont="1" applyFill="1" applyBorder="1" applyAlignment="1">
      <alignment vertical="center" wrapText="1"/>
    </xf>
    <xf numFmtId="0" fontId="6" fillId="0" borderId="0" xfId="0" applyFont="1" applyBorder="1" applyAlignment="1" applyProtection="1">
      <alignment horizontal="left" vertical="center" wrapText="1" readingOrder="1"/>
      <protection locked="0"/>
    </xf>
    <xf numFmtId="165" fontId="6" fillId="0" borderId="0" xfId="20" applyNumberFormat="1" applyFont="1" applyBorder="1" applyAlignment="1" applyProtection="1">
      <alignment vertical="top" wrapText="1" readingOrder="1"/>
      <protection locked="0"/>
    </xf>
    <xf numFmtId="165" fontId="8" fillId="0" borderId="0" xfId="20" applyNumberFormat="1" applyFont="1" applyBorder="1" applyAlignment="1" applyProtection="1">
      <alignment vertical="top" wrapText="1"/>
      <protection locked="0"/>
    </xf>
    <xf numFmtId="0" fontId="12" fillId="5" borderId="6" xfId="0" applyFont="1" applyFill="1" applyBorder="1" applyAlignment="1">
      <alignment vertical="center" wrapText="1"/>
    </xf>
    <xf numFmtId="0" fontId="14" fillId="0" borderId="3" xfId="0" applyFont="1" applyBorder="1" applyAlignment="1">
      <alignment vertical="center"/>
    </xf>
    <xf numFmtId="0" fontId="2" fillId="2" borderId="2" xfId="0" applyFont="1" applyFill="1" applyBorder="1" applyAlignment="1" applyProtection="1">
      <alignment horizontal="center" vertical="center" wrapText="1" readingOrder="1"/>
      <protection/>
    </xf>
    <xf numFmtId="0" fontId="12" fillId="5" borderId="3" xfId="0" applyFont="1" applyFill="1" applyBorder="1" applyAlignment="1">
      <alignment vertical="center" wrapText="1"/>
    </xf>
    <xf numFmtId="0" fontId="4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 wrapText="1" readingOrder="1"/>
    </xf>
    <xf numFmtId="0" fontId="0" fillId="0" borderId="0" xfId="0" applyAlignment="1">
      <alignment readingOrder="1"/>
    </xf>
    <xf numFmtId="165" fontId="6" fillId="0" borderId="1" xfId="20" applyNumberFormat="1" applyFont="1" applyBorder="1" applyAlignment="1" applyProtection="1">
      <alignment vertical="top" wrapText="1" readingOrder="1"/>
      <protection locked="0"/>
    </xf>
    <xf numFmtId="165" fontId="8" fillId="0" borderId="7" xfId="20" applyNumberFormat="1" applyFont="1" applyBorder="1" applyAlignment="1" applyProtection="1">
      <alignment vertical="top" wrapText="1"/>
      <protection locked="0"/>
    </xf>
    <xf numFmtId="165" fontId="8" fillId="0" borderId="8" xfId="20" applyNumberFormat="1" applyFont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center" wrapText="1" readingOrder="1"/>
      <protection locked="0"/>
    </xf>
    <xf numFmtId="0" fontId="0" fillId="0" borderId="9" xfId="0" applyBorder="1" applyAlignment="1" applyProtection="1">
      <alignment vertical="top" wrapText="1"/>
      <protection locked="0"/>
    </xf>
    <xf numFmtId="0" fontId="3" fillId="0" borderId="3" xfId="0" applyFont="1" applyBorder="1" applyAlignment="1" applyProtection="1">
      <alignment horizontal="center" vertical="center" wrapText="1" readingOrder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center" wrapText="1" readingOrder="1"/>
      <protection locked="0"/>
    </xf>
    <xf numFmtId="0" fontId="7" fillId="0" borderId="7" xfId="0" applyFont="1" applyBorder="1" applyAlignment="1" applyProtection="1">
      <alignment vertical="center" wrapText="1"/>
      <protection locked="0"/>
    </xf>
    <xf numFmtId="0" fontId="7" fillId="0" borderId="8" xfId="0" applyFont="1" applyBorder="1" applyAlignment="1" applyProtection="1">
      <alignment vertical="center" wrapText="1"/>
      <protection locked="0"/>
    </xf>
    <xf numFmtId="0" fontId="11" fillId="0" borderId="4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3" fillId="0" borderId="11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5" fontId="14" fillId="0" borderId="3" xfId="0" applyNumberFormat="1" applyFont="1" applyBorder="1" applyAlignment="1" applyProtection="1">
      <alignment horizontal="center" vertical="center" wrapText="1" readingOrder="1"/>
      <protection locked="0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2"/>
  <sheetViews>
    <sheetView showGridLines="0" tabSelected="1" zoomScale="85" zoomScaleNormal="85" workbookViewId="0" topLeftCell="A4">
      <selection activeCell="J5" sqref="J5"/>
    </sheetView>
  </sheetViews>
  <sheetFormatPr defaultColWidth="9.140625" defaultRowHeight="12.75"/>
  <cols>
    <col min="1" max="1" width="3.28125" style="0" customWidth="1"/>
    <col min="2" max="2" width="14.8515625" style="0" customWidth="1"/>
    <col min="3" max="3" width="11.28125" style="0" customWidth="1"/>
    <col min="4" max="4" width="13.421875" style="0" customWidth="1"/>
    <col min="5" max="5" width="7.140625" style="0" customWidth="1"/>
    <col min="6" max="6" width="15.140625" style="0" customWidth="1"/>
    <col min="7" max="7" width="51.140625" style="0" customWidth="1"/>
    <col min="8" max="8" width="16.140625" style="0" customWidth="1"/>
    <col min="9" max="9" width="13.421875" style="0" customWidth="1"/>
    <col min="10" max="10" width="24.7109375" style="0" customWidth="1"/>
    <col min="11" max="11" width="13.421875" style="0" customWidth="1"/>
    <col min="12" max="17" width="15.7109375" style="0" customWidth="1"/>
  </cols>
  <sheetData>
    <row r="1" ht="25.2" customHeight="1">
      <c r="B1" s="1" t="s">
        <v>50</v>
      </c>
    </row>
    <row r="2" ht="22.95" customHeight="1">
      <c r="B2" s="1" t="s">
        <v>20</v>
      </c>
    </row>
    <row r="3" ht="6.6" customHeight="1"/>
    <row r="4" spans="2:17" ht="55.2" customHeight="1">
      <c r="B4" s="3" t="s">
        <v>0</v>
      </c>
      <c r="C4" s="3" t="s">
        <v>1</v>
      </c>
      <c r="D4" s="3" t="s">
        <v>2</v>
      </c>
      <c r="E4" s="29" t="s">
        <v>16</v>
      </c>
      <c r="F4" s="30"/>
      <c r="G4" s="3" t="s">
        <v>3</v>
      </c>
      <c r="H4" s="3" t="s">
        <v>4</v>
      </c>
      <c r="I4" s="3" t="s">
        <v>5</v>
      </c>
      <c r="J4" s="21" t="s">
        <v>31</v>
      </c>
      <c r="K4" s="3" t="s">
        <v>6</v>
      </c>
      <c r="L4" s="3" t="s">
        <v>7</v>
      </c>
      <c r="M4" s="3" t="s">
        <v>8</v>
      </c>
      <c r="N4" s="3" t="s">
        <v>18</v>
      </c>
      <c r="O4" s="3" t="s">
        <v>9</v>
      </c>
      <c r="P4" s="3" t="s">
        <v>10</v>
      </c>
      <c r="Q4" s="3" t="s">
        <v>19</v>
      </c>
    </row>
    <row r="5" spans="2:17" ht="213.6" customHeight="1">
      <c r="B5" s="5">
        <v>1</v>
      </c>
      <c r="C5" s="4" t="s">
        <v>27</v>
      </c>
      <c r="D5" s="4" t="s">
        <v>26</v>
      </c>
      <c r="E5" s="31" t="s">
        <v>17</v>
      </c>
      <c r="F5" s="32"/>
      <c r="G5" s="6"/>
      <c r="H5" s="5">
        <v>1</v>
      </c>
      <c r="I5" s="5" t="s">
        <v>11</v>
      </c>
      <c r="J5" s="42">
        <v>237000</v>
      </c>
      <c r="K5" s="5" t="s">
        <v>12</v>
      </c>
      <c r="L5" s="8"/>
      <c r="M5" s="7">
        <f>N5-L5</f>
        <v>0</v>
      </c>
      <c r="N5" s="7">
        <f>L5*(1+K5/100)</f>
        <v>0</v>
      </c>
      <c r="O5" s="7">
        <f>H5*L5</f>
        <v>0</v>
      </c>
      <c r="P5" s="7">
        <f>H5*M5</f>
        <v>0</v>
      </c>
      <c r="Q5" s="7">
        <f>H5*N5</f>
        <v>0</v>
      </c>
    </row>
    <row r="6" ht="12" customHeight="1"/>
    <row r="7" spans="2:5" ht="19.95" customHeight="1">
      <c r="B7" s="33" t="s">
        <v>29</v>
      </c>
      <c r="C7" s="34"/>
      <c r="D7" s="34"/>
      <c r="E7" s="35"/>
    </row>
    <row r="8" spans="2:5" ht="19.95" customHeight="1">
      <c r="B8" s="2" t="s">
        <v>13</v>
      </c>
      <c r="C8" s="26">
        <f>SUM(O5:O5)</f>
        <v>0</v>
      </c>
      <c r="D8" s="27"/>
      <c r="E8" s="28"/>
    </row>
    <row r="9" spans="2:5" ht="19.95" customHeight="1">
      <c r="B9" s="2" t="s">
        <v>14</v>
      </c>
      <c r="C9" s="26">
        <f>SUM(P5:P5)</f>
        <v>0</v>
      </c>
      <c r="D9" s="27"/>
      <c r="E9" s="28"/>
    </row>
    <row r="10" spans="2:5" ht="19.95" customHeight="1">
      <c r="B10" s="2" t="s">
        <v>15</v>
      </c>
      <c r="C10" s="26">
        <f>SUM(Q5:Q5)</f>
        <v>0</v>
      </c>
      <c r="D10" s="27"/>
      <c r="E10" s="28"/>
    </row>
    <row r="11" spans="2:5" ht="10.95" customHeight="1">
      <c r="B11" s="16"/>
      <c r="C11" s="17"/>
      <c r="D11" s="18"/>
      <c r="E11" s="18"/>
    </row>
    <row r="12" spans="2:14" ht="58.2" customHeight="1">
      <c r="B12" s="23" t="s">
        <v>28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5"/>
      <c r="N12" s="25"/>
    </row>
    <row r="13" ht="13.2" customHeight="1" hidden="1"/>
  </sheetData>
  <mergeCells count="7">
    <mergeCell ref="B12:N12"/>
    <mergeCell ref="C9:E9"/>
    <mergeCell ref="C10:E10"/>
    <mergeCell ref="E4:F4"/>
    <mergeCell ref="E5:F5"/>
    <mergeCell ref="B7:E7"/>
    <mergeCell ref="C8:E8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4"/>
  <sheetViews>
    <sheetView view="pageBreakPreview" zoomScale="115" zoomScaleSheetLayoutView="115" workbookViewId="0" topLeftCell="A1">
      <selection activeCell="C19" sqref="C19"/>
    </sheetView>
  </sheetViews>
  <sheetFormatPr defaultColWidth="9.140625" defaultRowHeight="12.75"/>
  <cols>
    <col min="1" max="1" width="2.421875" style="0" customWidth="1"/>
    <col min="2" max="2" width="18.8515625" style="0" customWidth="1"/>
    <col min="3" max="3" width="71.7109375" style="0" customWidth="1"/>
  </cols>
  <sheetData>
    <row r="1" ht="10.2" customHeight="1"/>
    <row r="2" spans="2:3" ht="17.4">
      <c r="B2" s="13"/>
      <c r="C2" s="14" t="s">
        <v>25</v>
      </c>
    </row>
    <row r="3" ht="10.5" customHeight="1"/>
    <row r="4" spans="2:3" ht="33" customHeight="1">
      <c r="B4" s="9" t="s">
        <v>21</v>
      </c>
      <c r="C4" s="10" t="s">
        <v>27</v>
      </c>
    </row>
    <row r="5" spans="2:3" ht="25.5" customHeight="1">
      <c r="B5" s="10" t="s">
        <v>2</v>
      </c>
      <c r="C5" s="10" t="s">
        <v>26</v>
      </c>
    </row>
    <row r="6" spans="2:3" ht="28.5" customHeight="1">
      <c r="B6" s="11" t="s">
        <v>22</v>
      </c>
      <c r="C6" s="11" t="s">
        <v>23</v>
      </c>
    </row>
    <row r="7" spans="2:3" ht="28.8">
      <c r="B7" s="36" t="s">
        <v>27</v>
      </c>
      <c r="C7" s="15" t="s">
        <v>32</v>
      </c>
    </row>
    <row r="8" spans="2:3" ht="14.4">
      <c r="B8" s="37"/>
      <c r="C8" s="19" t="s">
        <v>33</v>
      </c>
    </row>
    <row r="9" spans="2:3" ht="43.2">
      <c r="B9" s="37"/>
      <c r="C9" s="19" t="s">
        <v>34</v>
      </c>
    </row>
    <row r="10" spans="2:3" ht="14.4">
      <c r="B10" s="37"/>
      <c r="C10" s="19" t="s">
        <v>35</v>
      </c>
    </row>
    <row r="11" spans="2:3" ht="28.8">
      <c r="B11" s="37"/>
      <c r="C11" s="19" t="s">
        <v>36</v>
      </c>
    </row>
    <row r="12" spans="2:3" ht="28.8">
      <c r="B12" s="37"/>
      <c r="C12" s="19" t="s">
        <v>37</v>
      </c>
    </row>
    <row r="13" spans="2:3" ht="43.2">
      <c r="B13" s="37"/>
      <c r="C13" s="19" t="s">
        <v>38</v>
      </c>
    </row>
    <row r="14" spans="2:3" ht="28.8">
      <c r="B14" s="37"/>
      <c r="C14" s="19" t="s">
        <v>39</v>
      </c>
    </row>
    <row r="15" spans="2:3" ht="43.2">
      <c r="B15" s="37"/>
      <c r="C15" s="19" t="s">
        <v>40</v>
      </c>
    </row>
    <row r="16" spans="2:3" ht="43.2">
      <c r="B16" s="37"/>
      <c r="C16" s="19" t="s">
        <v>41</v>
      </c>
    </row>
    <row r="17" spans="2:3" ht="57.6">
      <c r="B17" s="37"/>
      <c r="C17" s="19" t="s">
        <v>42</v>
      </c>
    </row>
    <row r="18" spans="2:3" ht="28.8">
      <c r="B18" s="37"/>
      <c r="C18" s="19" t="s">
        <v>43</v>
      </c>
    </row>
    <row r="19" spans="2:3" ht="43.2">
      <c r="B19" s="37"/>
      <c r="C19" s="19" t="s">
        <v>44</v>
      </c>
    </row>
    <row r="20" spans="2:3" ht="19.95" customHeight="1">
      <c r="B20" s="37"/>
      <c r="C20" s="19" t="s">
        <v>45</v>
      </c>
    </row>
    <row r="21" spans="2:3" ht="86.4">
      <c r="B21" s="40" t="s">
        <v>46</v>
      </c>
      <c r="C21" s="22" t="s">
        <v>48</v>
      </c>
    </row>
    <row r="22" spans="2:3" ht="129.6">
      <c r="B22" s="41"/>
      <c r="C22" s="22" t="s">
        <v>49</v>
      </c>
    </row>
    <row r="23" spans="2:3" ht="144">
      <c r="B23" s="20" t="s">
        <v>30</v>
      </c>
      <c r="C23" s="12" t="s">
        <v>47</v>
      </c>
    </row>
    <row r="24" spans="2:3" ht="29.7" customHeight="1">
      <c r="B24" s="38" t="s">
        <v>24</v>
      </c>
      <c r="C24" s="39"/>
    </row>
  </sheetData>
  <mergeCells count="3">
    <mergeCell ref="B7:B20"/>
    <mergeCell ref="B24:C24"/>
    <mergeCell ref="B21:B22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2022-06-30T14:41:39Z</dcterms:modified>
  <cp:category/>
  <cp:version/>
  <cp:contentType/>
  <cp:contentStatus/>
</cp:coreProperties>
</file>