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kkv-fs\Uzivatele\palenik\Dokumenty_PKVys\Projekty\2023\163_Kyber_KV\0163_VZ2_Kyberb_ KV_SW\01 Zadávací dokumentace\2_technicky-list\"/>
    </mc:Choice>
  </mc:AlternateContent>
  <bookViews>
    <workbookView xWindow="-28920" yWindow="-120" windowWidth="29040" windowHeight="15720" tabRatio="733"/>
  </bookViews>
  <sheets>
    <sheet name="1-DNS" sheetId="11" r:id="rId1"/>
    <sheet name="2-SIEM" sheetId="3" r:id="rId2"/>
    <sheet name="3-OPA" sheetId="4" r:id="rId3"/>
    <sheet name="Body_R" sheetId="10" r:id="rId4"/>
  </sheets>
  <externalReferences>
    <externalReference r:id="rId5"/>
  </externalReferences>
  <definedNames>
    <definedName name="_xlnm._FilterDatabase" localSheetId="0" hidden="1">'1-DNS'!$A$1:$G$122</definedName>
    <definedName name="_xlnm._FilterDatabase" localSheetId="1" hidden="1">'2-SIEM'!$A$1:$G$56</definedName>
    <definedName name="_xlnm._FilterDatabase" localSheetId="2" hidden="1">'3-OPA'!$A$1:$G$45</definedName>
    <definedName name="Metadatový_editor" localSheetId="0">'1-DNS'!#REF!</definedName>
    <definedName name="Metadatový_editor" localSheetId="1">'2-SIEM'!#REF!</definedName>
    <definedName name="Metadatový_editor" localSheetId="2">'3-OPA'!#REF!</definedName>
    <definedName name="Metadatový_editor" localSheetId="3">'[1]tech.list_nepovinne_funkce-all'!$G$1:$G$2</definedName>
    <definedName name="Metadatový_editor">#REF!</definedName>
    <definedName name="_xlnm.Print_Titles" localSheetId="0">'1-DNS'!$4:$8</definedName>
    <definedName name="_xlnm.Print_Titles" localSheetId="1">'2-SIEM'!$4:$8</definedName>
    <definedName name="_xlnm.Print_Titles" localSheetId="2">'3-OPA'!$4:$8</definedName>
    <definedName name="P1_" localSheetId="0">'1-DNS'!$F$1:$F$3</definedName>
    <definedName name="P1_" localSheetId="1">'2-SIEM'!$F$1:$F$3</definedName>
    <definedName name="P1_" localSheetId="2">'3-OPA'!$F$1:$F$3</definedName>
    <definedName name="P1_">#REF!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0" l="1"/>
  <c r="G22" i="4" l="1"/>
  <c r="G20" i="4"/>
  <c r="G50" i="3"/>
  <c r="G54" i="3" s="1"/>
  <c r="G42" i="3"/>
  <c r="G41" i="3"/>
  <c r="G30" i="3"/>
  <c r="G95" i="11"/>
  <c r="G94" i="11"/>
  <c r="G104" i="11"/>
  <c r="G97" i="11"/>
  <c r="G89" i="11"/>
  <c r="G58" i="11"/>
  <c r="G57" i="11"/>
  <c r="G55" i="11"/>
  <c r="G53" i="11"/>
  <c r="G44" i="11"/>
  <c r="G41" i="11"/>
  <c r="G19" i="11"/>
  <c r="G43" i="4" l="1"/>
  <c r="G120" i="11"/>
  <c r="B7" i="10" l="1"/>
  <c r="C7" i="10" s="1"/>
  <c r="B9" i="10" l="1"/>
  <c r="C9" i="10" s="1"/>
  <c r="B8" i="10" l="1"/>
  <c r="C8" i="10" s="1"/>
</calcChain>
</file>

<file path=xl/sharedStrings.xml><?xml version="1.0" encoding="utf-8"?>
<sst xmlns="http://schemas.openxmlformats.org/spreadsheetml/2006/main" count="653" uniqueCount="417">
  <si>
    <t>Dodavatel vyplní zeleně podbarvená pole, tj.:</t>
  </si>
  <si>
    <t>Podmínky a pokyny pro vyplnění:</t>
  </si>
  <si>
    <t>Kód požadavku</t>
  </si>
  <si>
    <t>Požadavky - zkrácený text</t>
  </si>
  <si>
    <t>Část veřejné zakázky:</t>
  </si>
  <si>
    <t>ne</t>
  </si>
  <si>
    <t>ano</t>
  </si>
  <si>
    <t>Typ požadavku</t>
  </si>
  <si>
    <t>P1</t>
  </si>
  <si>
    <t>Popis nabízeného způsobu splnění povinných (P1 a P2) / nepovinných funkčních požadavků (R), kde dodavatel uvedl "ano"</t>
  </si>
  <si>
    <t xml:space="preserve">Technický list: splnění povinných (typ "P1" a "P2") a nepovinných (typ "R") funkčních požadavků </t>
  </si>
  <si>
    <t>U nepovinných požadavků typu "R" dodavatel vybere ze seznamu ano / ne, tj. zda funkcionalitu splňuje nebo ne.</t>
  </si>
  <si>
    <t>U nepovinných požadavků typu "R" dodavatel garantuje splnění požadavku, pokud uvede "ano", a to  v době ukončení implementace</t>
  </si>
  <si>
    <t>U nepovinných požadavků typu "R"  v případě, že dodavatel nevybere ze seznamu žádnou možnost (ano/ne) má se zato, že nabídka požadavek (funkcionalitu) nesplňuje</t>
  </si>
  <si>
    <t>Poznámky:
P1=Povinné - musí splňovat nejpozději v době podání nabídky (jejich předvedení může být ze strany zadavatele požadováno od vybraného dodavatele jako podmínka uzavření smlouvy) 
P2=Povinné - může být dostupné až v době dokončení implementace
R=Rozšiřující požadavky jsou nepovinné a závazek jejich naplnění v době ukončení implementace bude hodnocen jako kvalitativní výhoda (v rámci hodnocení nabídky v procesu veřejné zakázky)
N=Nepožaduje se</t>
  </si>
  <si>
    <t>Počet splněných požadavků typu "R"= ano (pro účely hodnocení nabídky)</t>
  </si>
  <si>
    <t>Ve sloupci "poznámka" je dodavatel u každého řádku (tj. typ P1, P2, R), kde u požadavku uvedl či je uvedeno "ano", povinen popsat, jakým způsobem požadavek splňuje</t>
  </si>
  <si>
    <t>Počet splněných R</t>
  </si>
  <si>
    <t>Bodové hodnocení</t>
  </si>
  <si>
    <t>Splnění funkcionalit typu "R"</t>
  </si>
  <si>
    <t>Část VZ</t>
  </si>
  <si>
    <t>Dodavatel:</t>
  </si>
  <si>
    <t>Dodavatel (obchodní název):</t>
  </si>
  <si>
    <t>Identifikaci dodavatele, obchodní název a právní formu</t>
  </si>
  <si>
    <t>Tabulka má pouze informativní charakter</t>
  </si>
  <si>
    <t>Vyplní dodavatel obchodní název</t>
  </si>
  <si>
    <t>Bezpečný překlad externích domén</t>
  </si>
  <si>
    <t>Řízení DNS provozu</t>
  </si>
  <si>
    <t>Monitoring DNS provozu</t>
  </si>
  <si>
    <t>Anlýza DNS provozu</t>
  </si>
  <si>
    <t>Ochrana před známými hrozbami dle threat intelligence</t>
  </si>
  <si>
    <t>Ochrana před DNS tunnelingem</t>
  </si>
  <si>
    <t>Ochrana před cílenými phishingovými útoky</t>
  </si>
  <si>
    <t xml:space="preserve">Součástí systému je DNS resolver pro vnitřní síť (LAN) </t>
  </si>
  <si>
    <t>DNS resolver pro vnitřní síť formou virtuální appliance</t>
  </si>
  <si>
    <t>Operační systém DNS resolveru pro vnitřní síť</t>
  </si>
  <si>
    <t>Způsob zajištění conditional DNS forwardingu</t>
  </si>
  <si>
    <t xml:space="preserve">Umožňuje režim DNS forwarding </t>
  </si>
  <si>
    <t>Umožňuje režim rekurzivního resolveru</t>
  </si>
  <si>
    <t xml:space="preserve">Monitoring DNS dotazů –  příjem, zpracování, ukládání a vyhodnocování logů (auditních záznamů) o provedených DNS dotazech  </t>
  </si>
  <si>
    <t xml:space="preserve">Vyhodnocování DNS dotazů na základě threat intelligence spravované výrobcem systému </t>
  </si>
  <si>
    <t xml:space="preserve">Vyhodnocování DNS dotazů na základě uživatelsky definovaných white listů </t>
  </si>
  <si>
    <t xml:space="preserve">Vyhodnocování DNS dotazů na základě uživatelsky definovaných black listů </t>
  </si>
  <si>
    <t>Vyhodnocování DNS dotazů dle behaviorální analýzy za účelem ochrany před hrozbami typu zero-day, DNS tunneling, DGA a cílený phishingový útok</t>
  </si>
  <si>
    <t>Filtrování a řízení obsahu na základě kategorií, do kterých jsou domény zařazeny výrobcem (např. sexuální obsah, zbraně, drogy, násilí, sociální sítě, apod.)</t>
  </si>
  <si>
    <t>Nastavení úrovně blokování a auditingu pomocí  tresholdů</t>
  </si>
  <si>
    <t>Detekce a případná blokace anomálií v DNS provozu</t>
  </si>
  <si>
    <t>Detekce a automatická blokace hrozeb zneužívajících zranitelnosti DNS provozu</t>
  </si>
  <si>
    <t>Ochrana před zero-day hrozbami využívající DGA</t>
  </si>
  <si>
    <t>Ochrana před phishingovými homografovými útoky</t>
  </si>
  <si>
    <t xml:space="preserve">Blokování a auditing DNS dotazů na základě access listů </t>
  </si>
  <si>
    <t>Blokování a auditing DNS dotazů na základě doménových whitelistů</t>
  </si>
  <si>
    <t>Blokování a auditing DNS dotazů na základě doménových blacklistů</t>
  </si>
  <si>
    <t>Blokování a auditing DNS dotazů na základě threath intelligence databáze</t>
  </si>
  <si>
    <t>Blokování a auditing DNS dotazů na základě behaviorální analýzy</t>
  </si>
  <si>
    <t>Jednoznačná identifikace klientů na síti dle IP adresy</t>
  </si>
  <si>
    <t>Možnost vyhledávání, filtrování a seskupování záznamů dle koncové IP adresy klienta sítě</t>
  </si>
  <si>
    <t xml:space="preserve">Součástí systému je DNS resolver pro páteřní sít zadavatele </t>
  </si>
  <si>
    <t>Pokud se některé vlastnosti resolveru pro páteřní sít liší od resolveru pro vnitřní sít, uveďte zde v jakých požadavcích se liší (identifikace dle kódu požadavku) a jakým způsobem se liší</t>
  </si>
  <si>
    <t>Možnost přesměrování uživatele na konfigurovatelnou blokační stránku v případě, že dojde k zablokování DNS požadavku</t>
  </si>
  <si>
    <t>Součástí systému je administrační portál</t>
  </si>
  <si>
    <t>Administrační portál umožňuje centrální konfiguraci všech dodaných resolverů včetně nejich přehledu</t>
  </si>
  <si>
    <t>Administrační portál umožňuje definici politik překladů</t>
  </si>
  <si>
    <t>Administrační portál umožňuje zobrazování statistik</t>
  </si>
  <si>
    <t>Administrační portál umožňuje zobrazování logů včetně detailů DNS provozu</t>
  </si>
  <si>
    <t>Administrační portál umožňuje zobrazování bezpečnostních hrozeb</t>
  </si>
  <si>
    <t>Administrační portál umožňuje zobrazování anomálií</t>
  </si>
  <si>
    <t>Administrační portál obsahuje dasboardy, přehledy a detailní pohledy</t>
  </si>
  <si>
    <t>Administrační portál obsahuje pokročilé možnosti filtrování</t>
  </si>
  <si>
    <t>Administrační portál musí být přístupný prostřednictvím webového klienta/browseru</t>
  </si>
  <si>
    <t>Administrační portál musí umožnit provést bezpečnostní analýzu překldádaných domén a jednotlivých DNS dotazů</t>
  </si>
  <si>
    <t>Administrační portál musí umožnit definici role auditora (resp. read only role)</t>
  </si>
  <si>
    <t>Role auditora (read only role) je definovatelná pro vybrané IP rozsahy (resp. tenanty) a případně umožňuje e-mailové reporty za vybrané segmenty</t>
  </si>
  <si>
    <t>Administrační portál umožňuje zobrazení přehledu zařízení s instalovanou klientskou službou (agentem), jejich posledního kontaktu, verze agenta</t>
  </si>
  <si>
    <t>Administrační portál umožňuje konfiguraci vzhledu blokační www stránky (v případě zablokování přístupu k doméně)</t>
  </si>
  <si>
    <t xml:space="preserve">Administrační portál umožňuje konfiguraci lokalizace jazyka portálu do češtiny a angličtiny </t>
  </si>
  <si>
    <t xml:space="preserve">Administrační portál umožňuje export vybraných DNS dotazů/logů </t>
  </si>
  <si>
    <t>Součástí systému je klientská služba (agent)</t>
  </si>
  <si>
    <t>Klientská služba bude sloužit pro zajištění DNS překladu prostřednictvím systému v případech, kdy on-premise DNS resolvery nejsou dostupné, typicky v případě, kdy klient (mobilní zařízení) bude mimo LAN a mimo páteřní síť zadavatele.</t>
  </si>
  <si>
    <t>Automatická detekce umístění klienta, tzn. klientská služba rozpozná, kdy je klient uvnitř LAN či páteřní sítě a v tom případě DNS překlad zajišťují vnitřní DNS resolvery, a kdy je klient v prostředí Internetu mimo vnitřní síť či páteřní síť, a v tom případě je pro DNS překlad použita klientská služba resolvující pomocí cloudových DNS resolverů provozovaných výrobcem systému</t>
  </si>
  <si>
    <t>Tato automatická detekce funguje sama bez zásahu uživatele či správce</t>
  </si>
  <si>
    <t>centrálně řízená instalace na MS Windows pomocí GPO</t>
  </si>
  <si>
    <t>Součástí systému jsou DNS resolvery pro podporu klientské služby, agentů v prostředí Internetu</t>
  </si>
  <si>
    <t>Pokud se některé vlastnosti resolverů pro podporu klientské služby liší od resolverů pro vnitřní sít, uveďte zde v jakých požadavcích se liší (identifikace dle kódu požadavku) a jakým způsobem se liší</t>
  </si>
  <si>
    <t>Veškeré monitorované údaje jsou dostupné pod jedním profilem organizace v administračním portálu bez ohledu na to, jakými resolvery byly údaje zaznamenány</t>
  </si>
  <si>
    <t>Resolvery pro podporu klientské služby budou použity v případě použití klientské služby, tedy v případě, kdy mobilní zařízení (přenosný počítač, smartphone, tablet, apod. s nainstalovanou klientskou službou /agentem/) budou mimo dosah on-premise DNS resolverů ve vnitřní či páteřní síti zadavatele</t>
  </si>
  <si>
    <t>Systém musí v případě použití resolverů pro podpou klientské služby logovat veřejnou IP adresu, ze které daná klientská služba přistupuje k resolveru, čas posledního kontaktu a verzi klientské služby</t>
  </si>
  <si>
    <t xml:space="preserve">Rovněž musí tyto resolvery umožnit překlad DNS dotazů zaslaných z vlastních (stávajících) rekurzivních resolverů zadavatele při zachování plné funkcionality bezpečného DNS systému (tzn. včetně monitoringu, blokování, filtrování, apod.). </t>
  </si>
  <si>
    <t>Systém umožňuje použití pro 700 uživatelů</t>
  </si>
  <si>
    <t>Systém umožňuje použití pro 2000 zařízení ve vnitřní síti</t>
  </si>
  <si>
    <t xml:space="preserve">Dodavatel umožní účastníkům sítě Rowanet nákup licence pro organizaci umožňující využití DNS služeb resolverů páteřní sítě Rowanet </t>
  </si>
  <si>
    <t>Systém umožňuje použití pro 15 000 zařízení anonymních uživatelů mimo páteřní síť (pro účely instalace klientské služby)</t>
  </si>
  <si>
    <t xml:space="preserve">Systém umožňuje použití pro 15 000 uživatelů, kteří jsou umístění v páteřní síti a pro zadavatele tudíž anonymní (zadavatel v tomto případě vystupuje v roli ISP),  </t>
  </si>
  <si>
    <t>Dodavatel umožní účastníkům sítě Rowanet a dalším příspěvkových organizacím zadavatele nákup licencí pro organizaci umožňující využití klientské služby (agentů)</t>
  </si>
  <si>
    <t>Dodaný systém musí být integrovatelný na SIEM řešení IBM QRadar pomocí syslog protokolu a to tak, že musí umožnit zasílání zadavatelem vybraných bezpečnostních událostí systému minimálně v rozsahu definovaném v akceptačních testech</t>
  </si>
  <si>
    <t>Dodaný systém musí být integrovatelný na provozní monitorovací nástroj Zabbix tak, aby bylo možné monitorovat zadavatelem celkové zdraví zařízení</t>
  </si>
  <si>
    <t>Dodaný systém musí být integrovatelný na provozní monitorovací nástroj Zabbix tak, aby bylo možné monitorovat zadavatelem počet DNS dotazů v čase</t>
  </si>
  <si>
    <t>Dodaný systém musí být integrovatelný na provozní monitorovací nástroj Zabbix tak, aby bylo možné monitorovat zadavatelem počet zablokovaných dotazů v čase</t>
  </si>
  <si>
    <t>Konfigurace klientů pro použití on-premise resolverů musí proběhnout prostřednictvím DHCP zadavatele.</t>
  </si>
  <si>
    <t>Dodaný systém musí disponovat autentizovaným API pro integraci na další systémy, zejména na Analytický nástroj popsaný ve 3. části veřejné zakázky</t>
  </si>
  <si>
    <t>Dodaný systém musí umožňovat definovat alerty, tedy typy událostí, které budou reportovány uživateli pomocí SMTP či syslog</t>
  </si>
  <si>
    <t>Dodaný systém musí podporovat zajištění bezpečného DNS překladu prostřednictvím DNS over HTTPS či DNS over TLS</t>
  </si>
  <si>
    <t xml:space="preserve">Při analýze DNS provozu prostřednictvím Administračního portálu musí být možné vyhledávat a filtrovat pomocí textového zápisu dotazů/filtrů pomocí klíčových slov a výrokové logiky (or, and, not) </t>
  </si>
  <si>
    <t xml:space="preserve">Při analýze DNS provozu prostřednictvím Administračního portálu musí být možné vyhledávat a filtrovat pomocí výběru přednastavených možností filtrování </t>
  </si>
  <si>
    <t xml:space="preserve">Systém musí být dodaný a implementovaný tak, aby splnil veškeré požadované akceptační testy </t>
  </si>
  <si>
    <t xml:space="preserve">Systém musí umožnit provést základní bezpečnostní analýzu vybrané domény přímo z administračního portálu v rozsahu: 
 - zobrazení kategorizace domény 
 - zobrazení statistického počtu DNS dotazů na tuto doménu za časový interval 
 - zobrazení statistického počtu hrozeb spojených s touto doménou za časový interval, přičemž tato informace musí pocházet z Threat Intelligence databáze </t>
  </si>
  <si>
    <t>Všechny resolvery systému musí podporovat DNSSEC validaci</t>
  </si>
  <si>
    <t>Všechny konfigurační změny a aktualizace musí být provedeny za plného provozu celého systému, přičemž tyto změny nesmí způsobit výpadky DNS služeb</t>
  </si>
  <si>
    <t xml:space="preserve">Blokační www stránka musí umožnit tzv. bypass funkci pro definované sítě, pomocí které uživatel bude schopen přistoupit na blokovanou domény bez nutnosti spolupráce administrátora  </t>
  </si>
  <si>
    <t>Blokační stránka musí být po vizuální stránce plně upravitelná zadavatelem</t>
  </si>
  <si>
    <t>Možnost definování whilistů a blacklistů pro vybrané IP segmenty</t>
  </si>
  <si>
    <t>Možnost definovat rozdílné bezpečnostní politiky pro různé IP segmenty</t>
  </si>
  <si>
    <t xml:space="preserve">Dodavatel provede školení a seznámení s používáním a obsluhou zadavatelem vybraných osob a to v rozsahu minimálně 1 MD. </t>
  </si>
  <si>
    <t>Auditní záznamy jsou zaznamenávány na úrovni OS DNS resolveru</t>
  </si>
  <si>
    <t>Auditní záznamy jsou zaznamenávány na úrovni samostatné aplikace v případě administračního portálu</t>
  </si>
  <si>
    <t xml:space="preserve">Autenizace na DNS resolverech bude probíhat standardními prostředky operačního systému. </t>
  </si>
  <si>
    <t>Je možné nastavit restrikci IP adres formou access listu, tj. v access listu musí být možné definovat konkrétní IP adresy, ze kterých je možné do administračního portálu přistupovat</t>
  </si>
  <si>
    <t>Je možné nastavit uživatelsky definovanou heslovou a lock-out politiku pro uživatelské účty do administračního portálu. Přičemž heslová politika musí umožnit nadefinovat tyto parametry hesla: 
stáří hesla, granulární komplexita hesla (určení kategorií znaků), délka hesla, historie hesla (počet opakování</t>
  </si>
  <si>
    <t>Způsob uložení uživatelských hesel v DB</t>
  </si>
  <si>
    <t>Systém musí umožňovat granulární řízení přístupových oprávnění na základě aplikačních rolí</t>
  </si>
  <si>
    <t>V případě autentizace vůči externímu zdroji identit musí být přidělování přístupových oprávnění (aplikačních rolí) založeno na uživatelských skupinách.</t>
  </si>
  <si>
    <t>Aplikační servery/služby (např. DNS resolver daemon) nesmí vyžadovat pro své spuštění privilegovaná oprávnění (např. typu root, Administrator,apod.)</t>
  </si>
  <si>
    <t>Každý uživatel musí být unikátní (musí mít jednoznačný identifikátor) a personifikovaný</t>
  </si>
  <si>
    <t>Nesmí existovat sdílený uživatel či sdílené heslo pro více uživatelů</t>
  </si>
  <si>
    <t>Zrušení uživatele musí vždy probíhat formou jeho  zneplatnění/zneaktivnění, nikoliv jeho vymazáním z důvodu zachování auditní stopy.</t>
  </si>
  <si>
    <t xml:space="preserve">Připojení k administračnímu portálu musí být vždy zabezpečené pomocí TLS porotokolu a toto připojení musí být vynucováno. </t>
  </si>
  <si>
    <t>V případě on-premise instalovaného administračního portálu musí být možné nastavit komunikaci do sítě Internet přes aplikační HTTP proxy, která je systémově nastavená (případně lze konfigurovat přímo v portálu)</t>
  </si>
  <si>
    <t xml:space="preserve">Všechny části systému musí splňovat požadavky na kryptografii. Uveďte případně ty požadavky, které splněny nejsou. </t>
  </si>
  <si>
    <t>Administrační portál splňuje požadavky na bezpečnostní HTTP hlavičky/headers/metadata. Případně uveďte, které požadavky na HTTP headers nejsou splněny</t>
  </si>
  <si>
    <t>Bude dodána požadovaná dokumentace</t>
  </si>
  <si>
    <t>Bude dodána licence IBM Qradar SIEM pro příjem a zpracování neomezeného množství událostí, přičemž tyto události budou pouze ukládány a nebudou vstupovat do korelačních a vyhodnocovacích pravidel</t>
  </si>
  <si>
    <t xml:space="preserve">Bude dodána licence IBM Qradar SIEM pro příjem a zpracování dalších 50000 síťových flow za minutu </t>
  </si>
  <si>
    <t>Bude dodána licence IBM Qradar SIEM pro příjem a zpracování 3000 událostí za sekundu, přičemž tyto události budou vstupovat do korelačních a vyhodnocovacích pravidel</t>
  </si>
  <si>
    <t>Bude dodána licence IBM Qradar SIEM pro integraci na externí vulnerability scanner</t>
  </si>
  <si>
    <t>Bude provedena instalace a základní konfigurace dedikované virtuální appliance pro příjem síťových flow do takového stavu, aby byla připravena přijímat síťové toky ze zdrojů dat</t>
  </si>
  <si>
    <t>Skener zranitelností bude implementován do prostředí zadavatele on-premise a formou virtuální appliance do virtualizační platformy VMWare</t>
  </si>
  <si>
    <t xml:space="preserve">Uveďte název skeneru zranitelností (produktu) včetně jeho verze. </t>
  </si>
  <si>
    <t>Skener je integrovatelný na stávající SIEM systém zadavatele (IBM Qradar SIEM)</t>
  </si>
  <si>
    <t>Skener musí umožňovat skenování zařízení připojených do počítačové sítě za účelem zjištění výskytu bezpečnostních zranitelností, musí se tedy jednat o systém zajišťující tzv. vulnerability assessment</t>
  </si>
  <si>
    <t>Skener musí umožňovat skenování neomezeného počtu IP adres</t>
  </si>
  <si>
    <t>Skener musí obsahovat vestavěné šablony pro různé typy skenů</t>
  </si>
  <si>
    <t>Skener musí pro každé skenované zařízení či rozsah dle IP adres umožňovat sestavit specifickou sadu testů za účelem odhalení zranitelností a nedostatků v konfiguracích</t>
  </si>
  <si>
    <t>Skener musí umožňovat plánování skenování, tj. programovatelný rozsah testování zranitelností na každé konkrétní zařízení či rozsah IP adres</t>
  </si>
  <si>
    <t>Skener musí umožňovat volbu intenzity testování a specifikací výkonnostních parametrů, a to zejména z hlediska zátěže testovaných zařízení a šířky pásma sítě</t>
  </si>
  <si>
    <t>Skener musí umožňovat neautentizované i autentizované testování zranitelností – skener musí být schopen v takovém případě použít přednastavené přihlašovací údaje pro interakci s testovacím zařízením nebo systémem</t>
  </si>
  <si>
    <t>Skener musí umožnit transformaci jednorázového skenování zranitelností do automatizovaného procesu (např. formou vytvoření šablony)</t>
  </si>
  <si>
    <t>Skener musí umožnit stanovit míru závažnosti zranitelnosti, tzv. její skóre, dle otevřeného standardu CVSSv3 (Common Vulnerability Scoring System)</t>
  </si>
  <si>
    <t>Skener musí obsahovat grafické webové rozhraní dostupné pomocí tenkého webového klienta</t>
  </si>
  <si>
    <t>Grafické rozhraní musí umožňovat správu skenování a prohlížení výsledků skenů, a to formou upravitelných dashboardů, reportů a přehledů</t>
  </si>
  <si>
    <t>Uveďte formáty, do kterých je možné exportovat reporty s výsledky skenů</t>
  </si>
  <si>
    <t xml:space="preserve">Reporty s výsledky skenů musí být uživatelsky upravitelné </t>
  </si>
  <si>
    <t>Skener musí umožňovat automatické zasílání reportů e-mailem na vybrané e-mailové adresy</t>
  </si>
  <si>
    <t>SMTP server pro zasílání e-mailových reportů je konfigurovatelný formou SMTP relay na vlastní SMTP server zadavatele</t>
  </si>
  <si>
    <t xml:space="preserve">Dodaná licence skeneru musí zadavatele opravňovat k jeho použití po dobu minimálně 5 let od podpisu smlouvy a to za účelem udržitelného a hlavně bezpečného provozu v návaznosti na provoz SIEM systému </t>
  </si>
  <si>
    <t xml:space="preserve">Licence neomezuje množství provedených skenů </t>
  </si>
  <si>
    <t>Licence neomezuje množství provedených skenů v čase</t>
  </si>
  <si>
    <t xml:space="preserve">Licence neomezuje množství skenovaných zařízení určených dle IP adres či hostname </t>
  </si>
  <si>
    <t>Licence neomezuje množství skenovaných zařízení v čase</t>
  </si>
  <si>
    <t>Skener musí provádět logování základních bezpečnostních událostí a musí umožnit jejich integraci na SIEM nástroj (např. pomocí syslog protokolu).</t>
  </si>
  <si>
    <t>Skener zaznamenává auditní záznamy a události na úrovni operačního systému</t>
  </si>
  <si>
    <t>Skener zaznamenává auditní záznamy a události na úrovni samotné aplikace</t>
  </si>
  <si>
    <t>Autentizace uživatelů bude probíhat vůči externímu zdroji identit (LDAP nebo SAML2).</t>
  </si>
  <si>
    <t>Skener musí umožňovat řízení přístupových oprávnění na základě aplikačních rolí</t>
  </si>
  <si>
    <t>Skener nesmí vyžadovat pro své spuštění privilegovaná oprávnění v operačním systému (např. typu root, Administrator, apod.)</t>
  </si>
  <si>
    <t xml:space="preserve">Každý uživatel musí být unikátní (musí mít jednoznačný identifikátor) a personifikovaný. </t>
  </si>
  <si>
    <t xml:space="preserve">Přenos dat mezi skenerem a navázanými systémy (klient, SIEM) musí probíhat vždy šifrovaně, přičemž šifrované spojení musí být vynuceno. </t>
  </si>
  <si>
    <t>Administrace splňuje požadavky na bezpečnostní HTTP hlavičky/headers/metadata. Případně uveďte, které požadavky na HTTP headers nejsou splněny</t>
  </si>
  <si>
    <t xml:space="preserve">Integrace skeneru zranitelností na SIEM systém bude implementována prostřednictvím API </t>
  </si>
  <si>
    <t>Integrace skeneru zranitelností na SIEM systém musí být automatická, tj. přenos informací ze skeneru zranitelností musí probíhat automaticky, bez vyvolání akce přenosu uživatelem</t>
  </si>
  <si>
    <t>Předmětem integrace skeneru zranitelností na SIEM systém je přenos výsledků skenu do SIEM systému za účelem zobrazení jednotlivých zranitelností per aktivum přímo ve WEB rozhraní SIEM nástroje prostřednictvím modulu Assets (seznamu aktiv evidovaných v IBM Qradaru) – musí tedy dojít k mapování skenovaných zařízení v rámci skenu na jednotlivá aktiva evidovaná v SIEM nástroji</t>
  </si>
  <si>
    <t xml:space="preserve">V rámci školení bude provedeno seznámení s novou architekturou a způsobem použití nové funkcionality SIEM nástroje, které pokrývá způsob použití data store licence, dedikované appliance a způsob integrace na skener zranitelností – rozsah min. 2h </t>
  </si>
  <si>
    <t>V rámci školení bude provedeno seznámení s používáním a obsluhou skeneru zranitelností – rozsah min. 4 hodiny, max. 1 MD</t>
  </si>
  <si>
    <t>P-A02</t>
  </si>
  <si>
    <t>P-A03</t>
  </si>
  <si>
    <t>P-A04</t>
  </si>
  <si>
    <t>P-A05</t>
  </si>
  <si>
    <t>P-A06</t>
  </si>
  <si>
    <t>P-A07</t>
  </si>
  <si>
    <t>P-A08</t>
  </si>
  <si>
    <t>P-A09</t>
  </si>
  <si>
    <t>P-A10</t>
  </si>
  <si>
    <t>P-A11</t>
  </si>
  <si>
    <t>P-A12</t>
  </si>
  <si>
    <t>P-A13</t>
  </si>
  <si>
    <t>P-A14</t>
  </si>
  <si>
    <t>P-A15</t>
  </si>
  <si>
    <t>P-A16</t>
  </si>
  <si>
    <t>P-A17</t>
  </si>
  <si>
    <t>P-A18</t>
  </si>
  <si>
    <t>P-A19</t>
  </si>
  <si>
    <t>P-A20</t>
  </si>
  <si>
    <t>P-A21</t>
  </si>
  <si>
    <t>P-A22</t>
  </si>
  <si>
    <t>P-A23</t>
  </si>
  <si>
    <t>P-A24</t>
  </si>
  <si>
    <t>P-A25</t>
  </si>
  <si>
    <t>P-A26</t>
  </si>
  <si>
    <t>P-A27</t>
  </si>
  <si>
    <t>P-A28</t>
  </si>
  <si>
    <t>P-A29</t>
  </si>
  <si>
    <t>P-A30</t>
  </si>
  <si>
    <t>P-A31</t>
  </si>
  <si>
    <t>P-A32</t>
  </si>
  <si>
    <t>P-A33</t>
  </si>
  <si>
    <t>P-A34</t>
  </si>
  <si>
    <t>P-A35</t>
  </si>
  <si>
    <t>P-A36</t>
  </si>
  <si>
    <t>P-A37</t>
  </si>
  <si>
    <t>P-A38</t>
  </si>
  <si>
    <t>P-A39</t>
  </si>
  <si>
    <t>P-A40</t>
  </si>
  <si>
    <t>P-A41</t>
  </si>
  <si>
    <t>P-A42</t>
  </si>
  <si>
    <t>P-A43</t>
  </si>
  <si>
    <t>P-A44</t>
  </si>
  <si>
    <t>P-A45</t>
  </si>
  <si>
    <t>P-A46</t>
  </si>
  <si>
    <t>P-A47</t>
  </si>
  <si>
    <t>P-A48</t>
  </si>
  <si>
    <t>P-A49</t>
  </si>
  <si>
    <t>P-A50</t>
  </si>
  <si>
    <t>P-A51</t>
  </si>
  <si>
    <t>P-A52</t>
  </si>
  <si>
    <t>P-A53</t>
  </si>
  <si>
    <t>P-A54</t>
  </si>
  <si>
    <t>P-A56</t>
  </si>
  <si>
    <t>P-A57</t>
  </si>
  <si>
    <t>P-A58</t>
  </si>
  <si>
    <t>P-A59</t>
  </si>
  <si>
    <t>P-A60</t>
  </si>
  <si>
    <t>P-A61</t>
  </si>
  <si>
    <t>P-A62</t>
  </si>
  <si>
    <t>P-A63</t>
  </si>
  <si>
    <t>P-A64</t>
  </si>
  <si>
    <t>P-A65</t>
  </si>
  <si>
    <t>P-A66</t>
  </si>
  <si>
    <t>P-A67</t>
  </si>
  <si>
    <t>P-A68</t>
  </si>
  <si>
    <t>P-A69</t>
  </si>
  <si>
    <t>P-A70</t>
  </si>
  <si>
    <t>P-A71</t>
  </si>
  <si>
    <t>P-A72</t>
  </si>
  <si>
    <t>P-A73</t>
  </si>
  <si>
    <t>P-A74</t>
  </si>
  <si>
    <t>P-A75</t>
  </si>
  <si>
    <t>P-A76</t>
  </si>
  <si>
    <t>P-A78</t>
  </si>
  <si>
    <t>P-A79</t>
  </si>
  <si>
    <t>P-A80</t>
  </si>
  <si>
    <t>P-A81</t>
  </si>
  <si>
    <t>P-A82</t>
  </si>
  <si>
    <t>P-A83</t>
  </si>
  <si>
    <t>P-A84</t>
  </si>
  <si>
    <t>P-A85</t>
  </si>
  <si>
    <t>P-A86</t>
  </si>
  <si>
    <t>P-A87</t>
  </si>
  <si>
    <t>P-A88</t>
  </si>
  <si>
    <t>P-A89</t>
  </si>
  <si>
    <t>P-A90</t>
  </si>
  <si>
    <t>P-A91</t>
  </si>
  <si>
    <t>P-A92</t>
  </si>
  <si>
    <t>P-A93</t>
  </si>
  <si>
    <t>P-A94</t>
  </si>
  <si>
    <t>P-A95</t>
  </si>
  <si>
    <t>P-A96</t>
  </si>
  <si>
    <t>P-A97</t>
  </si>
  <si>
    <t>P-A98</t>
  </si>
  <si>
    <t>P-A101</t>
  </si>
  <si>
    <t>P-A103</t>
  </si>
  <si>
    <t>P-A104</t>
  </si>
  <si>
    <t>P-A105</t>
  </si>
  <si>
    <t>P-A106</t>
  </si>
  <si>
    <t>P-A107</t>
  </si>
  <si>
    <t>P-A108</t>
  </si>
  <si>
    <t>P-A109</t>
  </si>
  <si>
    <t>P-A110</t>
  </si>
  <si>
    <t>P-A111</t>
  </si>
  <si>
    <t>P-A112</t>
  </si>
  <si>
    <t>P-A113</t>
  </si>
  <si>
    <t>P-A114</t>
  </si>
  <si>
    <t>P-A115</t>
  </si>
  <si>
    <t>P-A116</t>
  </si>
  <si>
    <t>P-B01</t>
  </si>
  <si>
    <t>P-B02</t>
  </si>
  <si>
    <t>P-B03</t>
  </si>
  <si>
    <t>P-B04</t>
  </si>
  <si>
    <t>P-B05</t>
  </si>
  <si>
    <t>P-B06</t>
  </si>
  <si>
    <t>P-B07</t>
  </si>
  <si>
    <t>P-B08</t>
  </si>
  <si>
    <t>P-B09</t>
  </si>
  <si>
    <t>P-B10</t>
  </si>
  <si>
    <t>P-B11</t>
  </si>
  <si>
    <t>P-B12</t>
  </si>
  <si>
    <t>P-B13</t>
  </si>
  <si>
    <t>P-B14</t>
  </si>
  <si>
    <t>P-B15</t>
  </si>
  <si>
    <t>P-B16</t>
  </si>
  <si>
    <t>P-B17</t>
  </si>
  <si>
    <t>P-B18</t>
  </si>
  <si>
    <t>P-B19</t>
  </si>
  <si>
    <t>P-B20</t>
  </si>
  <si>
    <t>P-B21</t>
  </si>
  <si>
    <t>P-B22</t>
  </si>
  <si>
    <t>P-B23</t>
  </si>
  <si>
    <t>P-B24</t>
  </si>
  <si>
    <t>P-B25</t>
  </si>
  <si>
    <t>P-B26</t>
  </si>
  <si>
    <t>P-B27</t>
  </si>
  <si>
    <t>P-B28</t>
  </si>
  <si>
    <t>P-B29</t>
  </si>
  <si>
    <t>P-B30</t>
  </si>
  <si>
    <t>P-B31</t>
  </si>
  <si>
    <t>P-B32</t>
  </si>
  <si>
    <t>P-B33</t>
  </si>
  <si>
    <t>P-B34</t>
  </si>
  <si>
    <t>P-B35</t>
  </si>
  <si>
    <t>P-B36</t>
  </si>
  <si>
    <t>P-B37</t>
  </si>
  <si>
    <t>P-B38</t>
  </si>
  <si>
    <t>P-B39</t>
  </si>
  <si>
    <t>P-B40</t>
  </si>
  <si>
    <t>P-B41</t>
  </si>
  <si>
    <t>P-B42</t>
  </si>
  <si>
    <t>P-B43</t>
  </si>
  <si>
    <t>P-B44</t>
  </si>
  <si>
    <t>P-B45</t>
  </si>
  <si>
    <t>Získání dat z VMware vSphere Enterprise verze 7+ (vCenter, management nástroj virtualizační platformy)</t>
  </si>
  <si>
    <t>Získání dat z VMware NSX verze 3.2+ (management nástroj síťové mikrosegmentace</t>
  </si>
  <si>
    <t>Získání dat z PRTG Paessler Network Monitor 22.4+ (management nástroj provozního monitoringu aplikací)</t>
  </si>
  <si>
    <t>Získání dat z Zabbix verze 6+ (management nástroj provozního monitoringu infrastruktury)</t>
  </si>
  <si>
    <t xml:space="preserve">Získání dat z IBM Qradar v7.5+ (SIEM nástroj); </t>
  </si>
  <si>
    <t>Získání dat z Symantec Enpoint Protection Manager 14+ (management nástroj pro správu antivirového zabezpečení koncových zařízení)</t>
  </si>
  <si>
    <t>Získání dat z -	Veem Backup and Replication Enterprise 11+</t>
  </si>
  <si>
    <t>Získání dat z Microsoft Active Directory Domain Services  - Domain functional level Windows Server 2008 R2 (LDAP adresářová služba) a MS Azure Active Directory</t>
  </si>
  <si>
    <t xml:space="preserve">Získání dat z IDM AC Identita verze 5 (identitní nástroj organizace) </t>
  </si>
  <si>
    <t>Získání dat z Alvao Asset Management v11+ (nástroj pro správu drobných informačních aktiv uživatelů a SW licencí)</t>
  </si>
  <si>
    <t>Získání dat z BIG-IP F5 (ASM) verze 16+ (webový aplikační firewall model BIG-IP i4600)</t>
  </si>
  <si>
    <t>Získání dat z Technet verze 2+ (interní CMDB nástroj)</t>
  </si>
  <si>
    <t>Implementace pomocí Microsoft SQL Integration Services a MS SQL Server 2016 (nebo vyšší)</t>
  </si>
  <si>
    <t>Pravidelná, automaticky spouštěná aktualizace datových sad</t>
  </si>
  <si>
    <t>Jednorázová aktualizace dat vyvolanou uživatelem systému</t>
  </si>
  <si>
    <t>Aktualizace integračních vazeb na datové zdroje v případě aktualizace programových částí těchto datových zdrojů (bude součástí servisu)</t>
  </si>
  <si>
    <t>Aktualizace integračních vazeb v případě potřeby přidání dalších datových zdrojů (např. při rozšíření požadavku na vytěžování informací z dalších/nových systémů) - v rámci servisu</t>
  </si>
  <si>
    <t>Perpetuální a časově neomezená licence</t>
  </si>
  <si>
    <t>Licence neomezuje v množství napojených datových zdrojů</t>
  </si>
  <si>
    <t>Licence neomezuje v množství přenesených dat v celkovém objemu i čase</t>
  </si>
  <si>
    <t>Licence neomezuje v množství uživatelů používajících systém</t>
  </si>
  <si>
    <t>Licence neomezuje v množství spuštěných instancí systému</t>
  </si>
  <si>
    <t>Všechny datové transakce provedené přes API rozhraní jednotlivých systémů musí využívat maximální možnou míru zabezpečení, kterou jednotlivé napojené systémy nabízejí</t>
  </si>
  <si>
    <t xml:space="preserve">Zadavatel požaduje v rámci plnění veřejné zakázky návrh zabezpečení připojení na jednotlivá API dle možností jednotlivých napojovaných systémů včetně bezpečného uložení přístupových údajů k těmto rozhraním. </t>
  </si>
  <si>
    <t>V rámci accountingu musí být zajištěno, aby veškeré datové transakce provedené přes API byly provedeny pomocí jednoznačných účtů, které budou jednoznačně vystupovat v auditní stopě za účelem dohledání všech transakcí a zajištění nepopiratelnosti jejich provedení.</t>
  </si>
  <si>
    <t>Návrh způsobu provedení accountingu a zajištění nepopiratelnosti provedení transakcí v rámci dodávaného systému zajistí dodavatel.</t>
  </si>
  <si>
    <t>Přenos dat přes API rozhraní musí být zabezpečen pomocí šifrování a autentizace (pokud to daný napojovaný systém umožňuje). Zadavatel požaduje v rámci plnění veřejné zakázky provedení návrhu zabezpečení přenosu dat v maximální možné míře.</t>
  </si>
  <si>
    <t>Ochrana před škodlivým kódem musí být zajištěna na pracovních stanicích vývojářů a programátorů</t>
  </si>
  <si>
    <t>Ochrana před škodlivým kódem musí být zajištěna na serverech/zařízení, kde je uložen zdrojový kód systému</t>
  </si>
  <si>
    <t>Ke zdrojovým kódům musí být řízen přístup tak, aby k němu měli přístup pouze oprávnění vývojáři a jiné oprávněné osoby dodavatele/výrobce systému</t>
  </si>
  <si>
    <t>Přístupy ke zdrojovým kódům a jejich změny musí být monitorovány a logovány, auditní stopa přístupů musí být vyhodnocována. Pro správu zdrojového kódu musí být použit tzv. verzovací systém</t>
  </si>
  <si>
    <t xml:space="preserve">Zdrojové kódy systému musí být pravidelně zálohovány a zálohy pravidelně testovány na jejich obnovitelnost. </t>
  </si>
  <si>
    <t xml:space="preserve">Zadavatel si vyhrazuje právo na prověření naplnění těchto požadavků formou zákaznického auditu. </t>
  </si>
  <si>
    <t>P-C01</t>
  </si>
  <si>
    <t>P-C02</t>
  </si>
  <si>
    <t>P-C03</t>
  </si>
  <si>
    <t>P-C04</t>
  </si>
  <si>
    <t>P-C05</t>
  </si>
  <si>
    <t>P-C06</t>
  </si>
  <si>
    <t>P-C07</t>
  </si>
  <si>
    <t>P-C08</t>
  </si>
  <si>
    <t>P-C09</t>
  </si>
  <si>
    <t>P-C10</t>
  </si>
  <si>
    <t>P-C11</t>
  </si>
  <si>
    <t>P-C12</t>
  </si>
  <si>
    <t>P-C13</t>
  </si>
  <si>
    <t>P-C14</t>
  </si>
  <si>
    <t>P-C15</t>
  </si>
  <si>
    <t>P-C16</t>
  </si>
  <si>
    <t>P-C17</t>
  </si>
  <si>
    <t>P-C18</t>
  </si>
  <si>
    <t>P-C19</t>
  </si>
  <si>
    <t>P-C20</t>
  </si>
  <si>
    <t>P-C21</t>
  </si>
  <si>
    <t>P-C22</t>
  </si>
  <si>
    <t>P-C23</t>
  </si>
  <si>
    <t>P-C24</t>
  </si>
  <si>
    <t>P-C25</t>
  </si>
  <si>
    <t>P-C26</t>
  </si>
  <si>
    <t>P-C27</t>
  </si>
  <si>
    <t>P-C28</t>
  </si>
  <si>
    <t>P-C29</t>
  </si>
  <si>
    <t>P-C30</t>
  </si>
  <si>
    <t>P-C31</t>
  </si>
  <si>
    <t>P-C32</t>
  </si>
  <si>
    <t>P-C33</t>
  </si>
  <si>
    <t>P-C34</t>
  </si>
  <si>
    <t>R</t>
  </si>
  <si>
    <t>P2</t>
  </si>
  <si>
    <t>Administrační portál dostupný mimo  veřejný internet (on-premise řešení)</t>
  </si>
  <si>
    <t>Pro přihlášení do administračního portálu je vynucováno buď silné ověření uživatele pomocí vícefaktorové autentizace nebo je založeno na protokolech SAML2</t>
  </si>
  <si>
    <t>Nabízené řešení: název systému/produktu</t>
  </si>
  <si>
    <t>Dodavatel vyplní název nabízeného systému / produktu</t>
  </si>
  <si>
    <t>IBM Qradar SIEM</t>
  </si>
  <si>
    <t>Bezpečný DNS resolver</t>
  </si>
  <si>
    <t>Povýšení SIEM nástroje IBM Qradar SIEM</t>
  </si>
  <si>
    <t>Analytický nástroj pro provádění bezpečnostně provozních kontrol</t>
  </si>
  <si>
    <t>Uveďte operační systém virtuální appliance; Uveďte název operačního systému včetně jeho verze</t>
  </si>
  <si>
    <t>Podpora mobilních zařízení s těmito OS: Uveďte OS včetně podporovaných verzí</t>
  </si>
  <si>
    <t>Instalace z Google Play a App Store včetně párovacího mechanizmu: Uveďte název aplikace, pod kterým je dohledatelná v obou repozitářích a způsob fungování párovacího mechanizmu</t>
  </si>
  <si>
    <t>část 1: DNS</t>
  </si>
  <si>
    <t>část 2: SIEM</t>
  </si>
  <si>
    <t>část 3: OPA</t>
  </si>
  <si>
    <t>Popis všech požadavků (funkcionalit) je uveden v příloze č. 1 zadávací dokumentace . Popis požadavku v této tabulce je pouze orientační (zkrácený)</t>
  </si>
  <si>
    <t>Příloha č. 2 zadávací dokumentace</t>
  </si>
  <si>
    <t>Veřejná zakázka:  Kybernetická bezpečnost KV _Software</t>
  </si>
  <si>
    <t>Veřejná zakázka: Kybernetická bezpečnost KV _Software</t>
  </si>
  <si>
    <t>Klientská služba umožňuje/splňuje: řádky P-A56 až P-A60</t>
  </si>
  <si>
    <t>Auditní záznamy a logy systému obsahují veškeré požadované informace. Pokud některé informace nejsou obsaženy, uveďte jaké. Uveďte případně jaké informace nejsou obsaženy v auditní stopě</t>
  </si>
  <si>
    <t>Auditní záznamy a logy obsahují všechny požadované parametry a metadata. Pokud některé požadované parametry a metadaty auditních záznamů nejsou obsaženy, uveďte jaké. Uveďte případně jaké požadované parametry a metadata auditní záznamy neobsahují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</si>
</sst>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238"/>
      <scheme val="minor"/>
    </font>
    <font>
      <sz val="11"/>
      <color theme="1"/>
      <name val="Arial"/>
      <family val="2"/>
      <charset val="238"/>
    </font>
    <font>
      <sz val="11"/>
      <name val="Arial"/>
      <family val="2"/>
      <charset val="238"/>
    </font>
    <font>
      <b/>
      <sz val="11"/>
      <name val="Arial"/>
      <family val="2"/>
      <charset val="238"/>
    </font>
    <font>
      <b/>
      <u/>
      <sz val="11"/>
      <name val="Arial"/>
      <family val="2"/>
      <charset val="238"/>
    </font>
    <font>
      <b/>
      <sz val="11"/>
      <color theme="1"/>
      <name val="Arial"/>
      <family val="2"/>
      <charset val="238"/>
    </font>
    <font>
      <sz val="11"/>
      <color theme="0"/>
      <name val="Arial"/>
      <family val="2"/>
      <charset val="238"/>
    </font>
    <font>
      <i/>
      <sz val="11"/>
      <color theme="1"/>
      <name val="Arial"/>
      <family val="2"/>
      <charset val="238"/>
    </font>
    <font>
      <b/>
      <sz val="11"/>
      <color indexed="8"/>
      <name val="Arial"/>
      <family val="2"/>
      <charset val="238"/>
    </font>
    <font>
      <sz val="8"/>
      <name val="Calibri"/>
      <family val="2"/>
      <charset val="238"/>
      <scheme val="minor"/>
    </font>
    <font>
      <sz val="11"/>
      <color rgb="FF000000"/>
      <name val="Arial"/>
      <family val="2"/>
      <charset val="238"/>
    </font>
  </fonts>
  <fills count="12">
    <fill>
      <patternFill patternType="none"/>
    </fill>
    <fill>
      <patternFill patternType="gray125"/>
    </fill>
    <fill>
      <patternFill patternType="solid">
        <fgColor theme="5" tint="0.59999389629810485"/>
        <bgColor indexed="64"/>
      </patternFill>
    </fill>
    <fill>
      <patternFill patternType="solid">
        <fgColor theme="2"/>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E2EFDA"/>
        <bgColor rgb="FF000000"/>
      </patternFill>
    </fill>
    <fill>
      <patternFill patternType="solid">
        <fgColor theme="2" tint="-0.249977111117893"/>
        <bgColor indexed="64"/>
      </patternFill>
    </fill>
    <fill>
      <patternFill patternType="solid">
        <fgColor theme="2" tint="-0.499984740745262"/>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49" fontId="1" fillId="4" borderId="1" xfId="0" applyNumberFormat="1" applyFont="1" applyFill="1" applyBorder="1" applyAlignment="1">
      <alignment wrapText="1"/>
    </xf>
    <xf numFmtId="0" fontId="1" fillId="3" borderId="1" xfId="0" applyFont="1" applyFill="1" applyBorder="1" applyAlignment="1">
      <alignment horizontal="center" vertical="center"/>
    </xf>
    <xf numFmtId="0" fontId="1" fillId="3" borderId="1" xfId="0" applyFont="1" applyFill="1" applyBorder="1" applyAlignment="1">
      <alignment horizontal="left" vertical="center" wrapText="1" shrinkToFit="1"/>
    </xf>
    <xf numFmtId="49" fontId="1" fillId="4" borderId="3" xfId="0" applyNumberFormat="1" applyFont="1" applyFill="1" applyBorder="1" applyAlignment="1">
      <alignment wrapText="1"/>
    </xf>
    <xf numFmtId="0" fontId="1" fillId="4" borderId="3"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3" xfId="0" applyFont="1" applyFill="1" applyBorder="1" applyAlignment="1">
      <alignment horizontal="left" vertical="center" wrapText="1" shrinkToFit="1"/>
    </xf>
    <xf numFmtId="0" fontId="5" fillId="2" borderId="5" xfId="0" applyFont="1" applyFill="1" applyBorder="1" applyAlignment="1">
      <alignment horizontal="center" vertical="center" textRotation="90" wrapText="1"/>
    </xf>
    <xf numFmtId="0" fontId="5" fillId="3" borderId="5" xfId="0" applyFont="1" applyFill="1" applyBorder="1" applyAlignment="1">
      <alignment horizontal="center" vertical="center" textRotation="90" wrapText="1"/>
    </xf>
    <xf numFmtId="0" fontId="5" fillId="3" borderId="6" xfId="0" applyFont="1" applyFill="1" applyBorder="1" applyAlignment="1">
      <alignment horizontal="center" vertical="center" wrapText="1" shrinkToFit="1"/>
    </xf>
    <xf numFmtId="0" fontId="5" fillId="0" borderId="8"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0" fontId="5" fillId="0" borderId="0" xfId="0" applyFont="1"/>
    <xf numFmtId="0" fontId="6" fillId="0" borderId="0" xfId="0" applyFont="1"/>
    <xf numFmtId="0" fontId="5" fillId="6" borderId="1" xfId="0" applyFont="1" applyFill="1" applyBorder="1"/>
    <xf numFmtId="0" fontId="1" fillId="4" borderId="11" xfId="0" applyFont="1" applyFill="1" applyBorder="1"/>
    <xf numFmtId="1" fontId="1" fillId="5" borderId="12" xfId="0" applyNumberFormat="1" applyFont="1" applyFill="1" applyBorder="1"/>
    <xf numFmtId="1" fontId="1" fillId="5" borderId="2" xfId="0" applyNumberFormat="1" applyFont="1" applyFill="1" applyBorder="1"/>
    <xf numFmtId="0" fontId="1" fillId="3" borderId="13" xfId="0" applyFont="1" applyFill="1" applyBorder="1"/>
    <xf numFmtId="0" fontId="1" fillId="3" borderId="14" xfId="0" applyFont="1" applyFill="1" applyBorder="1"/>
    <xf numFmtId="0" fontId="1" fillId="3" borderId="15" xfId="0" applyFont="1" applyFill="1" applyBorder="1"/>
    <xf numFmtId="1" fontId="1" fillId="6" borderId="16" xfId="0" applyNumberFormat="1" applyFont="1" applyFill="1" applyBorder="1"/>
    <xf numFmtId="0" fontId="7" fillId="0" borderId="0" xfId="0" applyFont="1"/>
    <xf numFmtId="0" fontId="8" fillId="0" borderId="0" xfId="0" applyFont="1"/>
    <xf numFmtId="0" fontId="5" fillId="4" borderId="2" xfId="0" applyFont="1" applyFill="1" applyBorder="1" applyAlignment="1">
      <alignment horizontal="left"/>
    </xf>
    <xf numFmtId="0" fontId="5" fillId="4" borderId="17" xfId="0" applyFont="1" applyFill="1" applyBorder="1" applyAlignment="1">
      <alignment horizontal="left"/>
    </xf>
    <xf numFmtId="0" fontId="5" fillId="4" borderId="18" xfId="0" applyFont="1" applyFill="1" applyBorder="1" applyAlignment="1">
      <alignment horizontal="left"/>
    </xf>
    <xf numFmtId="0" fontId="8" fillId="4" borderId="2" xfId="0" applyFont="1" applyFill="1" applyBorder="1" applyAlignment="1">
      <alignment horizontal="left"/>
    </xf>
    <xf numFmtId="0" fontId="8" fillId="4" borderId="17" xfId="0" applyFont="1" applyFill="1" applyBorder="1" applyAlignment="1">
      <alignment horizontal="left"/>
    </xf>
    <xf numFmtId="0" fontId="8" fillId="4" borderId="18" xfId="0" applyFont="1" applyFill="1" applyBorder="1" applyAlignment="1">
      <alignment horizontal="left"/>
    </xf>
    <xf numFmtId="49" fontId="10" fillId="8" borderId="1" xfId="0" applyNumberFormat="1" applyFont="1" applyFill="1" applyBorder="1" applyAlignment="1">
      <alignment wrapText="1"/>
    </xf>
    <xf numFmtId="0" fontId="1" fillId="9" borderId="1" xfId="0" applyFont="1" applyFill="1" applyBorder="1" applyAlignment="1">
      <alignment horizontal="center" vertical="center"/>
    </xf>
    <xf numFmtId="0" fontId="1" fillId="10" borderId="3" xfId="0" applyFont="1" applyFill="1" applyBorder="1" applyAlignment="1">
      <alignment horizontal="center" vertical="center"/>
    </xf>
    <xf numFmtId="0" fontId="1" fillId="5" borderId="0" xfId="0" applyFont="1" applyFill="1"/>
    <xf numFmtId="0" fontId="1" fillId="11" borderId="3" xfId="0" applyFont="1" applyFill="1" applyBorder="1" applyAlignment="1">
      <alignment horizontal="center" vertical="center"/>
    </xf>
    <xf numFmtId="0" fontId="1" fillId="11" borderId="1" xfId="0" applyFont="1" applyFill="1" applyBorder="1" applyAlignment="1">
      <alignment horizontal="center" vertical="center"/>
    </xf>
    <xf numFmtId="49" fontId="1" fillId="11" borderId="1" xfId="0" applyNumberFormat="1" applyFont="1" applyFill="1" applyBorder="1" applyAlignment="1">
      <alignment vertical="center" wrapText="1"/>
    </xf>
    <xf numFmtId="0" fontId="1" fillId="3" borderId="1" xfId="0" applyFont="1" applyFill="1" applyBorder="1" applyAlignment="1">
      <alignment horizontal="left" vertical="center" shrinkToFit="1"/>
    </xf>
    <xf numFmtId="0" fontId="5" fillId="3" borderId="7" xfId="0" applyFont="1" applyFill="1" applyBorder="1" applyAlignment="1">
      <alignment horizontal="center" vertical="center" wrapText="1" shrinkToFit="1"/>
    </xf>
    <xf numFmtId="0" fontId="5" fillId="3" borderId="4" xfId="0" applyFont="1" applyFill="1" applyBorder="1" applyAlignment="1">
      <alignment horizontal="center" vertical="center" wrapText="1" shrinkToFit="1"/>
    </xf>
    <xf numFmtId="0" fontId="1" fillId="0" borderId="0" xfId="0" applyFont="1" applyAlignment="1">
      <alignment horizontal="left" wrapText="1"/>
    </xf>
    <xf numFmtId="0" fontId="1" fillId="6" borderId="3" xfId="0" applyFont="1" applyFill="1" applyBorder="1" applyAlignment="1">
      <alignment horizontal="left"/>
    </xf>
    <xf numFmtId="0" fontId="1" fillId="6" borderId="1" xfId="0" applyFont="1" applyFill="1" applyBorder="1" applyAlignment="1">
      <alignment horizontal="left"/>
    </xf>
    <xf numFmtId="0" fontId="5" fillId="4" borderId="2" xfId="0" applyFont="1" applyFill="1" applyBorder="1" applyAlignment="1"/>
    <xf numFmtId="0" fontId="5" fillId="4" borderId="17" xfId="0" applyFont="1" applyFill="1" applyBorder="1" applyAlignment="1"/>
    <xf numFmtId="0" fontId="5" fillId="4" borderId="18" xfId="0" applyFont="1" applyFill="1" applyBorder="1" applyAlignment="1"/>
    <xf numFmtId="0" fontId="8" fillId="4" borderId="2" xfId="0" applyFont="1" applyFill="1" applyBorder="1" applyAlignment="1"/>
    <xf numFmtId="0" fontId="8" fillId="4" borderId="17" xfId="0" applyFont="1" applyFill="1" applyBorder="1" applyAlignment="1"/>
    <xf numFmtId="0" fontId="8" fillId="4" borderId="18" xfId="0" applyFont="1" applyFill="1" applyBorder="1" applyAlignment="1"/>
    <xf numFmtId="0" fontId="1" fillId="7" borderId="0" xfId="0" applyFont="1" applyFill="1"/>
    <xf numFmtId="0" fontId="5" fillId="7" borderId="0" xfId="0" applyNumberFormat="1" applyFont="1" applyFill="1" applyAlignment="1">
      <alignment wrapText="1"/>
    </xf>
    <xf numFmtId="0" fontId="5" fillId="7" borderId="0" xfId="0" applyNumberFormat="1" applyFont="1" applyFill="1" applyAlignment="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lenik.pk/Documents/Dokumenty_PKVys/Projekty/2017/2837_TCK/TCK_sluzby/TCK_SW/ZD_TCK-SW/v_6/priloha_7_TCK-SW_technickelisty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list_nepovinne_funkce-all"/>
    </sheetNames>
    <sheetDataSet>
      <sheetData sheetId="0">
        <row r="1">
          <cell r="G1" t="str">
            <v>ano</v>
          </cell>
        </row>
        <row r="2">
          <cell r="G2" t="str">
            <v>ne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1"/>
  <sheetViews>
    <sheetView tabSelected="1" zoomScale="80" zoomScaleNormal="80" workbookViewId="0">
      <pane xSplit="3" ySplit="8" topLeftCell="D21" activePane="bottomRight" state="frozen"/>
      <selection activeCell="C6" sqref="C6"/>
      <selection pane="topRight" activeCell="C6" sqref="C6"/>
      <selection pane="bottomLeft" activeCell="C6" sqref="C6"/>
      <selection pane="bottomRight" activeCell="F21" sqref="F21"/>
    </sheetView>
  </sheetViews>
  <sheetFormatPr defaultColWidth="8.6640625" defaultRowHeight="13.8" x14ac:dyDescent="0.25"/>
  <cols>
    <col min="1" max="1" width="2" style="1" customWidth="1"/>
    <col min="2" max="2" width="52.5546875" style="1" customWidth="1"/>
    <col min="3" max="3" width="7.88671875" style="1" bestFit="1" customWidth="1"/>
    <col min="4" max="4" width="8.6640625" style="1"/>
    <col min="5" max="5" width="6.6640625" style="1" bestFit="1" customWidth="1"/>
    <col min="6" max="6" width="95.44140625" style="1" customWidth="1"/>
    <col min="7" max="7" width="8.6640625" style="1" customWidth="1"/>
    <col min="8" max="16384" width="8.6640625" style="1"/>
  </cols>
  <sheetData>
    <row r="1" spans="1:7" x14ac:dyDescent="0.25">
      <c r="A1" s="3" t="s">
        <v>411</v>
      </c>
      <c r="F1" s="19"/>
    </row>
    <row r="2" spans="1:7" x14ac:dyDescent="0.25">
      <c r="A2" s="2" t="s">
        <v>412</v>
      </c>
      <c r="F2" s="19" t="s">
        <v>6</v>
      </c>
    </row>
    <row r="3" spans="1:7" x14ac:dyDescent="0.25">
      <c r="A3" s="2"/>
      <c r="F3" s="19" t="s">
        <v>5</v>
      </c>
    </row>
    <row r="4" spans="1:7" x14ac:dyDescent="0.25">
      <c r="A4" s="2"/>
      <c r="B4" s="18" t="s">
        <v>22</v>
      </c>
      <c r="C4" s="49" t="s">
        <v>25</v>
      </c>
      <c r="D4" s="50"/>
      <c r="E4" s="50"/>
      <c r="F4" s="51"/>
    </row>
    <row r="5" spans="1:7" x14ac:dyDescent="0.25">
      <c r="A5" s="2"/>
      <c r="B5" s="18" t="s">
        <v>398</v>
      </c>
      <c r="C5" s="30" t="s">
        <v>399</v>
      </c>
      <c r="D5" s="31"/>
      <c r="E5" s="31"/>
      <c r="F5" s="32"/>
    </row>
    <row r="6" spans="1:7" ht="14.4" thickBot="1" x14ac:dyDescent="0.3">
      <c r="A6" s="2"/>
      <c r="B6" s="18" t="s">
        <v>10</v>
      </c>
      <c r="G6" s="2"/>
    </row>
    <row r="7" spans="1:7" x14ac:dyDescent="0.25">
      <c r="A7" s="2"/>
      <c r="B7" s="17" t="s">
        <v>4</v>
      </c>
      <c r="C7" s="16"/>
      <c r="D7" s="16"/>
      <c r="E7" s="15">
        <v>1</v>
      </c>
      <c r="F7" s="44" t="s">
        <v>9</v>
      </c>
    </row>
    <row r="8" spans="1:7" ht="75" thickBot="1" x14ac:dyDescent="0.3">
      <c r="B8" s="14" t="s">
        <v>3</v>
      </c>
      <c r="C8" s="13" t="s">
        <v>2</v>
      </c>
      <c r="D8" s="13" t="s">
        <v>7</v>
      </c>
      <c r="E8" s="12" t="s">
        <v>401</v>
      </c>
      <c r="F8" s="45"/>
    </row>
    <row r="9" spans="1:7" x14ac:dyDescent="0.25">
      <c r="B9" s="11" t="s">
        <v>26</v>
      </c>
      <c r="C9" s="10" t="s">
        <v>172</v>
      </c>
      <c r="D9" s="10" t="s">
        <v>8</v>
      </c>
      <c r="E9" s="9"/>
      <c r="F9" s="8"/>
    </row>
    <row r="10" spans="1:7" x14ac:dyDescent="0.25">
      <c r="B10" s="7" t="s">
        <v>27</v>
      </c>
      <c r="C10" s="10" t="s">
        <v>173</v>
      </c>
      <c r="D10" s="6" t="s">
        <v>8</v>
      </c>
      <c r="E10" s="9"/>
      <c r="F10" s="5"/>
    </row>
    <row r="11" spans="1:7" x14ac:dyDescent="0.25">
      <c r="B11" s="7" t="s">
        <v>28</v>
      </c>
      <c r="C11" s="10" t="s">
        <v>174</v>
      </c>
      <c r="D11" s="6" t="s">
        <v>8</v>
      </c>
      <c r="E11" s="9"/>
      <c r="F11" s="5"/>
    </row>
    <row r="12" spans="1:7" x14ac:dyDescent="0.25">
      <c r="B12" s="7" t="s">
        <v>29</v>
      </c>
      <c r="C12" s="10" t="s">
        <v>175</v>
      </c>
      <c r="D12" s="6" t="s">
        <v>8</v>
      </c>
      <c r="E12" s="9"/>
      <c r="F12" s="36"/>
    </row>
    <row r="13" spans="1:7" x14ac:dyDescent="0.25">
      <c r="B13" s="7" t="s">
        <v>46</v>
      </c>
      <c r="C13" s="10" t="s">
        <v>176</v>
      </c>
      <c r="D13" s="6" t="s">
        <v>8</v>
      </c>
      <c r="E13" s="9"/>
      <c r="F13" s="36"/>
    </row>
    <row r="14" spans="1:7" ht="27.6" x14ac:dyDescent="0.25">
      <c r="B14" s="7" t="s">
        <v>47</v>
      </c>
      <c r="C14" s="10" t="s">
        <v>177</v>
      </c>
      <c r="D14" s="6" t="s">
        <v>8</v>
      </c>
      <c r="E14" s="9"/>
      <c r="F14" s="5"/>
    </row>
    <row r="15" spans="1:7" x14ac:dyDescent="0.25">
      <c r="B15" s="7" t="s">
        <v>30</v>
      </c>
      <c r="C15" s="10" t="s">
        <v>178</v>
      </c>
      <c r="D15" s="6" t="s">
        <v>8</v>
      </c>
      <c r="E15" s="9"/>
      <c r="F15" s="5"/>
    </row>
    <row r="16" spans="1:7" x14ac:dyDescent="0.25">
      <c r="B16" s="7" t="s">
        <v>48</v>
      </c>
      <c r="C16" s="10" t="s">
        <v>179</v>
      </c>
      <c r="D16" s="6" t="s">
        <v>8</v>
      </c>
      <c r="E16" s="9"/>
      <c r="F16" s="5"/>
    </row>
    <row r="17" spans="2:7" x14ac:dyDescent="0.25">
      <c r="B17" s="7" t="s">
        <v>31</v>
      </c>
      <c r="C17" s="10" t="s">
        <v>180</v>
      </c>
      <c r="D17" s="6" t="s">
        <v>8</v>
      </c>
      <c r="E17" s="9"/>
      <c r="F17" s="5"/>
    </row>
    <row r="18" spans="2:7" x14ac:dyDescent="0.25">
      <c r="B18" s="7" t="s">
        <v>32</v>
      </c>
      <c r="C18" s="10" t="s">
        <v>181</v>
      </c>
      <c r="D18" s="6" t="s">
        <v>8</v>
      </c>
      <c r="E18" s="9"/>
      <c r="F18" s="5"/>
    </row>
    <row r="19" spans="2:7" x14ac:dyDescent="0.25">
      <c r="B19" s="7" t="s">
        <v>49</v>
      </c>
      <c r="C19" s="10" t="s">
        <v>182</v>
      </c>
      <c r="D19" s="37" t="s">
        <v>394</v>
      </c>
      <c r="E19" s="9"/>
      <c r="F19" s="5"/>
      <c r="G19" s="1">
        <f>COUNTIF(E19,"ano")</f>
        <v>0</v>
      </c>
    </row>
    <row r="20" spans="2:7" x14ac:dyDescent="0.25">
      <c r="B20" s="7" t="s">
        <v>33</v>
      </c>
      <c r="C20" s="10" t="s">
        <v>183</v>
      </c>
      <c r="D20" s="6" t="s">
        <v>8</v>
      </c>
      <c r="E20" s="9"/>
      <c r="F20" s="5"/>
    </row>
    <row r="21" spans="2:7" x14ac:dyDescent="0.25">
      <c r="B21" s="7" t="s">
        <v>34</v>
      </c>
      <c r="C21" s="10" t="s">
        <v>184</v>
      </c>
      <c r="D21" s="6" t="s">
        <v>8</v>
      </c>
      <c r="E21" s="9"/>
      <c r="F21" s="5"/>
    </row>
    <row r="22" spans="2:7" x14ac:dyDescent="0.25">
      <c r="B22" s="7" t="s">
        <v>35</v>
      </c>
      <c r="C22" s="10" t="s">
        <v>185</v>
      </c>
      <c r="D22" s="6" t="s">
        <v>8</v>
      </c>
      <c r="E22" s="9"/>
      <c r="F22" s="5"/>
    </row>
    <row r="23" spans="2:7" x14ac:dyDescent="0.25">
      <c r="B23" s="7" t="s">
        <v>37</v>
      </c>
      <c r="C23" s="10" t="s">
        <v>186</v>
      </c>
      <c r="D23" s="6" t="s">
        <v>8</v>
      </c>
      <c r="E23" s="9"/>
      <c r="F23" s="5"/>
    </row>
    <row r="24" spans="2:7" x14ac:dyDescent="0.25">
      <c r="B24" s="7" t="s">
        <v>36</v>
      </c>
      <c r="C24" s="10" t="s">
        <v>187</v>
      </c>
      <c r="D24" s="6" t="s">
        <v>8</v>
      </c>
      <c r="E24" s="9"/>
      <c r="F24" s="5"/>
    </row>
    <row r="25" spans="2:7" x14ac:dyDescent="0.25">
      <c r="B25" s="7" t="s">
        <v>38</v>
      </c>
      <c r="C25" s="10" t="s">
        <v>188</v>
      </c>
      <c r="D25" s="6" t="s">
        <v>8</v>
      </c>
      <c r="E25" s="9"/>
      <c r="F25" s="5"/>
    </row>
    <row r="26" spans="2:7" ht="41.4" x14ac:dyDescent="0.25">
      <c r="B26" s="7" t="s">
        <v>39</v>
      </c>
      <c r="C26" s="10" t="s">
        <v>189</v>
      </c>
      <c r="D26" s="6" t="s">
        <v>8</v>
      </c>
      <c r="E26" s="9"/>
      <c r="F26" s="5"/>
    </row>
    <row r="27" spans="2:7" ht="27.6" x14ac:dyDescent="0.25">
      <c r="B27" s="7" t="s">
        <v>40</v>
      </c>
      <c r="C27" s="10" t="s">
        <v>190</v>
      </c>
      <c r="D27" s="6" t="s">
        <v>8</v>
      </c>
      <c r="E27" s="9"/>
      <c r="F27" s="5"/>
    </row>
    <row r="28" spans="2:7" ht="27.6" x14ac:dyDescent="0.25">
      <c r="B28" s="7" t="s">
        <v>41</v>
      </c>
      <c r="C28" s="10" t="s">
        <v>191</v>
      </c>
      <c r="D28" s="6" t="s">
        <v>8</v>
      </c>
      <c r="E28" s="9"/>
      <c r="F28" s="5"/>
    </row>
    <row r="29" spans="2:7" ht="27.6" x14ac:dyDescent="0.25">
      <c r="B29" s="7" t="s">
        <v>42</v>
      </c>
      <c r="C29" s="10" t="s">
        <v>192</v>
      </c>
      <c r="D29" s="6" t="s">
        <v>8</v>
      </c>
      <c r="E29" s="9"/>
      <c r="F29" s="5"/>
    </row>
    <row r="30" spans="2:7" ht="41.4" x14ac:dyDescent="0.25">
      <c r="B30" s="7" t="s">
        <v>43</v>
      </c>
      <c r="C30" s="10" t="s">
        <v>193</v>
      </c>
      <c r="D30" s="6" t="s">
        <v>8</v>
      </c>
      <c r="E30" s="9"/>
      <c r="F30" s="5"/>
    </row>
    <row r="31" spans="2:7" ht="41.4" x14ac:dyDescent="0.25">
      <c r="B31" s="7" t="s">
        <v>44</v>
      </c>
      <c r="C31" s="10" t="s">
        <v>194</v>
      </c>
      <c r="D31" s="6" t="s">
        <v>8</v>
      </c>
      <c r="E31" s="9"/>
      <c r="F31" s="5"/>
    </row>
    <row r="32" spans="2:7" ht="27.6" x14ac:dyDescent="0.25">
      <c r="B32" s="7" t="s">
        <v>45</v>
      </c>
      <c r="C32" s="10" t="s">
        <v>195</v>
      </c>
      <c r="D32" s="6" t="s">
        <v>8</v>
      </c>
      <c r="E32" s="9"/>
      <c r="F32" s="5"/>
    </row>
    <row r="33" spans="2:7" x14ac:dyDescent="0.25">
      <c r="B33" s="7" t="s">
        <v>50</v>
      </c>
      <c r="C33" s="10" t="s">
        <v>196</v>
      </c>
      <c r="D33" s="6" t="s">
        <v>8</v>
      </c>
      <c r="E33" s="9"/>
      <c r="F33" s="5"/>
    </row>
    <row r="34" spans="2:7" ht="27.6" x14ac:dyDescent="0.25">
      <c r="B34" s="7" t="s">
        <v>51</v>
      </c>
      <c r="C34" s="10" t="s">
        <v>197</v>
      </c>
      <c r="D34" s="6" t="s">
        <v>8</v>
      </c>
      <c r="E34" s="9"/>
      <c r="F34" s="5"/>
    </row>
    <row r="35" spans="2:7" ht="27.6" x14ac:dyDescent="0.25">
      <c r="B35" s="7" t="s">
        <v>52</v>
      </c>
      <c r="C35" s="10" t="s">
        <v>198</v>
      </c>
      <c r="D35" s="6" t="s">
        <v>8</v>
      </c>
      <c r="E35" s="9"/>
      <c r="F35" s="5"/>
    </row>
    <row r="36" spans="2:7" ht="27.6" x14ac:dyDescent="0.25">
      <c r="B36" s="7" t="s">
        <v>53</v>
      </c>
      <c r="C36" s="10" t="s">
        <v>199</v>
      </c>
      <c r="D36" s="6" t="s">
        <v>8</v>
      </c>
      <c r="E36" s="9"/>
      <c r="F36" s="5"/>
    </row>
    <row r="37" spans="2:7" ht="27.6" x14ac:dyDescent="0.25">
      <c r="B37" s="7" t="s">
        <v>54</v>
      </c>
      <c r="C37" s="10" t="s">
        <v>200</v>
      </c>
      <c r="D37" s="6" t="s">
        <v>8</v>
      </c>
      <c r="E37" s="9"/>
      <c r="F37" s="5"/>
    </row>
    <row r="38" spans="2:7" x14ac:dyDescent="0.25">
      <c r="B38" s="7" t="s">
        <v>55</v>
      </c>
      <c r="C38" s="10" t="s">
        <v>201</v>
      </c>
      <c r="D38" s="6" t="s">
        <v>8</v>
      </c>
      <c r="E38" s="9"/>
      <c r="F38" s="5"/>
    </row>
    <row r="39" spans="2:7" ht="27.6" x14ac:dyDescent="0.25">
      <c r="B39" s="7" t="s">
        <v>56</v>
      </c>
      <c r="C39" s="10" t="s">
        <v>202</v>
      </c>
      <c r="D39" s="6" t="s">
        <v>8</v>
      </c>
      <c r="E39" s="9"/>
      <c r="F39" s="5"/>
    </row>
    <row r="40" spans="2:7" ht="27.6" x14ac:dyDescent="0.25">
      <c r="B40" s="7" t="s">
        <v>57</v>
      </c>
      <c r="C40" s="10" t="s">
        <v>203</v>
      </c>
      <c r="D40" s="6" t="s">
        <v>8</v>
      </c>
      <c r="E40" s="9"/>
      <c r="F40" s="5"/>
    </row>
    <row r="41" spans="2:7" ht="41.4" x14ac:dyDescent="0.25">
      <c r="B41" s="7" t="s">
        <v>59</v>
      </c>
      <c r="C41" s="10" t="s">
        <v>204</v>
      </c>
      <c r="D41" s="37" t="s">
        <v>394</v>
      </c>
      <c r="E41" s="9"/>
      <c r="F41" s="5"/>
      <c r="G41" s="1">
        <f>COUNTIF(E41,"ano")</f>
        <v>0</v>
      </c>
    </row>
    <row r="42" spans="2:7" ht="55.2" x14ac:dyDescent="0.25">
      <c r="B42" s="7" t="s">
        <v>58</v>
      </c>
      <c r="C42" s="10" t="s">
        <v>205</v>
      </c>
      <c r="D42" s="6" t="s">
        <v>8</v>
      </c>
      <c r="E42" s="9"/>
      <c r="F42" s="5"/>
    </row>
    <row r="43" spans="2:7" x14ac:dyDescent="0.25">
      <c r="B43" s="7" t="s">
        <v>60</v>
      </c>
      <c r="C43" s="10" t="s">
        <v>206</v>
      </c>
      <c r="D43" s="6" t="s">
        <v>8</v>
      </c>
      <c r="E43" s="9"/>
      <c r="F43" s="5"/>
    </row>
    <row r="44" spans="2:7" ht="27.6" x14ac:dyDescent="0.25">
      <c r="B44" s="7" t="s">
        <v>61</v>
      </c>
      <c r="C44" s="10" t="s">
        <v>207</v>
      </c>
      <c r="D44" s="37" t="s">
        <v>394</v>
      </c>
      <c r="E44" s="9"/>
      <c r="F44" s="5"/>
      <c r="G44" s="1">
        <f>COUNTIF(E44,"ano")</f>
        <v>0</v>
      </c>
    </row>
    <row r="45" spans="2:7" x14ac:dyDescent="0.25">
      <c r="B45" s="7" t="s">
        <v>62</v>
      </c>
      <c r="C45" s="10" t="s">
        <v>208</v>
      </c>
      <c r="D45" s="6" t="s">
        <v>8</v>
      </c>
      <c r="E45" s="9"/>
      <c r="F45" s="5"/>
    </row>
    <row r="46" spans="2:7" x14ac:dyDescent="0.25">
      <c r="B46" s="7" t="s">
        <v>63</v>
      </c>
      <c r="C46" s="10" t="s">
        <v>209</v>
      </c>
      <c r="D46" s="6" t="s">
        <v>8</v>
      </c>
      <c r="E46" s="9"/>
      <c r="F46" s="5"/>
    </row>
    <row r="47" spans="2:7" ht="27.6" x14ac:dyDescent="0.25">
      <c r="B47" s="7" t="s">
        <v>64</v>
      </c>
      <c r="C47" s="10" t="s">
        <v>210</v>
      </c>
      <c r="D47" s="6" t="s">
        <v>8</v>
      </c>
      <c r="E47" s="9"/>
      <c r="F47" s="5"/>
    </row>
    <row r="48" spans="2:7" ht="27.6" x14ac:dyDescent="0.25">
      <c r="B48" s="7" t="s">
        <v>65</v>
      </c>
      <c r="C48" s="10" t="s">
        <v>211</v>
      </c>
      <c r="D48" s="6" t="s">
        <v>8</v>
      </c>
      <c r="E48" s="9"/>
      <c r="F48" s="5"/>
    </row>
    <row r="49" spans="2:7" x14ac:dyDescent="0.25">
      <c r="B49" s="7" t="s">
        <v>66</v>
      </c>
      <c r="C49" s="10" t="s">
        <v>212</v>
      </c>
      <c r="D49" s="6" t="s">
        <v>8</v>
      </c>
      <c r="E49" s="9"/>
      <c r="F49" s="5"/>
    </row>
    <row r="50" spans="2:7" ht="27.6" x14ac:dyDescent="0.25">
      <c r="B50" s="7" t="s">
        <v>67</v>
      </c>
      <c r="C50" s="10" t="s">
        <v>213</v>
      </c>
      <c r="D50" s="6" t="s">
        <v>8</v>
      </c>
      <c r="E50" s="9"/>
      <c r="F50" s="5"/>
    </row>
    <row r="51" spans="2:7" ht="27.6" x14ac:dyDescent="0.25">
      <c r="B51" s="7" t="s">
        <v>68</v>
      </c>
      <c r="C51" s="10" t="s">
        <v>214</v>
      </c>
      <c r="D51" s="6" t="s">
        <v>8</v>
      </c>
      <c r="E51" s="9"/>
      <c r="F51" s="5"/>
    </row>
    <row r="52" spans="2:7" ht="27.6" x14ac:dyDescent="0.25">
      <c r="B52" s="7" t="s">
        <v>69</v>
      </c>
      <c r="C52" s="10" t="s">
        <v>215</v>
      </c>
      <c r="D52" s="6" t="s">
        <v>8</v>
      </c>
      <c r="E52" s="9"/>
      <c r="F52" s="5"/>
    </row>
    <row r="53" spans="2:7" ht="41.4" x14ac:dyDescent="0.25">
      <c r="B53" s="7" t="s">
        <v>70</v>
      </c>
      <c r="C53" s="10" t="s">
        <v>216</v>
      </c>
      <c r="D53" s="37" t="s">
        <v>394</v>
      </c>
      <c r="E53" s="9"/>
      <c r="F53" s="5"/>
      <c r="G53" s="1">
        <f>COUNTIF(E53,"ano")</f>
        <v>0</v>
      </c>
    </row>
    <row r="54" spans="2:7" ht="27.6" x14ac:dyDescent="0.25">
      <c r="B54" s="7" t="s">
        <v>71</v>
      </c>
      <c r="C54" s="10" t="s">
        <v>217</v>
      </c>
      <c r="D54" s="6" t="s">
        <v>8</v>
      </c>
      <c r="E54" s="9"/>
      <c r="F54" s="5"/>
    </row>
    <row r="55" spans="2:7" ht="41.4" x14ac:dyDescent="0.25">
      <c r="B55" s="7" t="s">
        <v>72</v>
      </c>
      <c r="C55" s="10" t="s">
        <v>218</v>
      </c>
      <c r="D55" s="37" t="s">
        <v>394</v>
      </c>
      <c r="E55" s="9"/>
      <c r="F55" s="5"/>
      <c r="G55" s="1">
        <f>COUNTIF(E55,"ano")</f>
        <v>0</v>
      </c>
    </row>
    <row r="56" spans="2:7" ht="41.4" x14ac:dyDescent="0.25">
      <c r="B56" s="7" t="s">
        <v>73</v>
      </c>
      <c r="C56" s="10" t="s">
        <v>219</v>
      </c>
      <c r="D56" s="6" t="s">
        <v>8</v>
      </c>
      <c r="E56" s="9"/>
      <c r="F56" s="5"/>
    </row>
    <row r="57" spans="2:7" ht="41.4" x14ac:dyDescent="0.25">
      <c r="B57" s="7" t="s">
        <v>74</v>
      </c>
      <c r="C57" s="10" t="s">
        <v>220</v>
      </c>
      <c r="D57" s="37" t="s">
        <v>394</v>
      </c>
      <c r="E57" s="9"/>
      <c r="F57" s="5"/>
      <c r="G57" s="1">
        <f>COUNTIF(E57,"ano")</f>
        <v>0</v>
      </c>
    </row>
    <row r="58" spans="2:7" ht="27.6" x14ac:dyDescent="0.25">
      <c r="B58" s="7" t="s">
        <v>75</v>
      </c>
      <c r="C58" s="10" t="s">
        <v>221</v>
      </c>
      <c r="D58" s="37" t="s">
        <v>394</v>
      </c>
      <c r="E58" s="9"/>
      <c r="F58" s="5"/>
      <c r="G58" s="1">
        <f>COUNTIF(E58,"ano")</f>
        <v>0</v>
      </c>
    </row>
    <row r="59" spans="2:7" ht="27.6" x14ac:dyDescent="0.25">
      <c r="B59" s="7" t="s">
        <v>76</v>
      </c>
      <c r="C59" s="10" t="s">
        <v>222</v>
      </c>
      <c r="D59" s="6" t="s">
        <v>8</v>
      </c>
      <c r="E59" s="9"/>
      <c r="F59" s="5"/>
    </row>
    <row r="60" spans="2:7" x14ac:dyDescent="0.25">
      <c r="B60" s="7" t="s">
        <v>77</v>
      </c>
      <c r="C60" s="10" t="s">
        <v>223</v>
      </c>
      <c r="D60" s="6" t="s">
        <v>395</v>
      </c>
      <c r="E60" s="9"/>
      <c r="F60" s="5"/>
    </row>
    <row r="61" spans="2:7" ht="69" x14ac:dyDescent="0.25">
      <c r="B61" s="7" t="s">
        <v>78</v>
      </c>
      <c r="C61" s="10" t="s">
        <v>224</v>
      </c>
      <c r="D61" s="6" t="s">
        <v>395</v>
      </c>
      <c r="E61" s="9"/>
      <c r="F61" s="5"/>
    </row>
    <row r="62" spans="2:7" x14ac:dyDescent="0.25">
      <c r="B62" s="43" t="s">
        <v>414</v>
      </c>
      <c r="C62" s="40"/>
      <c r="D62" s="41"/>
      <c r="E62" s="40"/>
      <c r="F62" s="42"/>
      <c r="G62" s="39"/>
    </row>
    <row r="63" spans="2:7" ht="110.4" x14ac:dyDescent="0.25">
      <c r="B63" s="7" t="s">
        <v>79</v>
      </c>
      <c r="C63" s="10" t="s">
        <v>225</v>
      </c>
      <c r="D63" s="6" t="s">
        <v>395</v>
      </c>
      <c r="E63" s="9"/>
      <c r="F63" s="5"/>
    </row>
    <row r="64" spans="2:7" ht="27.6" x14ac:dyDescent="0.25">
      <c r="B64" s="7" t="s">
        <v>80</v>
      </c>
      <c r="C64" s="10" t="s">
        <v>226</v>
      </c>
      <c r="D64" s="6" t="s">
        <v>395</v>
      </c>
      <c r="E64" s="9"/>
      <c r="F64" s="5"/>
    </row>
    <row r="65" spans="2:6" ht="27.6" x14ac:dyDescent="0.25">
      <c r="B65" s="7" t="s">
        <v>405</v>
      </c>
      <c r="C65" s="10" t="s">
        <v>227</v>
      </c>
      <c r="D65" s="6" t="s">
        <v>395</v>
      </c>
      <c r="E65" s="9"/>
      <c r="F65" s="5"/>
    </row>
    <row r="66" spans="2:6" x14ac:dyDescent="0.25">
      <c r="B66" s="7" t="s">
        <v>81</v>
      </c>
      <c r="C66" s="10" t="s">
        <v>228</v>
      </c>
      <c r="D66" s="6" t="s">
        <v>395</v>
      </c>
      <c r="E66" s="9"/>
      <c r="F66" s="5"/>
    </row>
    <row r="67" spans="2:6" ht="55.2" x14ac:dyDescent="0.25">
      <c r="B67" s="7" t="s">
        <v>406</v>
      </c>
      <c r="C67" s="10" t="s">
        <v>229</v>
      </c>
      <c r="D67" s="6" t="s">
        <v>395</v>
      </c>
      <c r="E67" s="9"/>
      <c r="F67" s="5"/>
    </row>
    <row r="68" spans="2:6" ht="27.6" x14ac:dyDescent="0.25">
      <c r="B68" s="7" t="s">
        <v>82</v>
      </c>
      <c r="C68" s="10" t="s">
        <v>230</v>
      </c>
      <c r="D68" s="6" t="s">
        <v>395</v>
      </c>
      <c r="E68" s="9"/>
      <c r="F68" s="5"/>
    </row>
    <row r="69" spans="2:6" ht="55.2" x14ac:dyDescent="0.25">
      <c r="B69" s="7" t="s">
        <v>83</v>
      </c>
      <c r="C69" s="10" t="s">
        <v>231</v>
      </c>
      <c r="D69" s="6" t="s">
        <v>395</v>
      </c>
      <c r="E69" s="9"/>
      <c r="F69" s="5"/>
    </row>
    <row r="70" spans="2:6" ht="41.4" x14ac:dyDescent="0.25">
      <c r="B70" s="7" t="s">
        <v>84</v>
      </c>
      <c r="C70" s="10" t="s">
        <v>232</v>
      </c>
      <c r="D70" s="6" t="s">
        <v>395</v>
      </c>
      <c r="E70" s="9"/>
      <c r="F70" s="5"/>
    </row>
    <row r="71" spans="2:6" ht="82.8" x14ac:dyDescent="0.25">
      <c r="B71" s="7" t="s">
        <v>85</v>
      </c>
      <c r="C71" s="10" t="s">
        <v>233</v>
      </c>
      <c r="D71" s="6" t="s">
        <v>395</v>
      </c>
      <c r="E71" s="9"/>
      <c r="F71" s="5"/>
    </row>
    <row r="72" spans="2:6" ht="55.2" x14ac:dyDescent="0.25">
      <c r="B72" s="7" t="s">
        <v>86</v>
      </c>
      <c r="C72" s="10" t="s">
        <v>234</v>
      </c>
      <c r="D72" s="6" t="s">
        <v>395</v>
      </c>
      <c r="E72" s="9"/>
      <c r="F72" s="5"/>
    </row>
    <row r="73" spans="2:6" ht="69" x14ac:dyDescent="0.25">
      <c r="B73" s="7" t="s">
        <v>87</v>
      </c>
      <c r="C73" s="10" t="s">
        <v>235</v>
      </c>
      <c r="D73" s="6" t="s">
        <v>395</v>
      </c>
      <c r="E73" s="9"/>
      <c r="F73" s="5"/>
    </row>
    <row r="74" spans="2:6" x14ac:dyDescent="0.25">
      <c r="B74" s="7" t="s">
        <v>88</v>
      </c>
      <c r="C74" s="10" t="s">
        <v>236</v>
      </c>
      <c r="D74" s="6" t="s">
        <v>8</v>
      </c>
      <c r="E74" s="9"/>
      <c r="F74" s="5"/>
    </row>
    <row r="75" spans="2:6" x14ac:dyDescent="0.25">
      <c r="B75" s="7" t="s">
        <v>89</v>
      </c>
      <c r="C75" s="10" t="s">
        <v>237</v>
      </c>
      <c r="D75" s="6" t="s">
        <v>8</v>
      </c>
      <c r="E75" s="9"/>
      <c r="F75" s="5"/>
    </row>
    <row r="76" spans="2:6" ht="41.4" x14ac:dyDescent="0.25">
      <c r="B76" s="7" t="s">
        <v>92</v>
      </c>
      <c r="C76" s="10" t="s">
        <v>238</v>
      </c>
      <c r="D76" s="6" t="s">
        <v>8</v>
      </c>
      <c r="E76" s="9"/>
      <c r="F76" s="5"/>
    </row>
    <row r="77" spans="2:6" ht="41.4" x14ac:dyDescent="0.25">
      <c r="B77" s="7" t="s">
        <v>90</v>
      </c>
      <c r="C77" s="10" t="s">
        <v>239</v>
      </c>
      <c r="D77" s="6" t="s">
        <v>8</v>
      </c>
      <c r="E77" s="9"/>
      <c r="F77" s="5"/>
    </row>
    <row r="78" spans="2:6" ht="41.4" x14ac:dyDescent="0.25">
      <c r="B78" s="7" t="s">
        <v>91</v>
      </c>
      <c r="C78" s="10" t="s">
        <v>240</v>
      </c>
      <c r="D78" s="6" t="s">
        <v>8</v>
      </c>
      <c r="E78" s="9"/>
      <c r="F78" s="5"/>
    </row>
    <row r="79" spans="2:6" ht="41.4" x14ac:dyDescent="0.25">
      <c r="B79" s="7" t="s">
        <v>93</v>
      </c>
      <c r="C79" s="10" t="s">
        <v>241</v>
      </c>
      <c r="D79" s="6" t="s">
        <v>8</v>
      </c>
      <c r="E79" s="9"/>
      <c r="F79" s="5"/>
    </row>
    <row r="80" spans="2:6" ht="69" x14ac:dyDescent="0.25">
      <c r="B80" s="7" t="s">
        <v>94</v>
      </c>
      <c r="C80" s="10" t="s">
        <v>242</v>
      </c>
      <c r="D80" s="6" t="s">
        <v>395</v>
      </c>
      <c r="E80" s="9"/>
      <c r="F80" s="5"/>
    </row>
    <row r="81" spans="2:7" ht="41.4" x14ac:dyDescent="0.25">
      <c r="B81" s="7" t="s">
        <v>95</v>
      </c>
      <c r="C81" s="10" t="s">
        <v>243</v>
      </c>
      <c r="D81" s="6" t="s">
        <v>395</v>
      </c>
      <c r="E81" s="9"/>
      <c r="F81" s="5"/>
    </row>
    <row r="82" spans="2:7" ht="41.4" x14ac:dyDescent="0.25">
      <c r="B82" s="7" t="s">
        <v>96</v>
      </c>
      <c r="C82" s="10" t="s">
        <v>244</v>
      </c>
      <c r="D82" s="6" t="s">
        <v>395</v>
      </c>
      <c r="E82" s="9"/>
      <c r="F82" s="5"/>
    </row>
    <row r="83" spans="2:7" ht="55.2" x14ac:dyDescent="0.25">
      <c r="B83" s="7" t="s">
        <v>97</v>
      </c>
      <c r="C83" s="10" t="s">
        <v>245</v>
      </c>
      <c r="D83" s="6" t="s">
        <v>395</v>
      </c>
      <c r="E83" s="9"/>
      <c r="F83" s="5"/>
    </row>
    <row r="84" spans="2:7" ht="27.6" x14ac:dyDescent="0.25">
      <c r="B84" s="7" t="s">
        <v>98</v>
      </c>
      <c r="C84" s="10" t="s">
        <v>246</v>
      </c>
      <c r="D84" s="6" t="s">
        <v>8</v>
      </c>
      <c r="E84" s="9"/>
      <c r="F84" s="5"/>
    </row>
    <row r="85" spans="2:7" ht="41.4" x14ac:dyDescent="0.25">
      <c r="B85" s="7" t="s">
        <v>99</v>
      </c>
      <c r="C85" s="10" t="s">
        <v>247</v>
      </c>
      <c r="D85" s="6" t="s">
        <v>395</v>
      </c>
      <c r="E85" s="9"/>
      <c r="F85" s="5"/>
    </row>
    <row r="86" spans="2:7" ht="41.4" x14ac:dyDescent="0.25">
      <c r="B86" s="7" t="s">
        <v>100</v>
      </c>
      <c r="C86" s="10" t="s">
        <v>248</v>
      </c>
      <c r="D86" s="6" t="s">
        <v>8</v>
      </c>
      <c r="E86" s="9"/>
      <c r="F86" s="5"/>
    </row>
    <row r="87" spans="2:7" ht="41.4" x14ac:dyDescent="0.25">
      <c r="B87" s="7" t="s">
        <v>101</v>
      </c>
      <c r="C87" s="10" t="s">
        <v>249</v>
      </c>
      <c r="D87" s="6" t="s">
        <v>395</v>
      </c>
      <c r="E87" s="9"/>
      <c r="F87" s="5"/>
    </row>
    <row r="88" spans="2:7" ht="55.2" x14ac:dyDescent="0.25">
      <c r="B88" s="7" t="s">
        <v>102</v>
      </c>
      <c r="C88" s="10" t="s">
        <v>250</v>
      </c>
      <c r="D88" s="6" t="s">
        <v>395</v>
      </c>
      <c r="E88" s="9"/>
      <c r="F88" s="5"/>
    </row>
    <row r="89" spans="2:7" ht="55.2" x14ac:dyDescent="0.25">
      <c r="B89" s="7" t="s">
        <v>103</v>
      </c>
      <c r="C89" s="10" t="s">
        <v>251</v>
      </c>
      <c r="D89" s="37" t="s">
        <v>394</v>
      </c>
      <c r="E89" s="9"/>
      <c r="F89" s="5"/>
      <c r="G89" s="1">
        <f>COUNTIF(E89,"ano")</f>
        <v>0</v>
      </c>
    </row>
    <row r="90" spans="2:7" ht="27.6" x14ac:dyDescent="0.25">
      <c r="B90" s="7" t="s">
        <v>104</v>
      </c>
      <c r="C90" s="10" t="s">
        <v>252</v>
      </c>
      <c r="D90" s="6" t="s">
        <v>395</v>
      </c>
      <c r="E90" s="9"/>
      <c r="F90" s="5"/>
    </row>
    <row r="91" spans="2:7" ht="124.2" x14ac:dyDescent="0.25">
      <c r="B91" s="7" t="s">
        <v>105</v>
      </c>
      <c r="C91" s="10" t="s">
        <v>253</v>
      </c>
      <c r="D91" s="6" t="s">
        <v>395</v>
      </c>
      <c r="E91" s="9"/>
      <c r="F91" s="5"/>
    </row>
    <row r="92" spans="2:7" ht="27.6" x14ac:dyDescent="0.25">
      <c r="B92" s="7" t="s">
        <v>106</v>
      </c>
      <c r="C92" s="10" t="s">
        <v>254</v>
      </c>
      <c r="D92" s="6" t="s">
        <v>395</v>
      </c>
      <c r="E92" s="9"/>
      <c r="F92" s="5"/>
    </row>
    <row r="93" spans="2:7" ht="41.4" x14ac:dyDescent="0.25">
      <c r="B93" s="7" t="s">
        <v>107</v>
      </c>
      <c r="C93" s="10" t="s">
        <v>255</v>
      </c>
      <c r="D93" s="6" t="s">
        <v>8</v>
      </c>
      <c r="E93" s="9"/>
      <c r="F93" s="5"/>
    </row>
    <row r="94" spans="2:7" ht="55.2" x14ac:dyDescent="0.25">
      <c r="B94" s="7" t="s">
        <v>108</v>
      </c>
      <c r="C94" s="10" t="s">
        <v>256</v>
      </c>
      <c r="D94" s="37" t="s">
        <v>394</v>
      </c>
      <c r="E94" s="9"/>
      <c r="F94" s="5"/>
      <c r="G94" s="1">
        <f>COUNTIF(E94,"ano")</f>
        <v>0</v>
      </c>
    </row>
    <row r="95" spans="2:7" ht="27.6" x14ac:dyDescent="0.25">
      <c r="B95" s="7" t="s">
        <v>109</v>
      </c>
      <c r="C95" s="10" t="s">
        <v>257</v>
      </c>
      <c r="D95" s="37" t="s">
        <v>394</v>
      </c>
      <c r="E95" s="9"/>
      <c r="F95" s="5"/>
      <c r="G95" s="1">
        <f>COUNTIF(E95,"ano")</f>
        <v>0</v>
      </c>
    </row>
    <row r="96" spans="2:7" ht="27.6" x14ac:dyDescent="0.25">
      <c r="B96" s="7" t="s">
        <v>110</v>
      </c>
      <c r="C96" s="10" t="s">
        <v>258</v>
      </c>
      <c r="D96" s="6" t="s">
        <v>8</v>
      </c>
      <c r="E96" s="9"/>
      <c r="F96" s="5"/>
    </row>
    <row r="97" spans="2:7" ht="27.6" x14ac:dyDescent="0.25">
      <c r="B97" s="7" t="s">
        <v>111</v>
      </c>
      <c r="C97" s="10" t="s">
        <v>259</v>
      </c>
      <c r="D97" s="37" t="s">
        <v>394</v>
      </c>
      <c r="E97" s="9"/>
      <c r="F97" s="5"/>
      <c r="G97" s="1">
        <f>COUNTIF(E97,"ano")</f>
        <v>0</v>
      </c>
    </row>
    <row r="98" spans="2:7" ht="41.4" x14ac:dyDescent="0.25">
      <c r="B98" s="7" t="s">
        <v>112</v>
      </c>
      <c r="C98" s="10" t="s">
        <v>260</v>
      </c>
      <c r="D98" s="6" t="s">
        <v>395</v>
      </c>
      <c r="E98" s="9"/>
      <c r="F98" s="5"/>
    </row>
    <row r="99" spans="2:7" ht="55.2" x14ac:dyDescent="0.25">
      <c r="B99" s="7" t="s">
        <v>415</v>
      </c>
      <c r="C99" s="10" t="s">
        <v>261</v>
      </c>
      <c r="D99" s="6" t="s">
        <v>395</v>
      </c>
      <c r="E99" s="9"/>
      <c r="F99" s="5"/>
    </row>
    <row r="100" spans="2:7" ht="82.8" x14ac:dyDescent="0.25">
      <c r="B100" s="7" t="s">
        <v>416</v>
      </c>
      <c r="C100" s="10" t="s">
        <v>262</v>
      </c>
      <c r="D100" s="6" t="s">
        <v>395</v>
      </c>
      <c r="E100" s="9"/>
      <c r="F100" s="5"/>
    </row>
    <row r="101" spans="2:7" ht="27.6" x14ac:dyDescent="0.25">
      <c r="B101" s="7" t="s">
        <v>113</v>
      </c>
      <c r="C101" s="10" t="s">
        <v>263</v>
      </c>
      <c r="D101" s="6" t="s">
        <v>395</v>
      </c>
      <c r="E101" s="9"/>
      <c r="F101" s="5"/>
    </row>
    <row r="102" spans="2:7" ht="27.6" x14ac:dyDescent="0.25">
      <c r="B102" s="7" t="s">
        <v>114</v>
      </c>
      <c r="C102" s="10" t="s">
        <v>264</v>
      </c>
      <c r="D102" s="6" t="s">
        <v>8</v>
      </c>
      <c r="E102" s="9"/>
      <c r="F102" s="5"/>
    </row>
    <row r="103" spans="2:7" ht="27.6" x14ac:dyDescent="0.25">
      <c r="B103" s="7" t="s">
        <v>115</v>
      </c>
      <c r="C103" s="10" t="s">
        <v>265</v>
      </c>
      <c r="D103" s="6" t="s">
        <v>395</v>
      </c>
      <c r="E103" s="9"/>
      <c r="F103" s="5"/>
    </row>
    <row r="104" spans="2:7" ht="27.6" x14ac:dyDescent="0.25">
      <c r="B104" s="7" t="s">
        <v>396</v>
      </c>
      <c r="C104" s="10" t="s">
        <v>266</v>
      </c>
      <c r="D104" s="37" t="s">
        <v>394</v>
      </c>
      <c r="E104" s="9"/>
      <c r="F104" s="5"/>
      <c r="G104" s="1">
        <f>COUNTIF(E104,"ano")</f>
        <v>0</v>
      </c>
    </row>
    <row r="105" spans="2:7" ht="41.4" x14ac:dyDescent="0.25">
      <c r="B105" s="7" t="s">
        <v>397</v>
      </c>
      <c r="C105" s="10" t="s">
        <v>267</v>
      </c>
      <c r="D105" s="6" t="s">
        <v>395</v>
      </c>
      <c r="E105" s="9"/>
      <c r="F105" s="5"/>
    </row>
    <row r="106" spans="2:7" ht="55.2" x14ac:dyDescent="0.25">
      <c r="B106" s="7" t="s">
        <v>116</v>
      </c>
      <c r="C106" s="10" t="s">
        <v>268</v>
      </c>
      <c r="D106" s="6" t="s">
        <v>395</v>
      </c>
      <c r="E106" s="9"/>
      <c r="F106" s="5"/>
    </row>
    <row r="107" spans="2:7" ht="82.8" x14ac:dyDescent="0.25">
      <c r="B107" s="7" t="s">
        <v>117</v>
      </c>
      <c r="C107" s="10" t="s">
        <v>269</v>
      </c>
      <c r="D107" s="6" t="s">
        <v>395</v>
      </c>
      <c r="E107" s="9"/>
      <c r="F107" s="5"/>
    </row>
    <row r="108" spans="2:7" x14ac:dyDescent="0.25">
      <c r="B108" s="7" t="s">
        <v>118</v>
      </c>
      <c r="C108" s="10" t="s">
        <v>270</v>
      </c>
      <c r="D108" s="6" t="s">
        <v>8</v>
      </c>
      <c r="E108" s="9"/>
      <c r="F108" s="5"/>
    </row>
    <row r="109" spans="2:7" ht="27.6" x14ac:dyDescent="0.25">
      <c r="B109" s="7" t="s">
        <v>119</v>
      </c>
      <c r="C109" s="10" t="s">
        <v>271</v>
      </c>
      <c r="D109" s="6" t="s">
        <v>395</v>
      </c>
      <c r="E109" s="9"/>
      <c r="F109" s="5"/>
    </row>
    <row r="110" spans="2:7" ht="41.4" x14ac:dyDescent="0.25">
      <c r="B110" s="7" t="s">
        <v>120</v>
      </c>
      <c r="C110" s="10" t="s">
        <v>272</v>
      </c>
      <c r="D110" s="6" t="s">
        <v>395</v>
      </c>
      <c r="E110" s="9"/>
      <c r="F110" s="5"/>
    </row>
    <row r="111" spans="2:7" ht="41.4" x14ac:dyDescent="0.25">
      <c r="B111" s="7" t="s">
        <v>121</v>
      </c>
      <c r="C111" s="10" t="s">
        <v>273</v>
      </c>
      <c r="D111" s="6" t="s">
        <v>395</v>
      </c>
      <c r="E111" s="9"/>
      <c r="F111" s="5"/>
    </row>
    <row r="112" spans="2:7" ht="27.6" x14ac:dyDescent="0.25">
      <c r="B112" s="7" t="s">
        <v>122</v>
      </c>
      <c r="C112" s="10" t="s">
        <v>274</v>
      </c>
      <c r="D112" s="6" t="s">
        <v>395</v>
      </c>
      <c r="E112" s="9"/>
      <c r="F112" s="5"/>
    </row>
    <row r="113" spans="2:7" ht="27.6" x14ac:dyDescent="0.25">
      <c r="B113" s="7" t="s">
        <v>123</v>
      </c>
      <c r="C113" s="10" t="s">
        <v>275</v>
      </c>
      <c r="D113" s="6" t="s">
        <v>395</v>
      </c>
      <c r="E113" s="9"/>
      <c r="F113" s="5"/>
    </row>
    <row r="114" spans="2:7" ht="41.4" x14ac:dyDescent="0.25">
      <c r="B114" s="7" t="s">
        <v>124</v>
      </c>
      <c r="C114" s="10" t="s">
        <v>276</v>
      </c>
      <c r="D114" s="6" t="s">
        <v>395</v>
      </c>
      <c r="E114" s="9"/>
      <c r="F114" s="5"/>
    </row>
    <row r="115" spans="2:7" ht="41.4" x14ac:dyDescent="0.25">
      <c r="B115" s="7" t="s">
        <v>125</v>
      </c>
      <c r="C115" s="10" t="s">
        <v>277</v>
      </c>
      <c r="D115" s="6" t="s">
        <v>395</v>
      </c>
      <c r="E115" s="9"/>
      <c r="F115" s="5"/>
    </row>
    <row r="116" spans="2:7" ht="55.2" x14ac:dyDescent="0.25">
      <c r="B116" s="7" t="s">
        <v>126</v>
      </c>
      <c r="C116" s="10" t="s">
        <v>278</v>
      </c>
      <c r="D116" s="6" t="s">
        <v>395</v>
      </c>
      <c r="E116" s="9"/>
      <c r="F116" s="5"/>
    </row>
    <row r="117" spans="2:7" ht="41.4" x14ac:dyDescent="0.25">
      <c r="B117" s="7" t="s">
        <v>127</v>
      </c>
      <c r="C117" s="10" t="s">
        <v>279</v>
      </c>
      <c r="D117" s="6" t="s">
        <v>395</v>
      </c>
      <c r="E117" s="9"/>
      <c r="F117" s="5"/>
    </row>
    <row r="118" spans="2:7" ht="41.4" x14ac:dyDescent="0.25">
      <c r="B118" s="7" t="s">
        <v>128</v>
      </c>
      <c r="C118" s="10" t="s">
        <v>280</v>
      </c>
      <c r="D118" s="6" t="s">
        <v>395</v>
      </c>
      <c r="E118" s="9"/>
      <c r="F118" s="5"/>
    </row>
    <row r="119" spans="2:7" x14ac:dyDescent="0.25">
      <c r="B119" s="7" t="s">
        <v>129</v>
      </c>
      <c r="C119" s="10" t="s">
        <v>281</v>
      </c>
      <c r="D119" s="6" t="s">
        <v>395</v>
      </c>
      <c r="E119" s="9"/>
      <c r="F119" s="5"/>
    </row>
    <row r="120" spans="2:7" x14ac:dyDescent="0.25">
      <c r="E120" s="47" t="s">
        <v>15</v>
      </c>
      <c r="F120" s="48"/>
      <c r="G120" s="20">
        <f>SUM(G9:G119)</f>
        <v>0</v>
      </c>
    </row>
    <row r="121" spans="2:7" ht="84" customHeight="1" x14ac:dyDescent="0.25">
      <c r="B121" s="46" t="s">
        <v>14</v>
      </c>
      <c r="C121" s="46"/>
      <c r="D121" s="46"/>
      <c r="E121" s="46"/>
      <c r="F121" s="46"/>
    </row>
    <row r="122" spans="2:7" x14ac:dyDescent="0.25">
      <c r="B122" s="46"/>
      <c r="C122" s="46"/>
      <c r="D122" s="46"/>
      <c r="E122" s="46"/>
      <c r="F122" s="46"/>
    </row>
    <row r="124" spans="2:7" x14ac:dyDescent="0.25">
      <c r="B124" s="4" t="s">
        <v>1</v>
      </c>
    </row>
    <row r="125" spans="2:7" x14ac:dyDescent="0.25">
      <c r="B125" s="3" t="s">
        <v>0</v>
      </c>
    </row>
    <row r="126" spans="2:7" x14ac:dyDescent="0.25">
      <c r="B126" s="2" t="s">
        <v>23</v>
      </c>
    </row>
    <row r="127" spans="2:7" x14ac:dyDescent="0.25">
      <c r="B127" s="2" t="s">
        <v>11</v>
      </c>
    </row>
    <row r="128" spans="2:7" x14ac:dyDescent="0.25">
      <c r="B128" s="2" t="s">
        <v>12</v>
      </c>
    </row>
    <row r="129" spans="2:2" x14ac:dyDescent="0.25">
      <c r="B129" s="1" t="s">
        <v>13</v>
      </c>
    </row>
    <row r="130" spans="2:2" x14ac:dyDescent="0.25">
      <c r="B130" s="1" t="s">
        <v>16</v>
      </c>
    </row>
    <row r="131" spans="2:2" x14ac:dyDescent="0.25">
      <c r="B131" s="1" t="s">
        <v>410</v>
      </c>
    </row>
  </sheetData>
  <sheetProtection algorithmName="SHA-512" hashValue="sOiKQMG7hx0RtmXum0/w8EZlAqT8GC4ZWaSqXtVUvwtwfDa1jsMoDVJaYXMbzHw2ljKyoEtXBaMugtjkadrvmQ==" saltValue="LfJ71Rmy9+jXZPDZ2uF42A==" spinCount="100000" sheet="1" objects="1" scenarios="1" formatCells="0" formatColumns="0" formatRows="0"/>
  <protectedRanges>
    <protectedRange sqref="E9:F119" name="Oblast2"/>
    <protectedRange sqref="C4:F5" name="Oblast C_3_1"/>
  </protectedRanges>
  <autoFilter ref="A1:G122"/>
  <mergeCells count="3">
    <mergeCell ref="F7:F8"/>
    <mergeCell ref="B121:F122"/>
    <mergeCell ref="E120:F120"/>
  </mergeCells>
  <phoneticPr fontId="9" type="noConversion"/>
  <dataValidations disablePrompts="1" count="1">
    <dataValidation type="list" allowBlank="1" showInputMessage="1" showErrorMessage="1" sqref="E9:E119">
      <formula1>$F$1:$F$3</formula1>
    </dataValidation>
  </dataValidations>
  <pageMargins left="0.25" right="0.25" top="0.75" bottom="0.75" header="0.3" footer="0.3"/>
  <pageSetup paperSize="9" scale="77" fitToHeight="0" orientation="landscape" r:id="rId1"/>
  <headerFooter>
    <oddFooter>Stránka &amp;P&amp;R&amp;A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5"/>
  <sheetViews>
    <sheetView zoomScale="80" zoomScaleNormal="80" workbookViewId="0">
      <pane xSplit="3" ySplit="8" topLeftCell="D9" activePane="bottomRight" state="frozen"/>
      <selection activeCell="B19" sqref="B19"/>
      <selection pane="topRight" activeCell="B19" sqref="B19"/>
      <selection pane="bottomLeft" activeCell="B19" sqref="B19"/>
      <selection pane="bottomRight" activeCell="F9" sqref="F9"/>
    </sheetView>
  </sheetViews>
  <sheetFormatPr defaultColWidth="8.6640625" defaultRowHeight="13.8" x14ac:dyDescent="0.25"/>
  <cols>
    <col min="1" max="1" width="2" style="1" customWidth="1"/>
    <col min="2" max="2" width="52.5546875" style="1" customWidth="1"/>
    <col min="3" max="5" width="8.6640625" style="1"/>
    <col min="6" max="6" width="95.44140625" style="1" customWidth="1"/>
    <col min="7" max="7" width="8.6640625" style="1" customWidth="1"/>
    <col min="8" max="16384" width="8.6640625" style="1"/>
  </cols>
  <sheetData>
    <row r="1" spans="1:7" x14ac:dyDescent="0.25">
      <c r="A1" s="3" t="s">
        <v>411</v>
      </c>
      <c r="F1" s="19"/>
    </row>
    <row r="2" spans="1:7" x14ac:dyDescent="0.25">
      <c r="A2" s="2" t="s">
        <v>412</v>
      </c>
      <c r="F2" s="19" t="s">
        <v>6</v>
      </c>
    </row>
    <row r="3" spans="1:7" x14ac:dyDescent="0.25">
      <c r="A3" s="2"/>
      <c r="F3" s="19" t="s">
        <v>5</v>
      </c>
    </row>
    <row r="4" spans="1:7" x14ac:dyDescent="0.25">
      <c r="A4" s="2"/>
      <c r="B4" s="29" t="s">
        <v>22</v>
      </c>
      <c r="C4" s="52" t="s">
        <v>25</v>
      </c>
      <c r="D4" s="53"/>
      <c r="E4" s="53"/>
      <c r="F4" s="54"/>
    </row>
    <row r="5" spans="1:7" x14ac:dyDescent="0.25">
      <c r="A5" s="2"/>
      <c r="B5" s="29" t="s">
        <v>398</v>
      </c>
      <c r="C5" s="33" t="s">
        <v>400</v>
      </c>
      <c r="D5" s="34"/>
      <c r="E5" s="34"/>
      <c r="F5" s="35"/>
    </row>
    <row r="6" spans="1:7" ht="14.4" thickBot="1" x14ac:dyDescent="0.3">
      <c r="A6" s="2"/>
      <c r="B6" s="18" t="s">
        <v>10</v>
      </c>
      <c r="G6" s="2"/>
    </row>
    <row r="7" spans="1:7" ht="14.7" customHeight="1" x14ac:dyDescent="0.25">
      <c r="A7" s="2"/>
      <c r="B7" s="17" t="s">
        <v>4</v>
      </c>
      <c r="C7" s="16"/>
      <c r="D7" s="16"/>
      <c r="E7" s="15">
        <v>2</v>
      </c>
      <c r="F7" s="44" t="s">
        <v>9</v>
      </c>
    </row>
    <row r="8" spans="1:7" ht="83.4" thickBot="1" x14ac:dyDescent="0.3">
      <c r="B8" s="14" t="s">
        <v>3</v>
      </c>
      <c r="C8" s="13" t="s">
        <v>2</v>
      </c>
      <c r="D8" s="13" t="s">
        <v>7</v>
      </c>
      <c r="E8" s="12" t="s">
        <v>402</v>
      </c>
      <c r="F8" s="45"/>
    </row>
    <row r="9" spans="1:7" ht="55.2" customHeight="1" x14ac:dyDescent="0.25">
      <c r="B9" s="11" t="s">
        <v>130</v>
      </c>
      <c r="C9" s="10" t="s">
        <v>282</v>
      </c>
      <c r="D9" s="10" t="s">
        <v>8</v>
      </c>
      <c r="E9" s="9"/>
      <c r="F9" s="8"/>
    </row>
    <row r="10" spans="1:7" ht="55.2" customHeight="1" x14ac:dyDescent="0.25">
      <c r="B10" s="7" t="s">
        <v>132</v>
      </c>
      <c r="C10" s="10" t="s">
        <v>283</v>
      </c>
      <c r="D10" s="10" t="s">
        <v>8</v>
      </c>
      <c r="E10" s="9"/>
      <c r="F10" s="5"/>
    </row>
    <row r="11" spans="1:7" ht="55.2" customHeight="1" x14ac:dyDescent="0.25">
      <c r="B11" s="7" t="s">
        <v>131</v>
      </c>
      <c r="C11" s="10" t="s">
        <v>284</v>
      </c>
      <c r="D11" s="10" t="s">
        <v>8</v>
      </c>
      <c r="E11" s="9"/>
      <c r="F11" s="5"/>
    </row>
    <row r="12" spans="1:7" ht="55.2" customHeight="1" x14ac:dyDescent="0.25">
      <c r="B12" s="7" t="s">
        <v>133</v>
      </c>
      <c r="C12" s="10" t="s">
        <v>285</v>
      </c>
      <c r="D12" s="10" t="s">
        <v>8</v>
      </c>
      <c r="E12" s="9"/>
      <c r="F12" s="5"/>
    </row>
    <row r="13" spans="1:7" ht="55.2" customHeight="1" x14ac:dyDescent="0.25">
      <c r="B13" s="7" t="s">
        <v>134</v>
      </c>
      <c r="C13" s="10" t="s">
        <v>286</v>
      </c>
      <c r="D13" s="10" t="s">
        <v>395</v>
      </c>
      <c r="E13" s="9"/>
      <c r="F13" s="5"/>
    </row>
    <row r="14" spans="1:7" ht="55.2" customHeight="1" x14ac:dyDescent="0.25">
      <c r="B14" s="7" t="s">
        <v>135</v>
      </c>
      <c r="C14" s="10" t="s">
        <v>287</v>
      </c>
      <c r="D14" s="10" t="s">
        <v>395</v>
      </c>
      <c r="E14" s="9"/>
      <c r="F14" s="5"/>
    </row>
    <row r="15" spans="1:7" ht="55.2" customHeight="1" x14ac:dyDescent="0.25">
      <c r="B15" s="7" t="s">
        <v>404</v>
      </c>
      <c r="C15" s="10" t="s">
        <v>288</v>
      </c>
      <c r="D15" s="10" t="s">
        <v>8</v>
      </c>
      <c r="E15" s="9"/>
      <c r="F15" s="5"/>
    </row>
    <row r="16" spans="1:7" ht="55.2" customHeight="1" x14ac:dyDescent="0.25">
      <c r="B16" s="7" t="s">
        <v>136</v>
      </c>
      <c r="C16" s="10" t="s">
        <v>289</v>
      </c>
      <c r="D16" s="10" t="s">
        <v>8</v>
      </c>
      <c r="E16" s="9"/>
      <c r="F16" s="5"/>
    </row>
    <row r="17" spans="2:7" ht="55.2" customHeight="1" x14ac:dyDescent="0.25">
      <c r="B17" s="7" t="s">
        <v>137</v>
      </c>
      <c r="C17" s="10" t="s">
        <v>290</v>
      </c>
      <c r="D17" s="10" t="s">
        <v>395</v>
      </c>
      <c r="E17" s="9"/>
      <c r="F17" s="5"/>
    </row>
    <row r="18" spans="2:7" ht="55.2" customHeight="1" x14ac:dyDescent="0.25">
      <c r="B18" s="7" t="s">
        <v>138</v>
      </c>
      <c r="C18" s="10" t="s">
        <v>291</v>
      </c>
      <c r="D18" s="10" t="s">
        <v>8</v>
      </c>
      <c r="E18" s="9"/>
      <c r="F18" s="5"/>
    </row>
    <row r="19" spans="2:7" ht="55.2" customHeight="1" x14ac:dyDescent="0.25">
      <c r="B19" s="7" t="s">
        <v>139</v>
      </c>
      <c r="C19" s="10" t="s">
        <v>292</v>
      </c>
      <c r="D19" s="10" t="s">
        <v>395</v>
      </c>
      <c r="E19" s="9"/>
      <c r="F19" s="5"/>
    </row>
    <row r="20" spans="2:7" ht="55.2" customHeight="1" x14ac:dyDescent="0.25">
      <c r="B20" s="7" t="s">
        <v>140</v>
      </c>
      <c r="C20" s="10" t="s">
        <v>293</v>
      </c>
      <c r="D20" s="10" t="s">
        <v>8</v>
      </c>
      <c r="E20" s="9"/>
      <c r="F20" s="5"/>
    </row>
    <row r="21" spans="2:7" ht="55.2" x14ac:dyDescent="0.25">
      <c r="B21" s="7" t="s">
        <v>141</v>
      </c>
      <c r="C21" s="10" t="s">
        <v>294</v>
      </c>
      <c r="D21" s="10" t="s">
        <v>395</v>
      </c>
      <c r="E21" s="9"/>
      <c r="F21" s="5"/>
    </row>
    <row r="22" spans="2:7" ht="55.2" customHeight="1" x14ac:dyDescent="0.25">
      <c r="B22" s="7" t="s">
        <v>142</v>
      </c>
      <c r="C22" s="10" t="s">
        <v>295</v>
      </c>
      <c r="D22" s="10" t="s">
        <v>395</v>
      </c>
      <c r="E22" s="9"/>
      <c r="F22" s="5"/>
    </row>
    <row r="23" spans="2:7" ht="55.2" customHeight="1" x14ac:dyDescent="0.25">
      <c r="B23" s="7" t="s">
        <v>143</v>
      </c>
      <c r="C23" s="10" t="s">
        <v>296</v>
      </c>
      <c r="D23" s="10" t="s">
        <v>8</v>
      </c>
      <c r="E23" s="9"/>
      <c r="F23" s="5"/>
    </row>
    <row r="24" spans="2:7" ht="55.2" customHeight="1" x14ac:dyDescent="0.25">
      <c r="B24" s="7" t="s">
        <v>144</v>
      </c>
      <c r="C24" s="10" t="s">
        <v>297</v>
      </c>
      <c r="D24" s="10" t="s">
        <v>8</v>
      </c>
      <c r="E24" s="9"/>
      <c r="F24" s="5"/>
    </row>
    <row r="25" spans="2:7" ht="55.2" customHeight="1" x14ac:dyDescent="0.25">
      <c r="B25" s="7" t="s">
        <v>145</v>
      </c>
      <c r="C25" s="10" t="s">
        <v>298</v>
      </c>
      <c r="D25" s="10" t="s">
        <v>8</v>
      </c>
      <c r="E25" s="9"/>
      <c r="F25" s="5"/>
    </row>
    <row r="26" spans="2:7" ht="55.2" customHeight="1" x14ac:dyDescent="0.25">
      <c r="B26" s="7" t="s">
        <v>146</v>
      </c>
      <c r="C26" s="10" t="s">
        <v>299</v>
      </c>
      <c r="D26" s="10" t="s">
        <v>8</v>
      </c>
      <c r="E26" s="9"/>
      <c r="F26" s="5"/>
    </row>
    <row r="27" spans="2:7" ht="55.2" customHeight="1" x14ac:dyDescent="0.25">
      <c r="B27" s="7" t="s">
        <v>147</v>
      </c>
      <c r="C27" s="10" t="s">
        <v>300</v>
      </c>
      <c r="D27" s="10" t="s">
        <v>8</v>
      </c>
      <c r="E27" s="9"/>
      <c r="F27" s="5"/>
    </row>
    <row r="28" spans="2:7" ht="55.2" customHeight="1" x14ac:dyDescent="0.25">
      <c r="B28" s="7" t="s">
        <v>148</v>
      </c>
      <c r="C28" s="10" t="s">
        <v>301</v>
      </c>
      <c r="D28" s="10" t="s">
        <v>8</v>
      </c>
      <c r="E28" s="9"/>
      <c r="F28" s="5"/>
    </row>
    <row r="29" spans="2:7" ht="55.2" customHeight="1" x14ac:dyDescent="0.25">
      <c r="B29" s="7" t="s">
        <v>149</v>
      </c>
      <c r="C29" s="10" t="s">
        <v>302</v>
      </c>
      <c r="D29" s="10" t="s">
        <v>8</v>
      </c>
      <c r="E29" s="9"/>
      <c r="F29" s="5"/>
    </row>
    <row r="30" spans="2:7" ht="55.2" customHeight="1" x14ac:dyDescent="0.25">
      <c r="B30" s="7" t="s">
        <v>150</v>
      </c>
      <c r="C30" s="10" t="s">
        <v>303</v>
      </c>
      <c r="D30" s="38" t="s">
        <v>394</v>
      </c>
      <c r="E30" s="9"/>
      <c r="F30" s="5"/>
      <c r="G30" s="1">
        <f>COUNTIF(E30,"ano")</f>
        <v>0</v>
      </c>
    </row>
    <row r="31" spans="2:7" ht="55.2" customHeight="1" x14ac:dyDescent="0.25">
      <c r="B31" s="7" t="s">
        <v>151</v>
      </c>
      <c r="C31" s="10" t="s">
        <v>304</v>
      </c>
      <c r="D31" s="10" t="s">
        <v>8</v>
      </c>
      <c r="E31" s="9"/>
      <c r="F31" s="5"/>
    </row>
    <row r="32" spans="2:7" ht="55.2" customHeight="1" x14ac:dyDescent="0.25">
      <c r="B32" s="7" t="s">
        <v>152</v>
      </c>
      <c r="C32" s="10" t="s">
        <v>305</v>
      </c>
      <c r="D32" s="10" t="s">
        <v>395</v>
      </c>
      <c r="E32" s="9"/>
      <c r="F32" s="5"/>
    </row>
    <row r="33" spans="2:7" ht="55.2" customHeight="1" x14ac:dyDescent="0.25">
      <c r="B33" s="7" t="s">
        <v>153</v>
      </c>
      <c r="C33" s="10" t="s">
        <v>306</v>
      </c>
      <c r="D33" s="10" t="s">
        <v>8</v>
      </c>
      <c r="E33" s="9"/>
      <c r="F33" s="5"/>
    </row>
    <row r="34" spans="2:7" ht="55.2" customHeight="1" x14ac:dyDescent="0.25">
      <c r="B34" s="7" t="s">
        <v>154</v>
      </c>
      <c r="C34" s="10" t="s">
        <v>307</v>
      </c>
      <c r="D34" s="10" t="s">
        <v>8</v>
      </c>
      <c r="E34" s="9"/>
      <c r="F34" s="5"/>
    </row>
    <row r="35" spans="2:7" ht="55.2" customHeight="1" x14ac:dyDescent="0.25">
      <c r="B35" s="7" t="s">
        <v>155</v>
      </c>
      <c r="C35" s="10" t="s">
        <v>308</v>
      </c>
      <c r="D35" s="10" t="s">
        <v>8</v>
      </c>
      <c r="E35" s="9"/>
      <c r="F35" s="5"/>
    </row>
    <row r="36" spans="2:7" ht="55.2" customHeight="1" x14ac:dyDescent="0.25">
      <c r="B36" s="7" t="s">
        <v>156</v>
      </c>
      <c r="C36" s="10" t="s">
        <v>309</v>
      </c>
      <c r="D36" s="10" t="s">
        <v>8</v>
      </c>
      <c r="E36" s="9"/>
      <c r="F36" s="5"/>
    </row>
    <row r="37" spans="2:7" ht="55.2" customHeight="1" x14ac:dyDescent="0.25">
      <c r="B37" s="7" t="s">
        <v>157</v>
      </c>
      <c r="C37" s="10" t="s">
        <v>310</v>
      </c>
      <c r="D37" s="10" t="s">
        <v>8</v>
      </c>
      <c r="E37" s="9"/>
      <c r="F37" s="5"/>
    </row>
    <row r="38" spans="2:7" ht="55.2" customHeight="1" x14ac:dyDescent="0.25">
      <c r="B38" s="7" t="s">
        <v>158</v>
      </c>
      <c r="C38" s="10" t="s">
        <v>311</v>
      </c>
      <c r="D38" s="10" t="s">
        <v>395</v>
      </c>
      <c r="E38" s="9"/>
      <c r="F38" s="5"/>
    </row>
    <row r="39" spans="2:7" ht="55.2" customHeight="1" x14ac:dyDescent="0.25">
      <c r="B39" s="7" t="s">
        <v>159</v>
      </c>
      <c r="C39" s="10" t="s">
        <v>312</v>
      </c>
      <c r="D39" s="10" t="s">
        <v>8</v>
      </c>
      <c r="E39" s="9"/>
      <c r="F39" s="5"/>
    </row>
    <row r="40" spans="2:7" ht="55.2" customHeight="1" x14ac:dyDescent="0.25">
      <c r="B40" s="7" t="s">
        <v>160</v>
      </c>
      <c r="C40" s="10" t="s">
        <v>313</v>
      </c>
      <c r="D40" s="10" t="s">
        <v>8</v>
      </c>
      <c r="E40" s="9"/>
      <c r="F40" s="5"/>
    </row>
    <row r="41" spans="2:7" ht="55.2" customHeight="1" x14ac:dyDescent="0.25">
      <c r="B41" s="7" t="s">
        <v>161</v>
      </c>
      <c r="C41" s="10" t="s">
        <v>314</v>
      </c>
      <c r="D41" s="38" t="s">
        <v>394</v>
      </c>
      <c r="E41" s="9"/>
      <c r="F41" s="5"/>
      <c r="G41" s="1">
        <f>COUNTIF(E41,"ano")</f>
        <v>0</v>
      </c>
    </row>
    <row r="42" spans="2:7" ht="55.2" customHeight="1" x14ac:dyDescent="0.25">
      <c r="B42" s="7" t="s">
        <v>162</v>
      </c>
      <c r="C42" s="10" t="s">
        <v>315</v>
      </c>
      <c r="D42" s="38" t="s">
        <v>394</v>
      </c>
      <c r="E42" s="9"/>
      <c r="F42" s="5"/>
      <c r="G42" s="1">
        <f>COUNTIF(E42,"ano")</f>
        <v>0</v>
      </c>
    </row>
    <row r="43" spans="2:7" ht="55.2" customHeight="1" x14ac:dyDescent="0.25">
      <c r="B43" s="7" t="s">
        <v>163</v>
      </c>
      <c r="C43" s="10" t="s">
        <v>316</v>
      </c>
      <c r="D43" s="10" t="s">
        <v>395</v>
      </c>
      <c r="E43" s="9"/>
      <c r="F43" s="5"/>
    </row>
    <row r="44" spans="2:7" ht="55.2" customHeight="1" x14ac:dyDescent="0.25">
      <c r="B44" s="7" t="s">
        <v>164</v>
      </c>
      <c r="C44" s="10" t="s">
        <v>317</v>
      </c>
      <c r="D44" s="10" t="s">
        <v>395</v>
      </c>
      <c r="E44" s="9"/>
      <c r="F44" s="5"/>
    </row>
    <row r="45" spans="2:7" ht="55.2" customHeight="1" x14ac:dyDescent="0.25">
      <c r="B45" s="7" t="s">
        <v>165</v>
      </c>
      <c r="C45" s="10" t="s">
        <v>318</v>
      </c>
      <c r="D45" s="10" t="s">
        <v>395</v>
      </c>
      <c r="E45" s="9"/>
      <c r="F45" s="5"/>
    </row>
    <row r="46" spans="2:7" ht="55.2" customHeight="1" x14ac:dyDescent="0.25">
      <c r="B46" s="7" t="s">
        <v>127</v>
      </c>
      <c r="C46" s="10" t="s">
        <v>319</v>
      </c>
      <c r="D46" s="10" t="s">
        <v>395</v>
      </c>
      <c r="E46" s="9"/>
      <c r="F46" s="5"/>
    </row>
    <row r="47" spans="2:7" ht="55.2" customHeight="1" x14ac:dyDescent="0.25">
      <c r="B47" s="7" t="s">
        <v>166</v>
      </c>
      <c r="C47" s="10" t="s">
        <v>320</v>
      </c>
      <c r="D47" s="10" t="s">
        <v>395</v>
      </c>
      <c r="E47" s="9"/>
      <c r="F47" s="5"/>
    </row>
    <row r="48" spans="2:7" ht="55.2" customHeight="1" x14ac:dyDescent="0.25">
      <c r="B48" s="7" t="s">
        <v>129</v>
      </c>
      <c r="C48" s="10" t="s">
        <v>321</v>
      </c>
      <c r="D48" s="10" t="s">
        <v>395</v>
      </c>
      <c r="E48" s="9"/>
      <c r="F48" s="5"/>
    </row>
    <row r="49" spans="2:7" ht="55.2" customHeight="1" x14ac:dyDescent="0.25">
      <c r="B49" s="7" t="s">
        <v>167</v>
      </c>
      <c r="C49" s="10" t="s">
        <v>322</v>
      </c>
      <c r="D49" s="10" t="s">
        <v>395</v>
      </c>
      <c r="E49" s="9"/>
      <c r="F49" s="5"/>
    </row>
    <row r="50" spans="2:7" ht="55.2" x14ac:dyDescent="0.25">
      <c r="B50" s="7" t="s">
        <v>168</v>
      </c>
      <c r="C50" s="10" t="s">
        <v>323</v>
      </c>
      <c r="D50" s="38" t="s">
        <v>394</v>
      </c>
      <c r="E50" s="9"/>
      <c r="F50" s="5"/>
      <c r="G50" s="1">
        <f>COUNTIF(E50,"ano")</f>
        <v>0</v>
      </c>
    </row>
    <row r="51" spans="2:7" ht="110.4" x14ac:dyDescent="0.25">
      <c r="B51" s="7" t="s">
        <v>169</v>
      </c>
      <c r="C51" s="10" t="s">
        <v>324</v>
      </c>
      <c r="D51" s="10" t="s">
        <v>395</v>
      </c>
      <c r="E51" s="9"/>
      <c r="F51" s="5"/>
    </row>
    <row r="52" spans="2:7" ht="69" x14ac:dyDescent="0.25">
      <c r="B52" s="7" t="s">
        <v>170</v>
      </c>
      <c r="C52" s="10" t="s">
        <v>325</v>
      </c>
      <c r="D52" s="10" t="s">
        <v>395</v>
      </c>
      <c r="E52" s="9"/>
      <c r="F52" s="5"/>
    </row>
    <row r="53" spans="2:7" ht="55.2" customHeight="1" x14ac:dyDescent="0.25">
      <c r="B53" s="7" t="s">
        <v>171</v>
      </c>
      <c r="C53" s="10" t="s">
        <v>326</v>
      </c>
      <c r="D53" s="10" t="s">
        <v>395</v>
      </c>
      <c r="E53" s="9"/>
      <c r="F53" s="5"/>
    </row>
    <row r="54" spans="2:7" ht="14.7" customHeight="1" x14ac:dyDescent="0.25">
      <c r="E54" s="47" t="s">
        <v>15</v>
      </c>
      <c r="F54" s="48"/>
      <c r="G54" s="20">
        <f>SUM(G9:G53)</f>
        <v>0</v>
      </c>
    </row>
    <row r="55" spans="2:7" ht="13.95" customHeight="1" x14ac:dyDescent="0.25">
      <c r="B55" s="46" t="s">
        <v>14</v>
      </c>
      <c r="C55" s="46"/>
      <c r="D55" s="46"/>
      <c r="E55" s="46"/>
      <c r="F55" s="46"/>
    </row>
    <row r="56" spans="2:7" ht="55.5" customHeight="1" x14ac:dyDescent="0.25">
      <c r="B56" s="46"/>
      <c r="C56" s="46"/>
      <c r="D56" s="46"/>
      <c r="E56" s="46"/>
      <c r="F56" s="46"/>
    </row>
    <row r="58" spans="2:7" x14ac:dyDescent="0.25">
      <c r="B58" s="4" t="s">
        <v>1</v>
      </c>
    </row>
    <row r="59" spans="2:7" x14ac:dyDescent="0.25">
      <c r="B59" s="3" t="s">
        <v>0</v>
      </c>
    </row>
    <row r="60" spans="2:7" x14ac:dyDescent="0.25">
      <c r="B60" s="2" t="s">
        <v>23</v>
      </c>
    </row>
    <row r="61" spans="2:7" x14ac:dyDescent="0.25">
      <c r="B61" s="2" t="s">
        <v>11</v>
      </c>
    </row>
    <row r="62" spans="2:7" x14ac:dyDescent="0.25">
      <c r="B62" s="2" t="s">
        <v>12</v>
      </c>
    </row>
    <row r="63" spans="2:7" x14ac:dyDescent="0.25">
      <c r="B63" s="1" t="s">
        <v>13</v>
      </c>
    </row>
    <row r="64" spans="2:7" x14ac:dyDescent="0.25">
      <c r="B64" s="1" t="s">
        <v>16</v>
      </c>
    </row>
    <row r="65" spans="2:2" x14ac:dyDescent="0.25">
      <c r="B65" s="1" t="s">
        <v>410</v>
      </c>
    </row>
  </sheetData>
  <sheetProtection algorithmName="SHA-512" hashValue="V/mt4IqiAEjW6wKB/bUaGs+FMOM+XeNKznWoO/WOwtmzVJ87rWzg3NEBGmetlymWj3wqWdV1tGgdBSjReTlZgA==" saltValue="DsJSqosxVvvPl4gdxzncRw==" spinCount="100000" sheet="1" objects="1" scenarios="1" formatCells="0" formatColumns="0" formatRows="0"/>
  <protectedRanges>
    <protectedRange sqref="C4:F5" name="Oblast C_3_1"/>
    <protectedRange sqref="E9:F53" name="Oblast2"/>
  </protectedRanges>
  <autoFilter ref="A1:G56"/>
  <mergeCells count="3">
    <mergeCell ref="F7:F8"/>
    <mergeCell ref="B55:F56"/>
    <mergeCell ref="E54:F54"/>
  </mergeCells>
  <phoneticPr fontId="9" type="noConversion"/>
  <dataValidations count="1">
    <dataValidation type="list" allowBlank="1" showInputMessage="1" showErrorMessage="1" sqref="E9:E53">
      <formula1>$F$1:$F$3</formula1>
    </dataValidation>
  </dataValidations>
  <pageMargins left="0.25" right="0.25" top="0.75" bottom="0.75" header="0.3" footer="0.3"/>
  <pageSetup paperSize="9" scale="77" fitToHeight="0" orientation="landscape" r:id="rId1"/>
  <headerFooter>
    <oddFooter>Stránka &amp;P&amp;R&amp;A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4"/>
  <sheetViews>
    <sheetView zoomScale="80" zoomScaleNormal="80" workbookViewId="0">
      <pane xSplit="3" ySplit="8" topLeftCell="D9" activePane="bottomRight" state="frozen"/>
      <selection activeCell="B19" sqref="B19"/>
      <selection pane="topRight" activeCell="B19" sqref="B19"/>
      <selection pane="bottomLeft" activeCell="B19" sqref="B19"/>
      <selection pane="bottomRight" activeCell="F9" sqref="F9"/>
    </sheetView>
  </sheetViews>
  <sheetFormatPr defaultColWidth="8.6640625" defaultRowHeight="13.8" x14ac:dyDescent="0.25"/>
  <cols>
    <col min="1" max="1" width="2" style="1" customWidth="1"/>
    <col min="2" max="2" width="52.5546875" style="1" customWidth="1"/>
    <col min="3" max="4" width="8.6640625" style="1"/>
    <col min="5" max="5" width="10.33203125" style="1" customWidth="1"/>
    <col min="6" max="6" width="95.44140625" style="1" customWidth="1"/>
    <col min="7" max="7" width="8.6640625" style="1" customWidth="1"/>
    <col min="8" max="16384" width="8.6640625" style="1"/>
  </cols>
  <sheetData>
    <row r="1" spans="1:7" x14ac:dyDescent="0.25">
      <c r="A1" s="3" t="s">
        <v>411</v>
      </c>
      <c r="F1" s="19"/>
    </row>
    <row r="2" spans="1:7" x14ac:dyDescent="0.25">
      <c r="A2" s="2" t="s">
        <v>412</v>
      </c>
      <c r="F2" s="19" t="s">
        <v>6</v>
      </c>
    </row>
    <row r="3" spans="1:7" x14ac:dyDescent="0.25">
      <c r="A3" s="2"/>
      <c r="F3" s="19" t="s">
        <v>5</v>
      </c>
    </row>
    <row r="4" spans="1:7" x14ac:dyDescent="0.25">
      <c r="A4" s="2"/>
      <c r="B4" s="29" t="s">
        <v>22</v>
      </c>
      <c r="C4" s="52" t="s">
        <v>25</v>
      </c>
      <c r="D4" s="53"/>
      <c r="E4" s="53"/>
      <c r="F4" s="54"/>
    </row>
    <row r="5" spans="1:7" x14ac:dyDescent="0.25">
      <c r="A5" s="2"/>
      <c r="B5" s="29" t="s">
        <v>398</v>
      </c>
      <c r="C5" s="33" t="s">
        <v>399</v>
      </c>
      <c r="D5" s="34"/>
      <c r="E5" s="34"/>
      <c r="F5" s="35"/>
    </row>
    <row r="6" spans="1:7" ht="14.4" thickBot="1" x14ac:dyDescent="0.3">
      <c r="A6" s="2"/>
      <c r="B6" s="18" t="s">
        <v>10</v>
      </c>
      <c r="G6" s="2"/>
    </row>
    <row r="7" spans="1:7" ht="14.7" customHeight="1" x14ac:dyDescent="0.25">
      <c r="A7" s="2"/>
      <c r="B7" s="17" t="s">
        <v>4</v>
      </c>
      <c r="C7" s="16"/>
      <c r="D7" s="16"/>
      <c r="E7" s="15">
        <v>3</v>
      </c>
      <c r="F7" s="44" t="s">
        <v>9</v>
      </c>
    </row>
    <row r="8" spans="1:7" ht="135" thickBot="1" x14ac:dyDescent="0.3">
      <c r="B8" s="14" t="s">
        <v>3</v>
      </c>
      <c r="C8" s="13" t="s">
        <v>2</v>
      </c>
      <c r="D8" s="13" t="s">
        <v>7</v>
      </c>
      <c r="E8" s="12" t="s">
        <v>403</v>
      </c>
      <c r="F8" s="45"/>
    </row>
    <row r="9" spans="1:7" ht="55.2" customHeight="1" x14ac:dyDescent="0.25">
      <c r="B9" s="11" t="s">
        <v>327</v>
      </c>
      <c r="C9" s="10" t="s">
        <v>360</v>
      </c>
      <c r="D9" s="10" t="s">
        <v>395</v>
      </c>
      <c r="E9" s="9"/>
      <c r="F9" s="8"/>
    </row>
    <row r="10" spans="1:7" ht="55.2" customHeight="1" x14ac:dyDescent="0.25">
      <c r="B10" s="7" t="s">
        <v>328</v>
      </c>
      <c r="C10" s="10" t="s">
        <v>361</v>
      </c>
      <c r="D10" s="10" t="s">
        <v>395</v>
      </c>
      <c r="E10" s="9"/>
      <c r="F10" s="5"/>
    </row>
    <row r="11" spans="1:7" ht="55.2" customHeight="1" x14ac:dyDescent="0.25">
      <c r="B11" s="7" t="s">
        <v>329</v>
      </c>
      <c r="C11" s="10" t="s">
        <v>362</v>
      </c>
      <c r="D11" s="10" t="s">
        <v>395</v>
      </c>
      <c r="E11" s="9"/>
      <c r="F11" s="5"/>
    </row>
    <row r="12" spans="1:7" ht="55.2" customHeight="1" x14ac:dyDescent="0.25">
      <c r="B12" s="7" t="s">
        <v>330</v>
      </c>
      <c r="C12" s="10" t="s">
        <v>363</v>
      </c>
      <c r="D12" s="10" t="s">
        <v>395</v>
      </c>
      <c r="E12" s="9"/>
      <c r="F12" s="5"/>
    </row>
    <row r="13" spans="1:7" ht="55.2" customHeight="1" x14ac:dyDescent="0.25">
      <c r="B13" s="7" t="s">
        <v>331</v>
      </c>
      <c r="C13" s="10" t="s">
        <v>364</v>
      </c>
      <c r="D13" s="10" t="s">
        <v>395</v>
      </c>
      <c r="E13" s="9"/>
      <c r="F13" s="5"/>
    </row>
    <row r="14" spans="1:7" ht="55.2" customHeight="1" x14ac:dyDescent="0.25">
      <c r="B14" s="7" t="s">
        <v>332</v>
      </c>
      <c r="C14" s="10" t="s">
        <v>365</v>
      </c>
      <c r="D14" s="10" t="s">
        <v>395</v>
      </c>
      <c r="E14" s="9"/>
      <c r="F14" s="5"/>
    </row>
    <row r="15" spans="1:7" ht="55.2" customHeight="1" x14ac:dyDescent="0.25">
      <c r="B15" s="7" t="s">
        <v>333</v>
      </c>
      <c r="C15" s="10" t="s">
        <v>366</v>
      </c>
      <c r="D15" s="10" t="s">
        <v>395</v>
      </c>
      <c r="E15" s="9"/>
      <c r="F15" s="5"/>
    </row>
    <row r="16" spans="1:7" ht="41.4" x14ac:dyDescent="0.25">
      <c r="B16" s="7" t="s">
        <v>334</v>
      </c>
      <c r="C16" s="10" t="s">
        <v>367</v>
      </c>
      <c r="D16" s="10" t="s">
        <v>395</v>
      </c>
      <c r="E16" s="9"/>
      <c r="F16" s="5"/>
    </row>
    <row r="17" spans="2:7" ht="55.2" customHeight="1" x14ac:dyDescent="0.25">
      <c r="B17" s="7" t="s">
        <v>336</v>
      </c>
      <c r="C17" s="10" t="s">
        <v>368</v>
      </c>
      <c r="D17" s="10" t="s">
        <v>395</v>
      </c>
      <c r="E17" s="9"/>
      <c r="F17" s="5"/>
    </row>
    <row r="18" spans="2:7" ht="55.2" customHeight="1" x14ac:dyDescent="0.25">
      <c r="B18" s="7" t="s">
        <v>335</v>
      </c>
      <c r="C18" s="10" t="s">
        <v>369</v>
      </c>
      <c r="D18" s="10" t="s">
        <v>395</v>
      </c>
      <c r="E18" s="9"/>
      <c r="F18" s="5"/>
    </row>
    <row r="19" spans="2:7" ht="55.2" customHeight="1" x14ac:dyDescent="0.25">
      <c r="B19" s="7" t="s">
        <v>337</v>
      </c>
      <c r="C19" s="10" t="s">
        <v>370</v>
      </c>
      <c r="D19" s="10" t="s">
        <v>395</v>
      </c>
      <c r="E19" s="9"/>
      <c r="F19" s="5"/>
    </row>
    <row r="20" spans="2:7" ht="55.2" customHeight="1" x14ac:dyDescent="0.25">
      <c r="B20" s="7" t="s">
        <v>338</v>
      </c>
      <c r="C20" s="10" t="s">
        <v>371</v>
      </c>
      <c r="D20" s="38" t="s">
        <v>394</v>
      </c>
      <c r="E20" s="9"/>
      <c r="F20" s="5"/>
      <c r="G20" s="1">
        <f>COUNTIF(E20,"ano")</f>
        <v>0</v>
      </c>
    </row>
    <row r="21" spans="2:7" ht="55.2" customHeight="1" x14ac:dyDescent="0.25">
      <c r="B21" s="7" t="s">
        <v>339</v>
      </c>
      <c r="C21" s="10" t="s">
        <v>372</v>
      </c>
      <c r="D21" s="10" t="s">
        <v>395</v>
      </c>
      <c r="E21" s="9"/>
      <c r="F21" s="5"/>
    </row>
    <row r="22" spans="2:7" ht="55.2" customHeight="1" x14ac:dyDescent="0.25">
      <c r="B22" s="7" t="s">
        <v>340</v>
      </c>
      <c r="C22" s="10" t="s">
        <v>373</v>
      </c>
      <c r="D22" s="38" t="s">
        <v>394</v>
      </c>
      <c r="E22" s="9"/>
      <c r="F22" s="5"/>
      <c r="G22" s="1">
        <f>COUNTIF(E22,"ano")</f>
        <v>0</v>
      </c>
    </row>
    <row r="23" spans="2:7" ht="55.2" customHeight="1" x14ac:dyDescent="0.25">
      <c r="B23" s="7" t="s">
        <v>341</v>
      </c>
      <c r="C23" s="10" t="s">
        <v>374</v>
      </c>
      <c r="D23" s="10" t="s">
        <v>395</v>
      </c>
      <c r="E23" s="9"/>
      <c r="F23" s="5"/>
    </row>
    <row r="24" spans="2:7" ht="55.2" customHeight="1" x14ac:dyDescent="0.25">
      <c r="B24" s="7" t="s">
        <v>342</v>
      </c>
      <c r="C24" s="10" t="s">
        <v>375</v>
      </c>
      <c r="D24" s="10" t="s">
        <v>395</v>
      </c>
      <c r="E24" s="9"/>
      <c r="F24" s="5"/>
    </row>
    <row r="25" spans="2:7" ht="55.2" customHeight="1" x14ac:dyDescent="0.25">
      <c r="B25" s="7" t="s">
        <v>343</v>
      </c>
      <c r="C25" s="10" t="s">
        <v>376</v>
      </c>
      <c r="D25" s="10" t="s">
        <v>395</v>
      </c>
      <c r="E25" s="9"/>
      <c r="F25" s="5"/>
    </row>
    <row r="26" spans="2:7" ht="55.2" customHeight="1" x14ac:dyDescent="0.25">
      <c r="B26" s="7" t="s">
        <v>344</v>
      </c>
      <c r="C26" s="10" t="s">
        <v>377</v>
      </c>
      <c r="D26" s="10" t="s">
        <v>395</v>
      </c>
      <c r="E26" s="9"/>
      <c r="F26" s="5"/>
    </row>
    <row r="27" spans="2:7" ht="55.2" customHeight="1" x14ac:dyDescent="0.25">
      <c r="B27" s="7" t="s">
        <v>345</v>
      </c>
      <c r="C27" s="10" t="s">
        <v>378</v>
      </c>
      <c r="D27" s="10" t="s">
        <v>395</v>
      </c>
      <c r="E27" s="9"/>
      <c r="F27" s="5"/>
    </row>
    <row r="28" spans="2:7" ht="55.2" customHeight="1" x14ac:dyDescent="0.25">
      <c r="B28" s="7" t="s">
        <v>346</v>
      </c>
      <c r="C28" s="10" t="s">
        <v>379</v>
      </c>
      <c r="D28" s="10" t="s">
        <v>395</v>
      </c>
      <c r="E28" s="9"/>
      <c r="F28" s="5"/>
    </row>
    <row r="29" spans="2:7" ht="55.2" customHeight="1" x14ac:dyDescent="0.25">
      <c r="B29" s="7" t="s">
        <v>347</v>
      </c>
      <c r="C29" s="10" t="s">
        <v>380</v>
      </c>
      <c r="D29" s="10" t="s">
        <v>395</v>
      </c>
      <c r="E29" s="9"/>
      <c r="F29" s="5"/>
    </row>
    <row r="30" spans="2:7" ht="55.2" customHeight="1" x14ac:dyDescent="0.25">
      <c r="B30" s="7" t="s">
        <v>348</v>
      </c>
      <c r="C30" s="10" t="s">
        <v>381</v>
      </c>
      <c r="D30" s="10" t="s">
        <v>395</v>
      </c>
      <c r="E30" s="9"/>
      <c r="F30" s="5"/>
    </row>
    <row r="31" spans="2:7" ht="55.2" x14ac:dyDescent="0.25">
      <c r="B31" s="7" t="s">
        <v>349</v>
      </c>
      <c r="C31" s="10" t="s">
        <v>382</v>
      </c>
      <c r="D31" s="10" t="s">
        <v>395</v>
      </c>
      <c r="E31" s="9"/>
      <c r="F31" s="5"/>
    </row>
    <row r="32" spans="2:7" ht="55.2" x14ac:dyDescent="0.25">
      <c r="B32" s="7" t="s">
        <v>350</v>
      </c>
      <c r="C32" s="10" t="s">
        <v>383</v>
      </c>
      <c r="D32" s="10" t="s">
        <v>395</v>
      </c>
      <c r="E32" s="9"/>
      <c r="F32" s="5"/>
    </row>
    <row r="33" spans="2:7" ht="69" x14ac:dyDescent="0.25">
      <c r="B33" s="7" t="s">
        <v>351</v>
      </c>
      <c r="C33" s="10" t="s">
        <v>384</v>
      </c>
      <c r="D33" s="10" t="s">
        <v>395</v>
      </c>
      <c r="E33" s="9"/>
      <c r="F33" s="5"/>
    </row>
    <row r="34" spans="2:7" ht="55.2" customHeight="1" x14ac:dyDescent="0.25">
      <c r="B34" s="7" t="s">
        <v>352</v>
      </c>
      <c r="C34" s="10" t="s">
        <v>385</v>
      </c>
      <c r="D34" s="10" t="s">
        <v>395</v>
      </c>
      <c r="E34" s="9"/>
      <c r="F34" s="5"/>
    </row>
    <row r="35" spans="2:7" ht="69.599999999999994" customHeight="1" x14ac:dyDescent="0.25">
      <c r="B35" s="7" t="s">
        <v>353</v>
      </c>
      <c r="C35" s="10" t="s">
        <v>386</v>
      </c>
      <c r="D35" s="10" t="s">
        <v>395</v>
      </c>
      <c r="E35" s="9"/>
      <c r="F35" s="5"/>
    </row>
    <row r="36" spans="2:7" ht="55.2" customHeight="1" x14ac:dyDescent="0.25">
      <c r="B36" s="7" t="s">
        <v>354</v>
      </c>
      <c r="C36" s="10" t="s">
        <v>387</v>
      </c>
      <c r="D36" s="10" t="s">
        <v>395</v>
      </c>
      <c r="E36" s="9"/>
      <c r="F36" s="5"/>
    </row>
    <row r="37" spans="2:7" ht="55.2" customHeight="1" x14ac:dyDescent="0.25">
      <c r="B37" s="7" t="s">
        <v>355</v>
      </c>
      <c r="C37" s="10" t="s">
        <v>388</v>
      </c>
      <c r="D37" s="10" t="s">
        <v>395</v>
      </c>
      <c r="E37" s="9"/>
      <c r="F37" s="5"/>
    </row>
    <row r="38" spans="2:7" ht="55.2" customHeight="1" x14ac:dyDescent="0.25">
      <c r="B38" s="7" t="s">
        <v>356</v>
      </c>
      <c r="C38" s="10" t="s">
        <v>389</v>
      </c>
      <c r="D38" s="10" t="s">
        <v>395</v>
      </c>
      <c r="E38" s="9"/>
      <c r="F38" s="5"/>
    </row>
    <row r="39" spans="2:7" ht="55.2" x14ac:dyDescent="0.25">
      <c r="B39" s="7" t="s">
        <v>357</v>
      </c>
      <c r="C39" s="10" t="s">
        <v>390</v>
      </c>
      <c r="D39" s="10" t="s">
        <v>395</v>
      </c>
      <c r="E39" s="9"/>
      <c r="F39" s="5"/>
    </row>
    <row r="40" spans="2:7" ht="55.2" customHeight="1" x14ac:dyDescent="0.25">
      <c r="B40" s="7" t="s">
        <v>358</v>
      </c>
      <c r="C40" s="10" t="s">
        <v>391</v>
      </c>
      <c r="D40" s="10" t="s">
        <v>395</v>
      </c>
      <c r="E40" s="9"/>
      <c r="F40" s="5"/>
    </row>
    <row r="41" spans="2:7" ht="55.2" customHeight="1" x14ac:dyDescent="0.25">
      <c r="B41" s="7" t="s">
        <v>359</v>
      </c>
      <c r="C41" s="10" t="s">
        <v>392</v>
      </c>
      <c r="D41" s="10" t="s">
        <v>395</v>
      </c>
      <c r="E41" s="9"/>
      <c r="F41" s="5"/>
    </row>
    <row r="42" spans="2:7" ht="55.2" customHeight="1" x14ac:dyDescent="0.25">
      <c r="B42" s="7" t="s">
        <v>129</v>
      </c>
      <c r="C42" s="10" t="s">
        <v>393</v>
      </c>
      <c r="D42" s="10" t="s">
        <v>395</v>
      </c>
      <c r="E42" s="9"/>
      <c r="F42" s="5"/>
    </row>
    <row r="43" spans="2:7" ht="14.7" customHeight="1" x14ac:dyDescent="0.25">
      <c r="E43" s="47" t="s">
        <v>15</v>
      </c>
      <c r="F43" s="48"/>
      <c r="G43" s="20">
        <f>SUM(G9:G42)</f>
        <v>0</v>
      </c>
    </row>
    <row r="44" spans="2:7" ht="13.95" customHeight="1" x14ac:dyDescent="0.25">
      <c r="B44" s="46" t="s">
        <v>14</v>
      </c>
      <c r="C44" s="46"/>
      <c r="D44" s="46"/>
      <c r="E44" s="46"/>
      <c r="F44" s="46"/>
    </row>
    <row r="45" spans="2:7" ht="55.5" customHeight="1" x14ac:dyDescent="0.25">
      <c r="B45" s="46"/>
      <c r="C45" s="46"/>
      <c r="D45" s="46"/>
      <c r="E45" s="46"/>
      <c r="F45" s="46"/>
    </row>
    <row r="47" spans="2:7" x14ac:dyDescent="0.25">
      <c r="B47" s="4" t="s">
        <v>1</v>
      </c>
    </row>
    <row r="48" spans="2:7" x14ac:dyDescent="0.25">
      <c r="B48" s="3" t="s">
        <v>0</v>
      </c>
    </row>
    <row r="49" spans="2:2" x14ac:dyDescent="0.25">
      <c r="B49" s="2" t="s">
        <v>23</v>
      </c>
    </row>
    <row r="50" spans="2:2" x14ac:dyDescent="0.25">
      <c r="B50" s="2" t="s">
        <v>11</v>
      </c>
    </row>
    <row r="51" spans="2:2" x14ac:dyDescent="0.25">
      <c r="B51" s="2" t="s">
        <v>12</v>
      </c>
    </row>
    <row r="52" spans="2:2" x14ac:dyDescent="0.25">
      <c r="B52" s="1" t="s">
        <v>13</v>
      </c>
    </row>
    <row r="53" spans="2:2" x14ac:dyDescent="0.25">
      <c r="B53" s="1" t="s">
        <v>16</v>
      </c>
    </row>
    <row r="54" spans="2:2" x14ac:dyDescent="0.25">
      <c r="B54" s="1" t="s">
        <v>410</v>
      </c>
    </row>
  </sheetData>
  <sheetProtection algorithmName="SHA-512" hashValue="f8TWWlr0lcIugAPiLQUr34pR45T+7e4VPhx+3A/JxBbFeHLgke8nd52xeQNfCe9Aknvfmt5PHw3RLnxGgMJrdQ==" saltValue="C0uEos84pmp5SmdSiJLOJQ==" spinCount="100000" sheet="1" objects="1" scenarios="1" formatCells="0" formatColumns="0" formatRows="0"/>
  <protectedRanges>
    <protectedRange sqref="C4:F5" name="Oblast C_3_1"/>
    <protectedRange sqref="E9:F42" name="Oblast2"/>
  </protectedRanges>
  <autoFilter ref="A1:G45"/>
  <mergeCells count="3">
    <mergeCell ref="F7:F8"/>
    <mergeCell ref="E43:F43"/>
    <mergeCell ref="B44:F45"/>
  </mergeCells>
  <phoneticPr fontId="9" type="noConversion"/>
  <dataValidations count="1">
    <dataValidation type="list" allowBlank="1" showInputMessage="1" showErrorMessage="1" sqref="E9:E42">
      <formula1>$F$1:$F$3</formula1>
    </dataValidation>
  </dataValidations>
  <pageMargins left="0.25" right="0.25" top="0.75" bottom="0.75" header="0.3" footer="0.3"/>
  <pageSetup paperSize="9" scale="77" fitToHeight="0" orientation="landscape" r:id="rId1"/>
  <headerFooter>
    <oddFooter>Stránka &amp;P&amp;R&amp;A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11"/>
  <sheetViews>
    <sheetView zoomScale="80" zoomScaleNormal="80" workbookViewId="0">
      <selection activeCell="B7" sqref="B7"/>
    </sheetView>
  </sheetViews>
  <sheetFormatPr defaultColWidth="21" defaultRowHeight="13.8" x14ac:dyDescent="0.25"/>
  <cols>
    <col min="1" max="1" width="22.6640625" style="1" customWidth="1"/>
    <col min="2" max="2" width="17.6640625" style="1" customWidth="1"/>
    <col min="3" max="3" width="17.5546875" style="1" customWidth="1"/>
    <col min="4" max="16384" width="21" style="1"/>
  </cols>
  <sheetData>
    <row r="1" spans="1:4" x14ac:dyDescent="0.25">
      <c r="A1" s="2" t="s">
        <v>413</v>
      </c>
    </row>
    <row r="2" spans="1:4" x14ac:dyDescent="0.25">
      <c r="A2" s="2"/>
    </row>
    <row r="3" spans="1:4" x14ac:dyDescent="0.25">
      <c r="A3" s="18" t="s">
        <v>19</v>
      </c>
    </row>
    <row r="4" spans="1:4" ht="13.8" customHeight="1" x14ac:dyDescent="0.25">
      <c r="A4" s="18" t="s">
        <v>21</v>
      </c>
      <c r="B4" s="57" t="str">
        <f>'1-DNS'!C4&amp;'2-SIEM'!C4&amp;'3-OPA'!C4</f>
        <v>Vyplní dodavatel obchodní názevVyplní dodavatel obchodní názevVyplní dodavatel obchodní název</v>
      </c>
      <c r="C4" s="56"/>
      <c r="D4" s="55"/>
    </row>
    <row r="5" spans="1:4" ht="14.4" thickBot="1" x14ac:dyDescent="0.3">
      <c r="A5" s="18"/>
      <c r="B5" s="18"/>
    </row>
    <row r="6" spans="1:4" x14ac:dyDescent="0.25">
      <c r="A6" s="24" t="s">
        <v>20</v>
      </c>
      <c r="B6" s="25" t="s">
        <v>17</v>
      </c>
      <c r="C6" s="26" t="s">
        <v>18</v>
      </c>
    </row>
    <row r="7" spans="1:4" x14ac:dyDescent="0.25">
      <c r="A7" s="21" t="s">
        <v>407</v>
      </c>
      <c r="B7" s="22">
        <f>'1-DNS'!G120</f>
        <v>0</v>
      </c>
      <c r="C7" s="27">
        <f>B7/(12/100)</f>
        <v>0</v>
      </c>
    </row>
    <row r="8" spans="1:4" x14ac:dyDescent="0.25">
      <c r="A8" s="21" t="s">
        <v>408</v>
      </c>
      <c r="B8" s="22">
        <f>'2-SIEM'!G54</f>
        <v>0</v>
      </c>
      <c r="C8" s="27">
        <f>B8/(4/100)</f>
        <v>0</v>
      </c>
    </row>
    <row r="9" spans="1:4" x14ac:dyDescent="0.25">
      <c r="A9" s="21" t="s">
        <v>409</v>
      </c>
      <c r="B9" s="23">
        <f>'3-OPA'!G43</f>
        <v>0</v>
      </c>
      <c r="C9" s="27">
        <f>B9/(2/100)</f>
        <v>0</v>
      </c>
    </row>
    <row r="11" spans="1:4" ht="14.4" x14ac:dyDescent="0.3">
      <c r="A11" s="28" t="s">
        <v>24</v>
      </c>
    </row>
  </sheetData>
  <sheetProtection algorithmName="SHA-512" hashValue="GKEZdpt0t2RqZZHQSkgOv6y32z29Yhxua93QNFkOItIbrLQ2hMl9RMtGhgLq86ipD1GcyH7CsVmNLeCmof4kMQ==" saltValue="uJ6cWbxwSiV2+zSnOKtNvQ==" spinCount="100000" sheet="1" objects="1" scenario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6</vt:i4>
      </vt:variant>
    </vt:vector>
  </HeadingPairs>
  <TitlesOfParts>
    <vt:vector size="10" baseType="lpstr">
      <vt:lpstr>1-DNS</vt:lpstr>
      <vt:lpstr>2-SIEM</vt:lpstr>
      <vt:lpstr>3-OPA</vt:lpstr>
      <vt:lpstr>Body_R</vt:lpstr>
      <vt:lpstr>'1-DNS'!Názvy_tisku</vt:lpstr>
      <vt:lpstr>'2-SIEM'!Názvy_tisku</vt:lpstr>
      <vt:lpstr>'3-OPA'!Názvy_tisku</vt:lpstr>
      <vt:lpstr>'1-DNS'!P1_</vt:lpstr>
      <vt:lpstr>'2-SIEM'!P1_</vt:lpstr>
      <vt:lpstr>'3-OPA'!P1_</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Páleník Robert</dc:creator>
  <cp:lastModifiedBy>Páleník Robert</cp:lastModifiedBy>
  <cp:lastPrinted>2018-03-26T13:00:07Z</cp:lastPrinted>
  <dcterms:created xsi:type="dcterms:W3CDTF">2018-01-03T08:48:26Z</dcterms:created>
  <dcterms:modified xsi:type="dcterms:W3CDTF">2023-03-09T07:35:17Z</dcterms:modified>
</cp:coreProperties>
</file>