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740" windowHeight="12120" activeTab="0"/>
  </bookViews>
  <sheets>
    <sheet name="malovani" sheetId="1" r:id="rId1"/>
    <sheet name="ostatni" sheetId="2" r:id="rId2"/>
  </sheets>
  <definedNames>
    <definedName name="_xlnm.Print_Area" localSheetId="0">'malovani'!$A$1:$U$57</definedName>
    <definedName name="_xlnm.Print_Titles" localSheetId="0">'malovani'!$2:$5</definedName>
  </definedNames>
  <calcPr calcId="162913"/>
</workbook>
</file>

<file path=xl/sharedStrings.xml><?xml version="1.0" encoding="utf-8"?>
<sst xmlns="http://schemas.openxmlformats.org/spreadsheetml/2006/main" count="151" uniqueCount="93">
  <si>
    <t>oddělení</t>
  </si>
  <si>
    <t>bílá</t>
  </si>
  <si>
    <t>barevná</t>
  </si>
  <si>
    <r>
      <t>výmalba v 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</si>
  <si>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2</t>
    </r>
  </si>
  <si>
    <r>
      <t>Kč/m</t>
    </r>
    <r>
      <rPr>
        <vertAlign val="superscript"/>
        <sz val="9"/>
        <rFont val="Arial"/>
        <family val="2"/>
      </rPr>
      <t>2</t>
    </r>
  </si>
  <si>
    <t>Kč celkem</t>
  </si>
  <si>
    <t>Poznámka:</t>
  </si>
  <si>
    <t>omyvatelný nátěr</t>
  </si>
  <si>
    <t>omyvatelný nátěr antibatkeriál.</t>
  </si>
  <si>
    <t>JIP interního a neurologického oddělení</t>
  </si>
  <si>
    <t>Budova G</t>
  </si>
  <si>
    <t>Budova K</t>
  </si>
  <si>
    <t>Budova O</t>
  </si>
  <si>
    <t>Budova U</t>
  </si>
  <si>
    <t>Moravské Budějovice</t>
  </si>
  <si>
    <t>OSTATNÍ PRÁCE</t>
  </si>
  <si>
    <t>Použitý materiál</t>
  </si>
  <si>
    <t>úprava omítek - sádrování</t>
  </si>
  <si>
    <t>odstranění staré malby - oškrábání malby</t>
  </si>
  <si>
    <t>izolace proteklých skvrn</t>
  </si>
  <si>
    <t xml:space="preserve">nátěr - kovové výrobky </t>
  </si>
  <si>
    <t>termín</t>
  </si>
  <si>
    <t>nástřik radiátorů (1 žebro)</t>
  </si>
  <si>
    <t>nátěr - truhlářské výrobky - zárubně (1x zárubeň)</t>
  </si>
  <si>
    <t>nátěr - truhlářské výrobky - dveře  (1x dveře - oboustranně)</t>
  </si>
  <si>
    <r>
      <t>m</t>
    </r>
    <r>
      <rPr>
        <vertAlign val="superscript"/>
        <sz val="10"/>
        <rFont val="Arial"/>
        <family val="2"/>
      </rPr>
      <t>2</t>
    </r>
  </si>
  <si>
    <t>ks</t>
  </si>
  <si>
    <t xml:space="preserve">předpokládaný orientační rozsah prací </t>
  </si>
  <si>
    <t>cena celkem vč. DPH</t>
  </si>
  <si>
    <r>
      <t>cena v Kč bez DPH/1m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   </t>
    </r>
  </si>
  <si>
    <r>
      <t>cena v Kč vč. DPH/1m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</si>
  <si>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Budova C</t>
  </si>
  <si>
    <t>bílá omyvatelná</t>
  </si>
  <si>
    <t xml:space="preserve">ARO </t>
  </si>
  <si>
    <t>Chirurgická JIP</t>
  </si>
  <si>
    <t>RDG oddělení</t>
  </si>
  <si>
    <t>Budova M2</t>
  </si>
  <si>
    <t>Budova M1</t>
  </si>
  <si>
    <t>Budova L</t>
  </si>
  <si>
    <t>Hematologická ambulance</t>
  </si>
  <si>
    <t>duben 2024</t>
  </si>
  <si>
    <t>Dialýza</t>
  </si>
  <si>
    <t>srpen 2024</t>
  </si>
  <si>
    <t>DIOP</t>
  </si>
  <si>
    <t>Ambulance</t>
  </si>
  <si>
    <t>Bakteriologické laboratoře</t>
  </si>
  <si>
    <t>Biochemické laboratoře</t>
  </si>
  <si>
    <t>Šatny zaměstnanců</t>
  </si>
  <si>
    <t>Lékařské pokoje</t>
  </si>
  <si>
    <t>Jednodenní péče</t>
  </si>
  <si>
    <t>Stravovací provoz</t>
  </si>
  <si>
    <t>Gynekologické oddělení šestinedělí a porodní sály</t>
  </si>
  <si>
    <t>Dětské oddělení lůžka, amb., JIP a novor.JIP</t>
  </si>
  <si>
    <t>Rehabilitační oddělení lůžka a ambulance</t>
  </si>
  <si>
    <t>Lékárna</t>
  </si>
  <si>
    <t>Infekční oddělení lůžka a ambulance</t>
  </si>
  <si>
    <t>Kožní oddělení lůžka a ambulance</t>
  </si>
  <si>
    <t>Plicní oddělení lůžka a ambulance</t>
  </si>
  <si>
    <t>Interní oddělení lůžka a ambulance</t>
  </si>
  <si>
    <t>Neurologické oddělení lůžka a ambulance</t>
  </si>
  <si>
    <t>Oční oddělení</t>
  </si>
  <si>
    <t>LDN II.</t>
  </si>
  <si>
    <t>LDN I.</t>
  </si>
  <si>
    <t>Celkem bez DPH</t>
  </si>
  <si>
    <t>Celkem včetně DPH</t>
  </si>
  <si>
    <t>Budova N</t>
  </si>
  <si>
    <t>Budova P</t>
  </si>
  <si>
    <t>nadzemní koridory</t>
  </si>
  <si>
    <t>schodiště</t>
  </si>
  <si>
    <t>šatny</t>
  </si>
  <si>
    <t>schodiště a chodby</t>
  </si>
  <si>
    <t>schodiště laboratoř</t>
  </si>
  <si>
    <t>Chirurgie 3</t>
  </si>
  <si>
    <t>SLF</t>
  </si>
  <si>
    <t xml:space="preserve">Ortopedie </t>
  </si>
  <si>
    <t>Chirurgie 2</t>
  </si>
  <si>
    <t>Operační sály a sterilizace!!!</t>
  </si>
  <si>
    <t>Dospávací pokoj!!!</t>
  </si>
  <si>
    <t>září 2024</t>
  </si>
  <si>
    <t>termín malování a dále dle vyhlášky</t>
  </si>
  <si>
    <t>březen 2025</t>
  </si>
  <si>
    <t>leden 2024</t>
  </si>
  <si>
    <t>prosinec 2024</t>
  </si>
  <si>
    <t>červen 2024</t>
  </si>
  <si>
    <t>červenec 2024</t>
  </si>
  <si>
    <t>listopad 2023</t>
  </si>
  <si>
    <t>únor 2025</t>
  </si>
  <si>
    <t>malba vinylová</t>
  </si>
  <si>
    <t>dle potřeby</t>
  </si>
  <si>
    <t>MALOVÁNÍ - cenová nabídka dodavatele</t>
  </si>
  <si>
    <t>LDN M. Budějovice I., II.</t>
  </si>
  <si>
    <t>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</si>
</sst>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 quotePrefix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3" fillId="2" borderId="4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 quotePrefix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9" fillId="2" borderId="14" xfId="0" applyFont="1" applyFill="1" applyBorder="1" applyAlignment="1" quotePrefix="1">
      <alignment horizontal="left" vertical="center" wrapText="1"/>
    </xf>
    <xf numFmtId="0" fontId="2" fillId="4" borderId="14" xfId="0" applyFont="1" applyFill="1" applyBorder="1" applyAlignment="1" quotePrefix="1">
      <alignment horizontal="left" vertical="center" wrapText="1"/>
    </xf>
    <xf numFmtId="0" fontId="2" fillId="4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2" fillId="3" borderId="14" xfId="0" applyFont="1" applyFill="1" applyBorder="1" applyAlignment="1" quotePrefix="1">
      <alignment horizontal="left" vertical="center" wrapText="1"/>
    </xf>
    <xf numFmtId="0" fontId="9" fillId="2" borderId="8" xfId="0" applyFont="1" applyFill="1" applyBorder="1" applyAlignment="1" quotePrefix="1">
      <alignment horizontal="left" vertical="center" wrapText="1"/>
    </xf>
    <xf numFmtId="0" fontId="2" fillId="4" borderId="15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left" vertical="center" wrapText="1"/>
    </xf>
    <xf numFmtId="3" fontId="3" fillId="4" borderId="17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4" fontId="0" fillId="2" borderId="4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16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vertical="center" wrapText="1"/>
    </xf>
    <xf numFmtId="4" fontId="2" fillId="2" borderId="34" xfId="0" applyNumberFormat="1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workbookViewId="0" topLeftCell="A37">
      <selection activeCell="Z15" sqref="Z15"/>
    </sheetView>
  </sheetViews>
  <sheetFormatPr defaultColWidth="9.140625" defaultRowHeight="12.75"/>
  <cols>
    <col min="1" max="1" width="28.421875" style="15" customWidth="1"/>
    <col min="2" max="2" width="20.57421875" style="1" customWidth="1"/>
    <col min="3" max="3" width="7.28125" style="7" customWidth="1"/>
    <col min="4" max="4" width="6.57421875" style="4" customWidth="1"/>
    <col min="5" max="5" width="9.7109375" style="4" customWidth="1"/>
    <col min="6" max="6" width="5.421875" style="2" bestFit="1" customWidth="1"/>
    <col min="7" max="7" width="7.57421875" style="4" customWidth="1"/>
    <col min="8" max="8" width="9.7109375" style="4" customWidth="1"/>
    <col min="9" max="9" width="5.57421875" style="2" customWidth="1"/>
    <col min="10" max="10" width="5.7109375" style="4" customWidth="1"/>
    <col min="11" max="11" width="9.7109375" style="4" customWidth="1"/>
    <col min="12" max="12" width="7.28125" style="2" customWidth="1"/>
    <col min="13" max="13" width="9.140625" style="1" customWidth="1"/>
    <col min="14" max="14" width="9.7109375" style="1" customWidth="1"/>
    <col min="15" max="15" width="6.28125" style="1" customWidth="1"/>
    <col min="16" max="16" width="8.8515625" style="1" customWidth="1"/>
    <col min="17" max="17" width="10.00390625" style="1" customWidth="1"/>
    <col min="18" max="19" width="9.140625" style="1" customWidth="1"/>
    <col min="20" max="20" width="11.28125" style="1" customWidth="1"/>
    <col min="21" max="21" width="14.8515625" style="1" customWidth="1"/>
    <col min="22" max="22" width="9.8515625" style="1" bestFit="1" customWidth="1"/>
    <col min="23" max="16384" width="9.140625" style="1" customWidth="1"/>
  </cols>
  <sheetData>
    <row r="1" spans="1:12" ht="12" customHeight="1" thickBot="1">
      <c r="A1" s="130" t="s">
        <v>90</v>
      </c>
      <c r="B1" s="130"/>
      <c r="C1" s="6"/>
      <c r="D1" s="5"/>
      <c r="E1" s="5"/>
      <c r="F1" s="5"/>
      <c r="G1" s="5"/>
      <c r="H1" s="5"/>
      <c r="I1" s="5"/>
      <c r="J1" s="5"/>
      <c r="K1" s="5"/>
      <c r="L1" s="3"/>
    </row>
    <row r="2" spans="3:21" ht="12" customHeight="1" thickBot="1">
      <c r="C2" s="133" t="s">
        <v>3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8"/>
    </row>
    <row r="3" spans="1:20" ht="12" customHeight="1">
      <c r="A3" s="128" t="s">
        <v>0</v>
      </c>
      <c r="B3" s="131" t="s">
        <v>80</v>
      </c>
      <c r="C3" s="119" t="s">
        <v>1</v>
      </c>
      <c r="D3" s="114"/>
      <c r="E3" s="120"/>
      <c r="F3" s="113" t="s">
        <v>2</v>
      </c>
      <c r="G3" s="114"/>
      <c r="H3" s="120"/>
      <c r="I3" s="113" t="s">
        <v>33</v>
      </c>
      <c r="J3" s="114"/>
      <c r="K3" s="120"/>
      <c r="L3" s="113" t="s">
        <v>8</v>
      </c>
      <c r="M3" s="114"/>
      <c r="N3" s="115"/>
      <c r="O3" s="119" t="s">
        <v>9</v>
      </c>
      <c r="P3" s="114"/>
      <c r="Q3" s="115"/>
      <c r="R3" s="103" t="s">
        <v>88</v>
      </c>
      <c r="S3" s="104"/>
      <c r="T3" s="105"/>
    </row>
    <row r="4" spans="1:20" ht="12" customHeight="1" thickBot="1">
      <c r="A4" s="129"/>
      <c r="B4" s="132"/>
      <c r="C4" s="121"/>
      <c r="D4" s="117"/>
      <c r="E4" s="122"/>
      <c r="F4" s="116"/>
      <c r="G4" s="117"/>
      <c r="H4" s="122"/>
      <c r="I4" s="116"/>
      <c r="J4" s="117"/>
      <c r="K4" s="122"/>
      <c r="L4" s="116"/>
      <c r="M4" s="117"/>
      <c r="N4" s="118"/>
      <c r="O4" s="121"/>
      <c r="P4" s="117"/>
      <c r="Q4" s="118"/>
      <c r="R4" s="106"/>
      <c r="S4" s="107"/>
      <c r="T4" s="108"/>
    </row>
    <row r="5" spans="1:20" ht="14.25" thickBot="1">
      <c r="A5" s="129"/>
      <c r="B5" s="132"/>
      <c r="C5" s="43" t="s">
        <v>4</v>
      </c>
      <c r="D5" s="44" t="s">
        <v>5</v>
      </c>
      <c r="E5" s="45" t="s">
        <v>6</v>
      </c>
      <c r="F5" s="45" t="s">
        <v>4</v>
      </c>
      <c r="G5" s="44" t="s">
        <v>5</v>
      </c>
      <c r="H5" s="45" t="s">
        <v>6</v>
      </c>
      <c r="I5" s="45" t="s">
        <v>4</v>
      </c>
      <c r="J5" s="44" t="s">
        <v>5</v>
      </c>
      <c r="K5" s="45" t="s">
        <v>6</v>
      </c>
      <c r="L5" s="45" t="s">
        <v>4</v>
      </c>
      <c r="M5" s="44" t="s">
        <v>5</v>
      </c>
      <c r="N5" s="46" t="s">
        <v>6</v>
      </c>
      <c r="O5" s="43" t="s">
        <v>4</v>
      </c>
      <c r="P5" s="44" t="s">
        <v>5</v>
      </c>
      <c r="Q5" s="46" t="s">
        <v>6</v>
      </c>
      <c r="R5" s="91" t="s">
        <v>4</v>
      </c>
      <c r="S5" s="97" t="s">
        <v>5</v>
      </c>
      <c r="T5" s="92" t="s">
        <v>6</v>
      </c>
    </row>
    <row r="6" spans="1:21" s="10" customFormat="1" ht="24.95" customHeight="1">
      <c r="A6" s="47" t="s">
        <v>32</v>
      </c>
      <c r="B6" s="48"/>
      <c r="C6" s="49"/>
      <c r="D6" s="50"/>
      <c r="E6" s="50"/>
      <c r="F6" s="49"/>
      <c r="G6" s="50"/>
      <c r="H6" s="50"/>
      <c r="I6" s="49"/>
      <c r="J6" s="50"/>
      <c r="K6" s="50"/>
      <c r="L6" s="51"/>
      <c r="M6" s="50"/>
      <c r="N6" s="50"/>
      <c r="O6" s="51"/>
      <c r="P6" s="50"/>
      <c r="Q6" s="50"/>
      <c r="R6" s="93"/>
      <c r="S6" s="93"/>
      <c r="T6" s="93"/>
      <c r="U6" s="52"/>
    </row>
    <row r="7" spans="1:21" s="33" customFormat="1" ht="24.95" customHeight="1">
      <c r="A7" s="53" t="s">
        <v>45</v>
      </c>
      <c r="B7" s="27" t="s">
        <v>79</v>
      </c>
      <c r="C7" s="28">
        <v>1500</v>
      </c>
      <c r="D7" s="29">
        <v>0</v>
      </c>
      <c r="E7" s="29">
        <f aca="true" t="shared" si="0" ref="E7:E55">C7*D7</f>
        <v>0</v>
      </c>
      <c r="F7" s="28">
        <v>0</v>
      </c>
      <c r="G7" s="29">
        <v>0</v>
      </c>
      <c r="H7" s="29">
        <f aca="true" t="shared" si="1" ref="H7:H55">F7*G7</f>
        <v>0</v>
      </c>
      <c r="I7" s="28">
        <v>0</v>
      </c>
      <c r="J7" s="29">
        <v>0</v>
      </c>
      <c r="K7" s="29">
        <f aca="true" t="shared" si="2" ref="K7:K55">I7*J7</f>
        <v>0</v>
      </c>
      <c r="L7" s="30">
        <v>0</v>
      </c>
      <c r="M7" s="31">
        <v>0</v>
      </c>
      <c r="N7" s="31">
        <f aca="true" t="shared" si="3" ref="N7:N55">L7*M7</f>
        <v>0</v>
      </c>
      <c r="O7" s="30">
        <v>0</v>
      </c>
      <c r="P7" s="31">
        <v>0</v>
      </c>
      <c r="Q7" s="31">
        <f aca="true" t="shared" si="4" ref="Q7:Q14">O7*P7</f>
        <v>0</v>
      </c>
      <c r="R7" s="98">
        <v>0</v>
      </c>
      <c r="S7" s="94">
        <v>0</v>
      </c>
      <c r="T7" s="94">
        <f>R7*S7</f>
        <v>0</v>
      </c>
      <c r="U7" s="32">
        <f aca="true" t="shared" si="5" ref="U7:U14">E7+H7+K7+N7+Q7</f>
        <v>0</v>
      </c>
    </row>
    <row r="8" spans="1:21" s="33" customFormat="1" ht="24.95" customHeight="1">
      <c r="A8" s="53" t="s">
        <v>34</v>
      </c>
      <c r="B8" s="27" t="s">
        <v>79</v>
      </c>
      <c r="C8" s="28">
        <v>0</v>
      </c>
      <c r="D8" s="29">
        <v>0</v>
      </c>
      <c r="E8" s="29">
        <f t="shared" si="0"/>
        <v>0</v>
      </c>
      <c r="F8" s="28">
        <v>0</v>
      </c>
      <c r="G8" s="29">
        <v>0</v>
      </c>
      <c r="H8" s="29">
        <f t="shared" si="1"/>
        <v>0</v>
      </c>
      <c r="I8" s="28">
        <v>241</v>
      </c>
      <c r="J8" s="29">
        <v>0</v>
      </c>
      <c r="K8" s="29">
        <f t="shared" si="2"/>
        <v>0</v>
      </c>
      <c r="L8" s="30">
        <v>0</v>
      </c>
      <c r="M8" s="31">
        <v>0</v>
      </c>
      <c r="N8" s="31">
        <f t="shared" si="3"/>
        <v>0</v>
      </c>
      <c r="O8" s="30">
        <v>0</v>
      </c>
      <c r="P8" s="31">
        <v>0</v>
      </c>
      <c r="Q8" s="31">
        <f t="shared" si="4"/>
        <v>0</v>
      </c>
      <c r="R8" s="98">
        <v>0</v>
      </c>
      <c r="S8" s="94">
        <v>0</v>
      </c>
      <c r="T8" s="94">
        <f aca="true" t="shared" si="6" ref="T8:T55">R8*S8</f>
        <v>0</v>
      </c>
      <c r="U8" s="32">
        <f t="shared" si="5"/>
        <v>0</v>
      </c>
    </row>
    <row r="9" spans="1:21" s="33" customFormat="1" ht="24.95" customHeight="1">
      <c r="A9" s="53" t="s">
        <v>35</v>
      </c>
      <c r="B9" s="27" t="s">
        <v>79</v>
      </c>
      <c r="C9" s="28">
        <v>0</v>
      </c>
      <c r="D9" s="29">
        <v>0</v>
      </c>
      <c r="E9" s="29">
        <f t="shared" si="0"/>
        <v>0</v>
      </c>
      <c r="F9" s="28">
        <v>0</v>
      </c>
      <c r="G9" s="29">
        <v>0</v>
      </c>
      <c r="H9" s="29">
        <f t="shared" si="1"/>
        <v>0</v>
      </c>
      <c r="I9" s="28">
        <v>241</v>
      </c>
      <c r="J9" s="29">
        <v>0</v>
      </c>
      <c r="K9" s="29">
        <f t="shared" si="2"/>
        <v>0</v>
      </c>
      <c r="L9" s="30">
        <v>0</v>
      </c>
      <c r="M9" s="31">
        <v>0</v>
      </c>
      <c r="N9" s="31">
        <f t="shared" si="3"/>
        <v>0</v>
      </c>
      <c r="O9" s="30">
        <v>0</v>
      </c>
      <c r="P9" s="31">
        <v>0</v>
      </c>
      <c r="Q9" s="31">
        <f t="shared" si="4"/>
        <v>0</v>
      </c>
      <c r="R9" s="98">
        <v>0</v>
      </c>
      <c r="S9" s="94">
        <v>0</v>
      </c>
      <c r="T9" s="94">
        <f t="shared" si="6"/>
        <v>0</v>
      </c>
      <c r="U9" s="32">
        <f t="shared" si="5"/>
        <v>0</v>
      </c>
    </row>
    <row r="10" spans="1:21" s="33" customFormat="1" ht="24.95" customHeight="1">
      <c r="A10" s="53" t="s">
        <v>74</v>
      </c>
      <c r="B10" s="27" t="s">
        <v>79</v>
      </c>
      <c r="C10" s="28">
        <v>0</v>
      </c>
      <c r="D10" s="29">
        <v>0</v>
      </c>
      <c r="E10" s="29">
        <f t="shared" si="0"/>
        <v>0</v>
      </c>
      <c r="F10" s="28">
        <v>0</v>
      </c>
      <c r="G10" s="29">
        <v>0</v>
      </c>
      <c r="H10" s="29">
        <f t="shared" si="1"/>
        <v>0</v>
      </c>
      <c r="I10" s="28">
        <v>1600</v>
      </c>
      <c r="J10" s="29">
        <v>0</v>
      </c>
      <c r="K10" s="29">
        <f t="shared" si="2"/>
        <v>0</v>
      </c>
      <c r="L10" s="30">
        <v>0</v>
      </c>
      <c r="M10" s="31">
        <v>0</v>
      </c>
      <c r="N10" s="31">
        <f t="shared" si="3"/>
        <v>0</v>
      </c>
      <c r="O10" s="30">
        <v>0</v>
      </c>
      <c r="P10" s="31">
        <v>0</v>
      </c>
      <c r="Q10" s="31">
        <f t="shared" si="4"/>
        <v>0</v>
      </c>
      <c r="R10" s="98">
        <v>0</v>
      </c>
      <c r="S10" s="94">
        <v>0</v>
      </c>
      <c r="T10" s="94">
        <f t="shared" si="6"/>
        <v>0</v>
      </c>
      <c r="U10" s="32">
        <f t="shared" si="5"/>
        <v>0</v>
      </c>
    </row>
    <row r="11" spans="1:21" s="33" customFormat="1" ht="24.95" customHeight="1">
      <c r="A11" s="53" t="s">
        <v>73</v>
      </c>
      <c r="B11" s="27" t="s">
        <v>79</v>
      </c>
      <c r="C11" s="28">
        <v>0</v>
      </c>
      <c r="D11" s="29">
        <v>0</v>
      </c>
      <c r="E11" s="29">
        <f>C11*D11</f>
        <v>0</v>
      </c>
      <c r="F11" s="28">
        <v>0</v>
      </c>
      <c r="G11" s="29">
        <v>0</v>
      </c>
      <c r="H11" s="29">
        <f>F11*G11</f>
        <v>0</v>
      </c>
      <c r="I11" s="28">
        <v>1600</v>
      </c>
      <c r="J11" s="29">
        <v>0</v>
      </c>
      <c r="K11" s="29">
        <f t="shared" si="2"/>
        <v>0</v>
      </c>
      <c r="L11" s="30">
        <v>0</v>
      </c>
      <c r="M11" s="31">
        <v>0</v>
      </c>
      <c r="N11" s="31">
        <f>L11*M11</f>
        <v>0</v>
      </c>
      <c r="O11" s="30">
        <v>0</v>
      </c>
      <c r="P11" s="31">
        <v>0</v>
      </c>
      <c r="Q11" s="31">
        <f t="shared" si="4"/>
        <v>0</v>
      </c>
      <c r="R11" s="98">
        <v>0</v>
      </c>
      <c r="S11" s="94">
        <v>0</v>
      </c>
      <c r="T11" s="94">
        <f t="shared" si="6"/>
        <v>0</v>
      </c>
      <c r="U11" s="32">
        <f t="shared" si="5"/>
        <v>0</v>
      </c>
    </row>
    <row r="12" spans="1:21" s="33" customFormat="1" ht="24.95" customHeight="1">
      <c r="A12" s="53" t="s">
        <v>75</v>
      </c>
      <c r="B12" s="27" t="s">
        <v>79</v>
      </c>
      <c r="C12" s="28">
        <v>0</v>
      </c>
      <c r="D12" s="29">
        <v>0</v>
      </c>
      <c r="E12" s="29">
        <f t="shared" si="0"/>
        <v>0</v>
      </c>
      <c r="F12" s="28">
        <v>0</v>
      </c>
      <c r="G12" s="29">
        <v>0</v>
      </c>
      <c r="H12" s="29">
        <f t="shared" si="1"/>
        <v>0</v>
      </c>
      <c r="I12" s="28">
        <v>1600</v>
      </c>
      <c r="J12" s="29">
        <v>0</v>
      </c>
      <c r="K12" s="29">
        <f t="shared" si="2"/>
        <v>0</v>
      </c>
      <c r="L12" s="30">
        <v>0</v>
      </c>
      <c r="M12" s="31">
        <v>0</v>
      </c>
      <c r="N12" s="31">
        <f t="shared" si="3"/>
        <v>0</v>
      </c>
      <c r="O12" s="30">
        <v>0</v>
      </c>
      <c r="P12" s="31">
        <v>0</v>
      </c>
      <c r="Q12" s="31">
        <f t="shared" si="4"/>
        <v>0</v>
      </c>
      <c r="R12" s="98">
        <v>0</v>
      </c>
      <c r="S12" s="94">
        <v>0</v>
      </c>
      <c r="T12" s="94">
        <f t="shared" si="6"/>
        <v>0</v>
      </c>
      <c r="U12" s="32">
        <f t="shared" si="5"/>
        <v>0</v>
      </c>
    </row>
    <row r="13" spans="1:21" s="33" customFormat="1" ht="24.95" customHeight="1">
      <c r="A13" s="53" t="s">
        <v>76</v>
      </c>
      <c r="B13" s="27" t="s">
        <v>79</v>
      </c>
      <c r="C13" s="28">
        <v>0</v>
      </c>
      <c r="D13" s="29">
        <v>0</v>
      </c>
      <c r="E13" s="29">
        <f>C13*D13</f>
        <v>0</v>
      </c>
      <c r="F13" s="28">
        <v>0</v>
      </c>
      <c r="G13" s="29">
        <v>0</v>
      </c>
      <c r="H13" s="29">
        <f>F13*G13</f>
        <v>0</v>
      </c>
      <c r="I13" s="28">
        <v>1600</v>
      </c>
      <c r="J13" s="29">
        <v>0</v>
      </c>
      <c r="K13" s="29">
        <f t="shared" si="2"/>
        <v>0</v>
      </c>
      <c r="L13" s="30">
        <v>0</v>
      </c>
      <c r="M13" s="31">
        <v>0</v>
      </c>
      <c r="N13" s="31">
        <f>L13*M13</f>
        <v>0</v>
      </c>
      <c r="O13" s="30">
        <v>0</v>
      </c>
      <c r="P13" s="31">
        <v>0</v>
      </c>
      <c r="Q13" s="31">
        <f t="shared" si="4"/>
        <v>0</v>
      </c>
      <c r="R13" s="98">
        <v>0</v>
      </c>
      <c r="S13" s="94">
        <v>0</v>
      </c>
      <c r="T13" s="94">
        <f t="shared" si="6"/>
        <v>0</v>
      </c>
      <c r="U13" s="32">
        <f t="shared" si="5"/>
        <v>0</v>
      </c>
    </row>
    <row r="14" spans="1:21" s="33" customFormat="1" ht="24.95" customHeight="1">
      <c r="A14" s="53" t="s">
        <v>36</v>
      </c>
      <c r="B14" s="27" t="s">
        <v>79</v>
      </c>
      <c r="C14" s="28">
        <v>800</v>
      </c>
      <c r="D14" s="29">
        <v>0</v>
      </c>
      <c r="E14" s="29">
        <f t="shared" si="0"/>
        <v>0</v>
      </c>
      <c r="F14" s="28">
        <v>0</v>
      </c>
      <c r="G14" s="29">
        <v>0</v>
      </c>
      <c r="H14" s="29">
        <f t="shared" si="1"/>
        <v>0</v>
      </c>
      <c r="I14" s="28">
        <v>800</v>
      </c>
      <c r="J14" s="29">
        <v>0</v>
      </c>
      <c r="K14" s="29">
        <f t="shared" si="2"/>
        <v>0</v>
      </c>
      <c r="L14" s="30">
        <v>0</v>
      </c>
      <c r="M14" s="31">
        <v>0</v>
      </c>
      <c r="N14" s="31">
        <f t="shared" si="3"/>
        <v>0</v>
      </c>
      <c r="O14" s="30">
        <v>0</v>
      </c>
      <c r="P14" s="31">
        <v>0</v>
      </c>
      <c r="Q14" s="31">
        <f t="shared" si="4"/>
        <v>0</v>
      </c>
      <c r="R14" s="98">
        <v>0</v>
      </c>
      <c r="S14" s="94">
        <v>0</v>
      </c>
      <c r="T14" s="94">
        <f t="shared" si="6"/>
        <v>0</v>
      </c>
      <c r="U14" s="32">
        <f t="shared" si="5"/>
        <v>0</v>
      </c>
    </row>
    <row r="15" spans="1:21" s="10" customFormat="1" ht="24.95" customHeight="1">
      <c r="A15" s="54" t="s">
        <v>39</v>
      </c>
      <c r="B15" s="17"/>
      <c r="C15" s="18"/>
      <c r="D15" s="16">
        <v>0</v>
      </c>
      <c r="E15" s="16"/>
      <c r="F15" s="18"/>
      <c r="G15" s="16">
        <v>0</v>
      </c>
      <c r="H15" s="16"/>
      <c r="I15" s="18"/>
      <c r="J15" s="16">
        <v>0</v>
      </c>
      <c r="K15" s="16"/>
      <c r="L15" s="19"/>
      <c r="M15" s="9">
        <v>0</v>
      </c>
      <c r="N15" s="9"/>
      <c r="O15" s="19"/>
      <c r="P15" s="9">
        <v>0</v>
      </c>
      <c r="Q15" s="9"/>
      <c r="R15" s="99"/>
      <c r="S15" s="95">
        <v>0</v>
      </c>
      <c r="T15" s="95">
        <f t="shared" si="6"/>
        <v>0</v>
      </c>
      <c r="U15" s="21"/>
    </row>
    <row r="16" spans="1:21" s="40" customFormat="1" ht="24.95" customHeight="1">
      <c r="A16" s="56" t="s">
        <v>40</v>
      </c>
      <c r="B16" s="34" t="s">
        <v>81</v>
      </c>
      <c r="C16" s="35">
        <v>0</v>
      </c>
      <c r="D16" s="36">
        <v>0</v>
      </c>
      <c r="E16" s="36">
        <f t="shared" si="0"/>
        <v>0</v>
      </c>
      <c r="F16" s="35">
        <v>0</v>
      </c>
      <c r="G16" s="36">
        <v>0</v>
      </c>
      <c r="H16" s="36">
        <f t="shared" si="1"/>
        <v>0</v>
      </c>
      <c r="I16" s="35">
        <v>350</v>
      </c>
      <c r="J16" s="36">
        <v>0</v>
      </c>
      <c r="K16" s="36">
        <f t="shared" si="2"/>
        <v>0</v>
      </c>
      <c r="L16" s="37">
        <v>0</v>
      </c>
      <c r="M16" s="38">
        <v>0</v>
      </c>
      <c r="N16" s="38">
        <f t="shared" si="3"/>
        <v>0</v>
      </c>
      <c r="O16" s="37">
        <v>0</v>
      </c>
      <c r="P16" s="38">
        <v>0</v>
      </c>
      <c r="Q16" s="38">
        <f>O16*P16</f>
        <v>0</v>
      </c>
      <c r="R16" s="100">
        <v>0</v>
      </c>
      <c r="S16" s="96">
        <v>0</v>
      </c>
      <c r="T16" s="96">
        <f t="shared" si="6"/>
        <v>0</v>
      </c>
      <c r="U16" s="39">
        <f>E16+H16+K16+N16+Q16+T16</f>
        <v>0</v>
      </c>
    </row>
    <row r="17" spans="1:21" s="40" customFormat="1" ht="24.95" customHeight="1">
      <c r="A17" s="55" t="s">
        <v>46</v>
      </c>
      <c r="B17" s="34" t="s">
        <v>81</v>
      </c>
      <c r="C17" s="35">
        <v>0</v>
      </c>
      <c r="D17" s="36">
        <v>0</v>
      </c>
      <c r="E17" s="36">
        <f t="shared" si="0"/>
        <v>0</v>
      </c>
      <c r="F17" s="35">
        <v>0</v>
      </c>
      <c r="G17" s="36">
        <v>0</v>
      </c>
      <c r="H17" s="36">
        <f t="shared" si="1"/>
        <v>0</v>
      </c>
      <c r="I17" s="35">
        <v>350</v>
      </c>
      <c r="J17" s="36">
        <v>0</v>
      </c>
      <c r="K17" s="36">
        <f t="shared" si="2"/>
        <v>0</v>
      </c>
      <c r="L17" s="37">
        <v>0</v>
      </c>
      <c r="M17" s="38">
        <v>0</v>
      </c>
      <c r="N17" s="38">
        <f t="shared" si="3"/>
        <v>0</v>
      </c>
      <c r="O17" s="37">
        <v>0</v>
      </c>
      <c r="P17" s="38">
        <v>0</v>
      </c>
      <c r="Q17" s="38">
        <f>O17*P17</f>
        <v>0</v>
      </c>
      <c r="R17" s="100">
        <v>0</v>
      </c>
      <c r="S17" s="96">
        <v>0</v>
      </c>
      <c r="T17" s="96">
        <f t="shared" si="6"/>
        <v>0</v>
      </c>
      <c r="U17" s="39">
        <f>E17+H17+K17+N17+Q17+T17</f>
        <v>0</v>
      </c>
    </row>
    <row r="18" spans="1:21" s="40" customFormat="1" ht="37.5" customHeight="1">
      <c r="A18" s="56" t="s">
        <v>47</v>
      </c>
      <c r="B18" s="34" t="s">
        <v>81</v>
      </c>
      <c r="C18" s="35">
        <v>0</v>
      </c>
      <c r="D18" s="36">
        <v>0</v>
      </c>
      <c r="E18" s="36">
        <f t="shared" si="0"/>
        <v>0</v>
      </c>
      <c r="F18" s="35">
        <v>0</v>
      </c>
      <c r="G18" s="36">
        <v>0</v>
      </c>
      <c r="H18" s="36">
        <f>F18*G19</f>
        <v>0</v>
      </c>
      <c r="I18" s="35">
        <v>350</v>
      </c>
      <c r="J18" s="36">
        <v>0</v>
      </c>
      <c r="K18" s="36">
        <f t="shared" si="2"/>
        <v>0</v>
      </c>
      <c r="L18" s="37">
        <v>0</v>
      </c>
      <c r="M18" s="38">
        <v>0</v>
      </c>
      <c r="N18" s="38">
        <f t="shared" si="3"/>
        <v>0</v>
      </c>
      <c r="O18" s="37">
        <v>0</v>
      </c>
      <c r="P18" s="38">
        <v>0</v>
      </c>
      <c r="Q18" s="38">
        <f>O18*P18</f>
        <v>0</v>
      </c>
      <c r="R18" s="100">
        <v>0</v>
      </c>
      <c r="S18" s="96">
        <v>0</v>
      </c>
      <c r="T18" s="96">
        <f t="shared" si="6"/>
        <v>0</v>
      </c>
      <c r="U18" s="39">
        <f>E18+H18+K18+N18+Q18+T18</f>
        <v>0</v>
      </c>
    </row>
    <row r="19" spans="1:21" s="40" customFormat="1" ht="37.5" customHeight="1">
      <c r="A19" s="56" t="s">
        <v>72</v>
      </c>
      <c r="B19" s="34" t="s">
        <v>81</v>
      </c>
      <c r="C19" s="35">
        <v>648</v>
      </c>
      <c r="D19" s="36">
        <v>0</v>
      </c>
      <c r="E19" s="36">
        <f t="shared" si="0"/>
        <v>0</v>
      </c>
      <c r="F19" s="35">
        <v>0</v>
      </c>
      <c r="G19" s="36">
        <v>0</v>
      </c>
      <c r="H19" s="36">
        <f>F19*G19</f>
        <v>0</v>
      </c>
      <c r="I19" s="35">
        <v>0</v>
      </c>
      <c r="J19" s="36">
        <v>0</v>
      </c>
      <c r="K19" s="36">
        <f>I19*J19</f>
        <v>0</v>
      </c>
      <c r="L19" s="37">
        <v>0</v>
      </c>
      <c r="M19" s="38">
        <v>0</v>
      </c>
      <c r="N19" s="38">
        <f>L19*M19</f>
        <v>0</v>
      </c>
      <c r="O19" s="37">
        <v>0</v>
      </c>
      <c r="P19" s="38">
        <v>0</v>
      </c>
      <c r="Q19" s="38">
        <f>O19*P19</f>
        <v>0</v>
      </c>
      <c r="R19" s="100">
        <v>0</v>
      </c>
      <c r="S19" s="96">
        <v>0</v>
      </c>
      <c r="T19" s="96">
        <f t="shared" si="6"/>
        <v>0</v>
      </c>
      <c r="U19" s="39">
        <f>E19+H19+K19+N19+Q19</f>
        <v>0</v>
      </c>
    </row>
    <row r="20" spans="1:21" s="40" customFormat="1" ht="37.5" customHeight="1">
      <c r="A20" s="56" t="s">
        <v>70</v>
      </c>
      <c r="B20" s="34" t="s">
        <v>81</v>
      </c>
      <c r="C20" s="35">
        <v>350</v>
      </c>
      <c r="D20" s="36">
        <v>0</v>
      </c>
      <c r="E20" s="36">
        <f t="shared" si="0"/>
        <v>0</v>
      </c>
      <c r="F20" s="35">
        <v>0</v>
      </c>
      <c r="G20" s="36">
        <v>0</v>
      </c>
      <c r="H20" s="36">
        <f>F20*G20</f>
        <v>0</v>
      </c>
      <c r="I20" s="35">
        <v>0</v>
      </c>
      <c r="J20" s="36">
        <v>0</v>
      </c>
      <c r="K20" s="36">
        <f>I20*J20</f>
        <v>0</v>
      </c>
      <c r="L20" s="37">
        <v>0</v>
      </c>
      <c r="M20" s="38">
        <v>0</v>
      </c>
      <c r="N20" s="38">
        <f>L20*M20</f>
        <v>0</v>
      </c>
      <c r="O20" s="37">
        <v>0</v>
      </c>
      <c r="P20" s="38">
        <v>0</v>
      </c>
      <c r="Q20" s="38">
        <f>O20*P20</f>
        <v>0</v>
      </c>
      <c r="R20" s="100">
        <v>0</v>
      </c>
      <c r="S20" s="96">
        <v>0</v>
      </c>
      <c r="T20" s="96">
        <f t="shared" si="6"/>
        <v>0</v>
      </c>
      <c r="U20" s="39">
        <f>E20+H20+K20+N20+Q20</f>
        <v>0</v>
      </c>
    </row>
    <row r="21" spans="1:21" s="10" customFormat="1" ht="24.95" customHeight="1">
      <c r="A21" s="57" t="s">
        <v>13</v>
      </c>
      <c r="B21" s="17"/>
      <c r="C21" s="18"/>
      <c r="D21" s="16">
        <v>0</v>
      </c>
      <c r="E21" s="16"/>
      <c r="F21" s="18"/>
      <c r="G21" s="16">
        <v>0</v>
      </c>
      <c r="H21" s="16"/>
      <c r="I21" s="18"/>
      <c r="J21" s="16">
        <v>0</v>
      </c>
      <c r="K21" s="16"/>
      <c r="L21" s="19"/>
      <c r="M21" s="9">
        <v>0</v>
      </c>
      <c r="N21" s="9"/>
      <c r="O21" s="19"/>
      <c r="P21" s="9">
        <v>0</v>
      </c>
      <c r="Q21" s="9"/>
      <c r="R21" s="99"/>
      <c r="S21" s="95">
        <v>0</v>
      </c>
      <c r="T21" s="95">
        <f t="shared" si="6"/>
        <v>0</v>
      </c>
      <c r="U21" s="21"/>
    </row>
    <row r="22" spans="1:21" s="40" customFormat="1" ht="24.95" customHeight="1">
      <c r="A22" s="56" t="s">
        <v>77</v>
      </c>
      <c r="B22" s="34" t="s">
        <v>89</v>
      </c>
      <c r="C22" s="35">
        <v>0</v>
      </c>
      <c r="D22" s="36">
        <v>0</v>
      </c>
      <c r="E22" s="36">
        <f t="shared" si="0"/>
        <v>0</v>
      </c>
      <c r="F22" s="35">
        <v>0</v>
      </c>
      <c r="G22" s="36">
        <v>0</v>
      </c>
      <c r="H22" s="36">
        <f t="shared" si="1"/>
        <v>0</v>
      </c>
      <c r="I22" s="35">
        <v>0</v>
      </c>
      <c r="J22" s="36">
        <v>0</v>
      </c>
      <c r="K22" s="36">
        <f t="shared" si="2"/>
        <v>0</v>
      </c>
      <c r="L22" s="37">
        <v>0</v>
      </c>
      <c r="M22" s="38">
        <v>0</v>
      </c>
      <c r="N22" s="38">
        <f t="shared" si="3"/>
        <v>0</v>
      </c>
      <c r="O22" s="37">
        <v>2091</v>
      </c>
      <c r="P22" s="38">
        <v>0</v>
      </c>
      <c r="Q22" s="38">
        <f>O22*P22</f>
        <v>0</v>
      </c>
      <c r="R22" s="100">
        <v>2638</v>
      </c>
      <c r="S22" s="96">
        <v>0</v>
      </c>
      <c r="T22" s="96">
        <f t="shared" si="6"/>
        <v>0</v>
      </c>
      <c r="U22" s="39">
        <f>E22+H22+K22+N22+Q22+T22</f>
        <v>0</v>
      </c>
    </row>
    <row r="23" spans="1:21" s="40" customFormat="1" ht="24.95" customHeight="1">
      <c r="A23" s="56" t="s">
        <v>78</v>
      </c>
      <c r="B23" s="34" t="s">
        <v>89</v>
      </c>
      <c r="C23" s="35">
        <v>0</v>
      </c>
      <c r="D23" s="36">
        <v>0</v>
      </c>
      <c r="E23" s="36">
        <f t="shared" si="0"/>
        <v>0</v>
      </c>
      <c r="F23" s="35">
        <v>0</v>
      </c>
      <c r="G23" s="36">
        <v>0</v>
      </c>
      <c r="H23" s="36">
        <f t="shared" si="1"/>
        <v>0</v>
      </c>
      <c r="I23" s="35">
        <v>0</v>
      </c>
      <c r="J23" s="36">
        <v>0</v>
      </c>
      <c r="K23" s="36">
        <f t="shared" si="2"/>
        <v>0</v>
      </c>
      <c r="L23" s="37">
        <v>0</v>
      </c>
      <c r="M23" s="38">
        <v>0</v>
      </c>
      <c r="N23" s="38">
        <f t="shared" si="3"/>
        <v>0</v>
      </c>
      <c r="O23" s="37">
        <v>150</v>
      </c>
      <c r="P23" s="38">
        <v>0</v>
      </c>
      <c r="Q23" s="38">
        <f>O23*P23</f>
        <v>0</v>
      </c>
      <c r="R23" s="100">
        <v>0</v>
      </c>
      <c r="S23" s="96">
        <v>0</v>
      </c>
      <c r="T23" s="96">
        <f t="shared" si="6"/>
        <v>0</v>
      </c>
      <c r="U23" s="39">
        <f>E23+H23+K23+N23+Q23+T23</f>
        <v>0</v>
      </c>
    </row>
    <row r="24" spans="1:21" s="10" customFormat="1" ht="24.95" customHeight="1">
      <c r="A24" s="54" t="s">
        <v>11</v>
      </c>
      <c r="B24" s="17"/>
      <c r="C24" s="18"/>
      <c r="D24" s="16">
        <v>0</v>
      </c>
      <c r="E24" s="16"/>
      <c r="F24" s="18"/>
      <c r="G24" s="16">
        <v>0</v>
      </c>
      <c r="H24" s="16"/>
      <c r="I24" s="18"/>
      <c r="J24" s="16">
        <v>0</v>
      </c>
      <c r="K24" s="16"/>
      <c r="L24" s="19"/>
      <c r="M24" s="9">
        <v>0</v>
      </c>
      <c r="N24" s="9"/>
      <c r="O24" s="19"/>
      <c r="P24" s="9">
        <v>0</v>
      </c>
      <c r="Q24" s="9"/>
      <c r="R24" s="99"/>
      <c r="S24" s="95">
        <v>0</v>
      </c>
      <c r="T24" s="95">
        <f t="shared" si="6"/>
        <v>0</v>
      </c>
      <c r="U24" s="21"/>
    </row>
    <row r="25" spans="1:21" s="40" customFormat="1" ht="36.75" customHeight="1">
      <c r="A25" s="55" t="s">
        <v>63</v>
      </c>
      <c r="B25" s="34" t="s">
        <v>82</v>
      </c>
      <c r="C25" s="35">
        <v>0</v>
      </c>
      <c r="D25" s="36">
        <v>0</v>
      </c>
      <c r="E25" s="36">
        <f t="shared" si="0"/>
        <v>0</v>
      </c>
      <c r="F25" s="35">
        <v>0</v>
      </c>
      <c r="G25" s="36">
        <v>0</v>
      </c>
      <c r="H25" s="36">
        <f t="shared" si="1"/>
        <v>0</v>
      </c>
      <c r="I25" s="35">
        <v>639</v>
      </c>
      <c r="J25" s="36">
        <v>0</v>
      </c>
      <c r="K25" s="36">
        <f t="shared" si="2"/>
        <v>0</v>
      </c>
      <c r="L25" s="37">
        <v>0</v>
      </c>
      <c r="M25" s="38">
        <v>0</v>
      </c>
      <c r="N25" s="38">
        <f t="shared" si="3"/>
        <v>0</v>
      </c>
      <c r="O25" s="37">
        <v>0</v>
      </c>
      <c r="P25" s="38">
        <v>0</v>
      </c>
      <c r="Q25" s="38">
        <f>O25*P25</f>
        <v>0</v>
      </c>
      <c r="R25" s="100">
        <v>0</v>
      </c>
      <c r="S25" s="96">
        <v>0</v>
      </c>
      <c r="T25" s="96">
        <f t="shared" si="6"/>
        <v>0</v>
      </c>
      <c r="U25" s="39">
        <f>E25+H25+K25+N25+Q25</f>
        <v>0</v>
      </c>
    </row>
    <row r="26" spans="1:21" s="40" customFormat="1" ht="36.75" customHeight="1">
      <c r="A26" s="55" t="s">
        <v>42</v>
      </c>
      <c r="B26" s="34" t="s">
        <v>82</v>
      </c>
      <c r="C26" s="35">
        <v>0</v>
      </c>
      <c r="D26" s="36">
        <v>0</v>
      </c>
      <c r="E26" s="36">
        <f t="shared" si="0"/>
        <v>0</v>
      </c>
      <c r="F26" s="35">
        <v>0</v>
      </c>
      <c r="G26" s="36">
        <v>0</v>
      </c>
      <c r="H26" s="36">
        <f t="shared" si="1"/>
        <v>0</v>
      </c>
      <c r="I26" s="35">
        <v>449</v>
      </c>
      <c r="J26" s="36">
        <v>0</v>
      </c>
      <c r="K26" s="36">
        <f t="shared" si="2"/>
        <v>0</v>
      </c>
      <c r="L26" s="37">
        <v>0</v>
      </c>
      <c r="M26" s="38">
        <v>0</v>
      </c>
      <c r="N26" s="38">
        <f t="shared" si="3"/>
        <v>0</v>
      </c>
      <c r="O26" s="37">
        <v>0</v>
      </c>
      <c r="P26" s="38">
        <v>0</v>
      </c>
      <c r="Q26" s="38">
        <f>O26*P26</f>
        <v>0</v>
      </c>
      <c r="R26" s="100">
        <v>0</v>
      </c>
      <c r="S26" s="96">
        <v>0</v>
      </c>
      <c r="T26" s="96">
        <f t="shared" si="6"/>
        <v>0</v>
      </c>
      <c r="U26" s="39">
        <f>E26+H26+K26+N26+Q26</f>
        <v>0</v>
      </c>
    </row>
    <row r="27" spans="1:21" s="40" customFormat="1" ht="36.75" customHeight="1">
      <c r="A27" s="55" t="s">
        <v>48</v>
      </c>
      <c r="B27" s="34" t="s">
        <v>43</v>
      </c>
      <c r="C27" s="35">
        <v>610.58</v>
      </c>
      <c r="D27" s="36">
        <v>0</v>
      </c>
      <c r="E27" s="36">
        <f t="shared" si="0"/>
        <v>0</v>
      </c>
      <c r="F27" s="35">
        <v>0</v>
      </c>
      <c r="G27" s="36">
        <v>0</v>
      </c>
      <c r="H27" s="36">
        <f t="shared" si="1"/>
        <v>0</v>
      </c>
      <c r="I27" s="35">
        <v>0</v>
      </c>
      <c r="J27" s="36">
        <v>0</v>
      </c>
      <c r="K27" s="36">
        <f t="shared" si="2"/>
        <v>0</v>
      </c>
      <c r="L27" s="37">
        <v>0</v>
      </c>
      <c r="M27" s="38">
        <v>0</v>
      </c>
      <c r="N27" s="38">
        <f t="shared" si="3"/>
        <v>0</v>
      </c>
      <c r="O27" s="37">
        <v>0</v>
      </c>
      <c r="P27" s="38">
        <v>0</v>
      </c>
      <c r="Q27" s="38">
        <f>O27*P27</f>
        <v>0</v>
      </c>
      <c r="R27" s="100">
        <v>0</v>
      </c>
      <c r="S27" s="96">
        <v>0</v>
      </c>
      <c r="T27" s="96">
        <f t="shared" si="6"/>
        <v>0</v>
      </c>
      <c r="U27" s="39">
        <f>E27+H27+K27+N27+Q27</f>
        <v>0</v>
      </c>
    </row>
    <row r="28" spans="1:21" s="40" customFormat="1" ht="36.75" customHeight="1">
      <c r="A28" s="55" t="s">
        <v>49</v>
      </c>
      <c r="B28" s="34" t="s">
        <v>43</v>
      </c>
      <c r="C28" s="35">
        <v>996.8</v>
      </c>
      <c r="D28" s="36">
        <v>0</v>
      </c>
      <c r="E28" s="36">
        <f t="shared" si="0"/>
        <v>0</v>
      </c>
      <c r="F28" s="35">
        <v>0</v>
      </c>
      <c r="G28" s="36">
        <v>0</v>
      </c>
      <c r="H28" s="36">
        <f t="shared" si="1"/>
        <v>0</v>
      </c>
      <c r="I28" s="35">
        <v>0</v>
      </c>
      <c r="J28" s="36">
        <v>0</v>
      </c>
      <c r="K28" s="36">
        <f t="shared" si="2"/>
        <v>0</v>
      </c>
      <c r="L28" s="37">
        <v>0</v>
      </c>
      <c r="M28" s="38">
        <v>0</v>
      </c>
      <c r="N28" s="38">
        <f t="shared" si="3"/>
        <v>0</v>
      </c>
      <c r="O28" s="37">
        <v>0</v>
      </c>
      <c r="P28" s="38">
        <v>0</v>
      </c>
      <c r="Q28" s="38">
        <f>O28*P28</f>
        <v>0</v>
      </c>
      <c r="R28" s="100">
        <v>0</v>
      </c>
      <c r="S28" s="96">
        <v>0</v>
      </c>
      <c r="T28" s="96">
        <f t="shared" si="6"/>
        <v>0</v>
      </c>
      <c r="U28" s="39">
        <f>E28+H28+K28+N28+Q28</f>
        <v>0</v>
      </c>
    </row>
    <row r="29" spans="1:21" s="40" customFormat="1" ht="36.75" customHeight="1">
      <c r="A29" s="55" t="s">
        <v>50</v>
      </c>
      <c r="B29" s="34" t="s">
        <v>43</v>
      </c>
      <c r="C29" s="35">
        <v>0</v>
      </c>
      <c r="D29" s="36">
        <v>0</v>
      </c>
      <c r="E29" s="36">
        <f t="shared" si="0"/>
        <v>0</v>
      </c>
      <c r="F29" s="35">
        <v>0</v>
      </c>
      <c r="G29" s="36">
        <v>0</v>
      </c>
      <c r="H29" s="36">
        <f t="shared" si="1"/>
        <v>0</v>
      </c>
      <c r="I29" s="35">
        <v>560</v>
      </c>
      <c r="J29" s="36">
        <v>0</v>
      </c>
      <c r="K29" s="36">
        <f t="shared" si="2"/>
        <v>0</v>
      </c>
      <c r="L29" s="37">
        <v>0</v>
      </c>
      <c r="M29" s="38">
        <v>0</v>
      </c>
      <c r="N29" s="38">
        <f t="shared" si="3"/>
        <v>0</v>
      </c>
      <c r="O29" s="37">
        <v>0</v>
      </c>
      <c r="P29" s="38">
        <v>0</v>
      </c>
      <c r="Q29" s="38">
        <f>O29*P29</f>
        <v>0</v>
      </c>
      <c r="R29" s="100">
        <v>0</v>
      </c>
      <c r="S29" s="96">
        <v>0</v>
      </c>
      <c r="T29" s="96">
        <f t="shared" si="6"/>
        <v>0</v>
      </c>
      <c r="U29" s="39">
        <f>E29+H29+K29+N29+Q29</f>
        <v>0</v>
      </c>
    </row>
    <row r="30" spans="1:21" s="10" customFormat="1" ht="24.95" customHeight="1">
      <c r="A30" s="54" t="s">
        <v>12</v>
      </c>
      <c r="B30" s="17"/>
      <c r="C30" s="18"/>
      <c r="D30" s="16">
        <v>0</v>
      </c>
      <c r="E30" s="16"/>
      <c r="F30" s="18"/>
      <c r="G30" s="16">
        <v>0</v>
      </c>
      <c r="H30" s="16"/>
      <c r="I30" s="18"/>
      <c r="J30" s="16">
        <v>0</v>
      </c>
      <c r="K30" s="16"/>
      <c r="L30" s="19"/>
      <c r="M30" s="9">
        <v>0</v>
      </c>
      <c r="N30" s="9"/>
      <c r="O30" s="19"/>
      <c r="P30" s="9">
        <v>0</v>
      </c>
      <c r="Q30" s="9"/>
      <c r="R30" s="99"/>
      <c r="S30" s="95">
        <v>0</v>
      </c>
      <c r="T30" s="95">
        <f t="shared" si="6"/>
        <v>0</v>
      </c>
      <c r="U30" s="21"/>
    </row>
    <row r="31" spans="1:21" s="33" customFormat="1" ht="24.95" customHeight="1">
      <c r="A31" s="58" t="s">
        <v>51</v>
      </c>
      <c r="B31" s="27" t="s">
        <v>83</v>
      </c>
      <c r="C31" s="28">
        <v>900</v>
      </c>
      <c r="D31" s="29">
        <v>0</v>
      </c>
      <c r="E31" s="29">
        <f t="shared" si="0"/>
        <v>0</v>
      </c>
      <c r="F31" s="28">
        <v>100</v>
      </c>
      <c r="G31" s="29">
        <v>0</v>
      </c>
      <c r="H31" s="29">
        <f t="shared" si="1"/>
        <v>0</v>
      </c>
      <c r="I31" s="28">
        <v>0</v>
      </c>
      <c r="J31" s="29">
        <v>0</v>
      </c>
      <c r="K31" s="29">
        <f t="shared" si="2"/>
        <v>0</v>
      </c>
      <c r="L31" s="30">
        <v>0</v>
      </c>
      <c r="M31" s="31">
        <v>0</v>
      </c>
      <c r="N31" s="31">
        <f t="shared" si="3"/>
        <v>0</v>
      </c>
      <c r="O31" s="30">
        <v>0</v>
      </c>
      <c r="P31" s="31">
        <v>0</v>
      </c>
      <c r="Q31" s="31">
        <f>O31*P31</f>
        <v>0</v>
      </c>
      <c r="R31" s="98">
        <v>0</v>
      </c>
      <c r="S31" s="94">
        <v>0</v>
      </c>
      <c r="T31" s="94">
        <f t="shared" si="6"/>
        <v>0</v>
      </c>
      <c r="U31" s="32">
        <f>E31+H31+K31+N31+Q31</f>
        <v>0</v>
      </c>
    </row>
    <row r="32" spans="1:21" s="10" customFormat="1" ht="24.95" customHeight="1">
      <c r="A32" s="54" t="s">
        <v>37</v>
      </c>
      <c r="B32" s="17"/>
      <c r="C32" s="18"/>
      <c r="D32" s="16">
        <v>0</v>
      </c>
      <c r="E32" s="16"/>
      <c r="F32" s="18"/>
      <c r="G32" s="16">
        <v>0</v>
      </c>
      <c r="H32" s="16"/>
      <c r="I32" s="18"/>
      <c r="J32" s="16">
        <v>0</v>
      </c>
      <c r="K32" s="16"/>
      <c r="L32" s="19"/>
      <c r="M32" s="9">
        <v>0</v>
      </c>
      <c r="N32" s="9"/>
      <c r="O32" s="19"/>
      <c r="P32" s="9">
        <v>0</v>
      </c>
      <c r="Q32" s="9"/>
      <c r="R32" s="99"/>
      <c r="S32" s="95">
        <v>0</v>
      </c>
      <c r="T32" s="95">
        <f t="shared" si="6"/>
        <v>0</v>
      </c>
      <c r="U32" s="21"/>
    </row>
    <row r="33" spans="1:21" s="33" customFormat="1" ht="24.95" customHeight="1">
      <c r="A33" s="53" t="s">
        <v>52</v>
      </c>
      <c r="B33" s="27" t="s">
        <v>84</v>
      </c>
      <c r="C33" s="28">
        <v>0</v>
      </c>
      <c r="D33" s="29">
        <v>0</v>
      </c>
      <c r="E33" s="29">
        <f t="shared" si="0"/>
        <v>0</v>
      </c>
      <c r="F33" s="28">
        <v>0</v>
      </c>
      <c r="G33" s="29">
        <v>0</v>
      </c>
      <c r="H33" s="29">
        <f t="shared" si="1"/>
        <v>0</v>
      </c>
      <c r="I33" s="28">
        <v>2394</v>
      </c>
      <c r="J33" s="29">
        <v>0</v>
      </c>
      <c r="K33" s="29">
        <f t="shared" si="2"/>
        <v>0</v>
      </c>
      <c r="L33" s="30">
        <v>0</v>
      </c>
      <c r="M33" s="31">
        <v>0</v>
      </c>
      <c r="N33" s="31">
        <f t="shared" si="3"/>
        <v>0</v>
      </c>
      <c r="O33" s="30">
        <v>0</v>
      </c>
      <c r="P33" s="31">
        <v>0</v>
      </c>
      <c r="Q33" s="31">
        <f>O33*P33</f>
        <v>0</v>
      </c>
      <c r="R33" s="98">
        <v>0</v>
      </c>
      <c r="S33" s="94">
        <v>0</v>
      </c>
      <c r="T33" s="94">
        <f t="shared" si="6"/>
        <v>0</v>
      </c>
      <c r="U33" s="32">
        <f>E33+H33+K33+N33+Q33</f>
        <v>0</v>
      </c>
    </row>
    <row r="34" spans="1:21" s="33" customFormat="1" ht="24.95" customHeight="1">
      <c r="A34" s="53" t="s">
        <v>53</v>
      </c>
      <c r="B34" s="27" t="s">
        <v>84</v>
      </c>
      <c r="C34" s="28">
        <v>0</v>
      </c>
      <c r="D34" s="29">
        <v>0</v>
      </c>
      <c r="E34" s="29">
        <f t="shared" si="0"/>
        <v>0</v>
      </c>
      <c r="F34" s="28">
        <v>0</v>
      </c>
      <c r="G34" s="29">
        <v>0</v>
      </c>
      <c r="H34" s="29">
        <f t="shared" si="1"/>
        <v>0</v>
      </c>
      <c r="I34" s="28">
        <v>2289</v>
      </c>
      <c r="J34" s="29">
        <v>0</v>
      </c>
      <c r="K34" s="29">
        <f t="shared" si="2"/>
        <v>0</v>
      </c>
      <c r="L34" s="30">
        <v>0</v>
      </c>
      <c r="M34" s="31">
        <v>0</v>
      </c>
      <c r="N34" s="31">
        <f t="shared" si="3"/>
        <v>0</v>
      </c>
      <c r="O34" s="30">
        <v>0</v>
      </c>
      <c r="P34" s="31">
        <v>0</v>
      </c>
      <c r="Q34" s="31">
        <f>O34*P34</f>
        <v>0</v>
      </c>
      <c r="R34" s="98">
        <v>0</v>
      </c>
      <c r="S34" s="94">
        <v>0</v>
      </c>
      <c r="T34" s="94">
        <f t="shared" si="6"/>
        <v>0</v>
      </c>
      <c r="U34" s="32">
        <f>E34+H34+K34+N34+Q34</f>
        <v>0</v>
      </c>
    </row>
    <row r="35" spans="1:21" s="33" customFormat="1" ht="24.95" customHeight="1">
      <c r="A35" s="53" t="s">
        <v>54</v>
      </c>
      <c r="B35" s="27" t="s">
        <v>84</v>
      </c>
      <c r="C35" s="28">
        <v>900</v>
      </c>
      <c r="D35" s="29">
        <v>0</v>
      </c>
      <c r="E35" s="29">
        <f t="shared" si="0"/>
        <v>0</v>
      </c>
      <c r="F35" s="28">
        <v>600</v>
      </c>
      <c r="G35" s="29">
        <v>0</v>
      </c>
      <c r="H35" s="29">
        <f t="shared" si="1"/>
        <v>0</v>
      </c>
      <c r="I35" s="28">
        <v>600</v>
      </c>
      <c r="J35" s="29">
        <v>0</v>
      </c>
      <c r="K35" s="29">
        <f t="shared" si="2"/>
        <v>0</v>
      </c>
      <c r="L35" s="30">
        <v>150</v>
      </c>
      <c r="M35" s="31">
        <v>0</v>
      </c>
      <c r="N35" s="31">
        <f t="shared" si="3"/>
        <v>0</v>
      </c>
      <c r="O35" s="30">
        <v>0</v>
      </c>
      <c r="P35" s="31">
        <v>0</v>
      </c>
      <c r="Q35" s="31">
        <f>O35*P35</f>
        <v>0</v>
      </c>
      <c r="R35" s="98">
        <v>0</v>
      </c>
      <c r="S35" s="94">
        <v>0</v>
      </c>
      <c r="T35" s="94">
        <f t="shared" si="6"/>
        <v>0</v>
      </c>
      <c r="U35" s="32">
        <f>E35+H35+K35+N35+Q35</f>
        <v>0</v>
      </c>
    </row>
    <row r="36" spans="1:21" s="33" customFormat="1" ht="24.95" customHeight="1">
      <c r="A36" s="58" t="s">
        <v>55</v>
      </c>
      <c r="B36" s="27" t="s">
        <v>84</v>
      </c>
      <c r="C36" s="28">
        <v>900</v>
      </c>
      <c r="D36" s="29">
        <v>0</v>
      </c>
      <c r="E36" s="29">
        <f t="shared" si="0"/>
        <v>0</v>
      </c>
      <c r="F36" s="28">
        <v>200</v>
      </c>
      <c r="G36" s="29">
        <v>0</v>
      </c>
      <c r="H36" s="29">
        <f t="shared" si="1"/>
        <v>0</v>
      </c>
      <c r="I36" s="28">
        <v>0</v>
      </c>
      <c r="J36" s="29">
        <v>0</v>
      </c>
      <c r="K36" s="29">
        <f t="shared" si="2"/>
        <v>0</v>
      </c>
      <c r="L36" s="30">
        <v>0</v>
      </c>
      <c r="M36" s="31">
        <v>0</v>
      </c>
      <c r="N36" s="31">
        <f t="shared" si="3"/>
        <v>0</v>
      </c>
      <c r="O36" s="30">
        <v>0</v>
      </c>
      <c r="P36" s="31">
        <v>0</v>
      </c>
      <c r="Q36" s="31">
        <f>O36*P36</f>
        <v>0</v>
      </c>
      <c r="R36" s="98">
        <v>0</v>
      </c>
      <c r="S36" s="94">
        <v>0</v>
      </c>
      <c r="T36" s="94">
        <f t="shared" si="6"/>
        <v>0</v>
      </c>
      <c r="U36" s="32">
        <f>E36+H36+K36+N36+Q36</f>
        <v>0</v>
      </c>
    </row>
    <row r="37" spans="1:21" s="10" customFormat="1" ht="24.95" customHeight="1">
      <c r="A37" s="59" t="s">
        <v>38</v>
      </c>
      <c r="B37" s="22"/>
      <c r="C37" s="23"/>
      <c r="D37" s="24">
        <v>0</v>
      </c>
      <c r="E37" s="16"/>
      <c r="F37" s="23"/>
      <c r="G37" s="24">
        <v>0</v>
      </c>
      <c r="H37" s="16"/>
      <c r="I37" s="23"/>
      <c r="J37" s="24">
        <v>0</v>
      </c>
      <c r="K37" s="16"/>
      <c r="L37" s="25"/>
      <c r="M37" s="26">
        <v>0</v>
      </c>
      <c r="N37" s="9"/>
      <c r="O37" s="25"/>
      <c r="P37" s="26">
        <v>0</v>
      </c>
      <c r="Q37" s="9"/>
      <c r="R37" s="99"/>
      <c r="S37" s="95">
        <v>0</v>
      </c>
      <c r="T37" s="95">
        <f t="shared" si="6"/>
        <v>0</v>
      </c>
      <c r="U37" s="21"/>
    </row>
    <row r="38" spans="1:21" s="40" customFormat="1" ht="24.95" customHeight="1">
      <c r="A38" s="56" t="s">
        <v>56</v>
      </c>
      <c r="B38" s="34" t="s">
        <v>85</v>
      </c>
      <c r="C38" s="35">
        <v>1655</v>
      </c>
      <c r="D38" s="38">
        <v>0</v>
      </c>
      <c r="E38" s="36">
        <f t="shared" si="0"/>
        <v>0</v>
      </c>
      <c r="F38" s="35">
        <v>274</v>
      </c>
      <c r="G38" s="38">
        <v>0</v>
      </c>
      <c r="H38" s="36">
        <f t="shared" si="1"/>
        <v>0</v>
      </c>
      <c r="I38" s="35">
        <v>0</v>
      </c>
      <c r="J38" s="38">
        <v>0</v>
      </c>
      <c r="K38" s="36">
        <f t="shared" si="2"/>
        <v>0</v>
      </c>
      <c r="L38" s="37">
        <v>0</v>
      </c>
      <c r="M38" s="38">
        <v>0</v>
      </c>
      <c r="N38" s="38">
        <f t="shared" si="3"/>
        <v>0</v>
      </c>
      <c r="O38" s="37">
        <v>0</v>
      </c>
      <c r="P38" s="38">
        <v>0</v>
      </c>
      <c r="Q38" s="38">
        <f>O38*P38</f>
        <v>0</v>
      </c>
      <c r="R38" s="100">
        <v>0</v>
      </c>
      <c r="S38" s="96">
        <v>0</v>
      </c>
      <c r="T38" s="96">
        <f t="shared" si="6"/>
        <v>0</v>
      </c>
      <c r="U38" s="39">
        <f>E38+H38+K38+N38+Q38</f>
        <v>0</v>
      </c>
    </row>
    <row r="39" spans="1:21" s="40" customFormat="1" ht="24.95" customHeight="1">
      <c r="A39" s="56" t="s">
        <v>57</v>
      </c>
      <c r="B39" s="34" t="s">
        <v>85</v>
      </c>
      <c r="C39" s="35">
        <v>1782</v>
      </c>
      <c r="D39" s="36">
        <v>0</v>
      </c>
      <c r="E39" s="36">
        <f t="shared" si="0"/>
        <v>0</v>
      </c>
      <c r="F39" s="35">
        <v>296</v>
      </c>
      <c r="G39" s="36">
        <v>0</v>
      </c>
      <c r="H39" s="36">
        <f t="shared" si="1"/>
        <v>0</v>
      </c>
      <c r="I39" s="35">
        <v>0</v>
      </c>
      <c r="J39" s="36">
        <v>0</v>
      </c>
      <c r="K39" s="36">
        <f t="shared" si="2"/>
        <v>0</v>
      </c>
      <c r="L39" s="37">
        <v>0</v>
      </c>
      <c r="M39" s="38">
        <v>0</v>
      </c>
      <c r="N39" s="38">
        <f t="shared" si="3"/>
        <v>0</v>
      </c>
      <c r="O39" s="37">
        <v>0</v>
      </c>
      <c r="P39" s="38">
        <v>0</v>
      </c>
      <c r="Q39" s="38">
        <f>O39*P39</f>
        <v>0</v>
      </c>
      <c r="R39" s="100">
        <v>0</v>
      </c>
      <c r="S39" s="96">
        <v>0</v>
      </c>
      <c r="T39" s="96">
        <f t="shared" si="6"/>
        <v>0</v>
      </c>
      <c r="U39" s="39">
        <f>E39+H39+K39+N39+Q39</f>
        <v>0</v>
      </c>
    </row>
    <row r="40" spans="1:21" s="40" customFormat="1" ht="24.95" customHeight="1">
      <c r="A40" s="55" t="s">
        <v>58</v>
      </c>
      <c r="B40" s="34" t="s">
        <v>85</v>
      </c>
      <c r="C40" s="35">
        <v>1734</v>
      </c>
      <c r="D40" s="36">
        <v>0</v>
      </c>
      <c r="E40" s="36">
        <f t="shared" si="0"/>
        <v>0</v>
      </c>
      <c r="F40" s="35">
        <v>251</v>
      </c>
      <c r="G40" s="36">
        <v>0</v>
      </c>
      <c r="H40" s="36">
        <f t="shared" si="1"/>
        <v>0</v>
      </c>
      <c r="I40" s="35">
        <v>0</v>
      </c>
      <c r="J40" s="36">
        <v>0</v>
      </c>
      <c r="K40" s="36">
        <f t="shared" si="2"/>
        <v>0</v>
      </c>
      <c r="L40" s="37">
        <v>0</v>
      </c>
      <c r="M40" s="38">
        <v>0</v>
      </c>
      <c r="N40" s="38">
        <f t="shared" si="3"/>
        <v>0</v>
      </c>
      <c r="O40" s="37">
        <v>0</v>
      </c>
      <c r="P40" s="38">
        <v>0</v>
      </c>
      <c r="Q40" s="38">
        <f>O40*P40</f>
        <v>0</v>
      </c>
      <c r="R40" s="100">
        <v>0</v>
      </c>
      <c r="S40" s="96">
        <v>0</v>
      </c>
      <c r="T40" s="96">
        <f t="shared" si="6"/>
        <v>0</v>
      </c>
      <c r="U40" s="39">
        <f>E40+H40+K40+N40+Q40</f>
        <v>0</v>
      </c>
    </row>
    <row r="41" spans="1:21" s="40" customFormat="1" ht="24.95" customHeight="1">
      <c r="A41" s="55" t="s">
        <v>71</v>
      </c>
      <c r="B41" s="34" t="s">
        <v>85</v>
      </c>
      <c r="C41" s="35">
        <v>1180</v>
      </c>
      <c r="D41" s="36">
        <v>0</v>
      </c>
      <c r="E41" s="36">
        <f t="shared" si="0"/>
        <v>0</v>
      </c>
      <c r="F41" s="35">
        <v>0</v>
      </c>
      <c r="G41" s="36">
        <v>0</v>
      </c>
      <c r="H41" s="36">
        <f>F41*G41</f>
        <v>0</v>
      </c>
      <c r="I41" s="35">
        <v>0</v>
      </c>
      <c r="J41" s="36">
        <v>0</v>
      </c>
      <c r="K41" s="36">
        <f>I41*J41</f>
        <v>0</v>
      </c>
      <c r="L41" s="37">
        <v>0</v>
      </c>
      <c r="M41" s="38">
        <v>0</v>
      </c>
      <c r="N41" s="38">
        <f>L41*M41</f>
        <v>0</v>
      </c>
      <c r="O41" s="37">
        <v>0</v>
      </c>
      <c r="P41" s="38">
        <v>0</v>
      </c>
      <c r="Q41" s="38">
        <f>O41*P41</f>
        <v>0</v>
      </c>
      <c r="R41" s="100">
        <v>0</v>
      </c>
      <c r="S41" s="96">
        <v>0</v>
      </c>
      <c r="T41" s="96">
        <f t="shared" si="6"/>
        <v>0</v>
      </c>
      <c r="U41" s="39">
        <f>E41+H41+K41+N41+Q41</f>
        <v>0</v>
      </c>
    </row>
    <row r="42" spans="1:21" s="10" customFormat="1" ht="24.95" customHeight="1">
      <c r="A42" s="54" t="s">
        <v>14</v>
      </c>
      <c r="B42" s="17"/>
      <c r="C42" s="18"/>
      <c r="D42" s="16">
        <v>0</v>
      </c>
      <c r="E42" s="16"/>
      <c r="F42" s="18"/>
      <c r="G42" s="16">
        <v>0</v>
      </c>
      <c r="H42" s="16"/>
      <c r="I42" s="18"/>
      <c r="J42" s="16">
        <v>0</v>
      </c>
      <c r="K42" s="16"/>
      <c r="L42" s="19"/>
      <c r="M42" s="9"/>
      <c r="N42" s="9"/>
      <c r="O42" s="19"/>
      <c r="P42" s="9">
        <v>0</v>
      </c>
      <c r="Q42" s="9"/>
      <c r="R42" s="99"/>
      <c r="S42" s="95">
        <v>0</v>
      </c>
      <c r="T42" s="95">
        <f t="shared" si="6"/>
        <v>0</v>
      </c>
      <c r="U42" s="21"/>
    </row>
    <row r="43" spans="1:21" s="40" customFormat="1" ht="24.95" customHeight="1">
      <c r="A43" s="56" t="s">
        <v>10</v>
      </c>
      <c r="B43" s="34" t="s">
        <v>86</v>
      </c>
      <c r="C43" s="35">
        <v>800</v>
      </c>
      <c r="D43" s="36">
        <v>0</v>
      </c>
      <c r="E43" s="36">
        <f t="shared" si="0"/>
        <v>0</v>
      </c>
      <c r="F43" s="35">
        <v>200</v>
      </c>
      <c r="G43" s="36">
        <v>0</v>
      </c>
      <c r="H43" s="36">
        <f t="shared" si="1"/>
        <v>0</v>
      </c>
      <c r="I43" s="35">
        <v>100</v>
      </c>
      <c r="J43" s="36">
        <v>0</v>
      </c>
      <c r="K43" s="36">
        <f t="shared" si="2"/>
        <v>0</v>
      </c>
      <c r="L43" s="37">
        <v>300</v>
      </c>
      <c r="M43" s="38">
        <v>0</v>
      </c>
      <c r="N43" s="38">
        <f t="shared" si="3"/>
        <v>0</v>
      </c>
      <c r="O43" s="37">
        <v>0</v>
      </c>
      <c r="P43" s="38">
        <v>0</v>
      </c>
      <c r="Q43" s="38">
        <f aca="true" t="shared" si="7" ref="Q43:Q53">O43*P43</f>
        <v>0</v>
      </c>
      <c r="R43" s="100">
        <v>0</v>
      </c>
      <c r="S43" s="96">
        <v>0</v>
      </c>
      <c r="T43" s="96">
        <f t="shared" si="6"/>
        <v>0</v>
      </c>
      <c r="U43" s="39">
        <f>E43+H43+K43+N43+Q43</f>
        <v>0</v>
      </c>
    </row>
    <row r="44" spans="1:21" s="40" customFormat="1" ht="24.95" customHeight="1">
      <c r="A44" s="56" t="s">
        <v>59</v>
      </c>
      <c r="B44" s="34" t="s">
        <v>86</v>
      </c>
      <c r="C44" s="35">
        <v>2900</v>
      </c>
      <c r="D44" s="36">
        <v>0</v>
      </c>
      <c r="E44" s="36">
        <f t="shared" si="0"/>
        <v>0</v>
      </c>
      <c r="F44" s="35">
        <v>800</v>
      </c>
      <c r="G44" s="36">
        <v>0</v>
      </c>
      <c r="H44" s="36">
        <f t="shared" si="1"/>
        <v>0</v>
      </c>
      <c r="I44" s="35">
        <v>100</v>
      </c>
      <c r="J44" s="36">
        <v>0</v>
      </c>
      <c r="K44" s="36">
        <f t="shared" si="2"/>
        <v>0</v>
      </c>
      <c r="L44" s="37">
        <v>700</v>
      </c>
      <c r="M44" s="38">
        <v>0</v>
      </c>
      <c r="N44" s="38">
        <f t="shared" si="3"/>
        <v>0</v>
      </c>
      <c r="O44" s="37">
        <v>0</v>
      </c>
      <c r="P44" s="38">
        <v>0</v>
      </c>
      <c r="Q44" s="38">
        <f t="shared" si="7"/>
        <v>0</v>
      </c>
      <c r="R44" s="100">
        <v>0</v>
      </c>
      <c r="S44" s="96">
        <v>0</v>
      </c>
      <c r="T44" s="96">
        <f t="shared" si="6"/>
        <v>0</v>
      </c>
      <c r="U44" s="39">
        <f>E44+H44+K44+N44+Q44</f>
        <v>0</v>
      </c>
    </row>
    <row r="45" spans="1:21" s="40" customFormat="1" ht="24.95" customHeight="1">
      <c r="A45" s="56" t="s">
        <v>60</v>
      </c>
      <c r="B45" s="34" t="s">
        <v>86</v>
      </c>
      <c r="C45" s="35">
        <v>400</v>
      </c>
      <c r="D45" s="36">
        <v>0</v>
      </c>
      <c r="E45" s="36">
        <f t="shared" si="0"/>
        <v>0</v>
      </c>
      <c r="F45" s="35">
        <v>500</v>
      </c>
      <c r="G45" s="36">
        <v>0</v>
      </c>
      <c r="H45" s="36">
        <f t="shared" si="1"/>
        <v>0</v>
      </c>
      <c r="I45" s="35">
        <v>100</v>
      </c>
      <c r="J45" s="36">
        <v>0</v>
      </c>
      <c r="K45" s="36">
        <f t="shared" si="2"/>
        <v>0</v>
      </c>
      <c r="L45" s="37">
        <v>300</v>
      </c>
      <c r="M45" s="38">
        <v>0</v>
      </c>
      <c r="N45" s="38">
        <f t="shared" si="3"/>
        <v>0</v>
      </c>
      <c r="O45" s="37">
        <v>0</v>
      </c>
      <c r="P45" s="38">
        <v>0</v>
      </c>
      <c r="Q45" s="38">
        <f t="shared" si="7"/>
        <v>0</v>
      </c>
      <c r="R45" s="100">
        <v>0</v>
      </c>
      <c r="S45" s="96">
        <v>0</v>
      </c>
      <c r="T45" s="96">
        <f t="shared" si="6"/>
        <v>0</v>
      </c>
      <c r="U45" s="39">
        <f>E45+H45+K45+N45+Q45</f>
        <v>0</v>
      </c>
    </row>
    <row r="46" spans="1:21" s="40" customFormat="1" ht="24.95" customHeight="1">
      <c r="A46" s="56" t="s">
        <v>44</v>
      </c>
      <c r="B46" s="34" t="s">
        <v>82</v>
      </c>
      <c r="C46" s="35">
        <v>0</v>
      </c>
      <c r="D46" s="36">
        <v>0</v>
      </c>
      <c r="E46" s="36">
        <f t="shared" si="0"/>
        <v>0</v>
      </c>
      <c r="F46" s="35">
        <v>0</v>
      </c>
      <c r="G46" s="36">
        <v>0</v>
      </c>
      <c r="H46" s="36">
        <f t="shared" si="1"/>
        <v>0</v>
      </c>
      <c r="I46" s="35">
        <v>0</v>
      </c>
      <c r="J46" s="36">
        <v>0</v>
      </c>
      <c r="K46" s="36">
        <f t="shared" si="2"/>
        <v>0</v>
      </c>
      <c r="L46" s="37">
        <v>0</v>
      </c>
      <c r="M46" s="38">
        <v>0</v>
      </c>
      <c r="N46" s="38">
        <f t="shared" si="3"/>
        <v>0</v>
      </c>
      <c r="O46" s="37">
        <v>0</v>
      </c>
      <c r="P46" s="38">
        <v>0</v>
      </c>
      <c r="Q46" s="38">
        <f t="shared" si="7"/>
        <v>0</v>
      </c>
      <c r="R46" s="100">
        <v>0</v>
      </c>
      <c r="S46" s="96">
        <v>0</v>
      </c>
      <c r="T46" s="96">
        <f t="shared" si="6"/>
        <v>0</v>
      </c>
      <c r="U46" s="39">
        <f>E46+H46+K46+N46+Q46+T46</f>
        <v>0</v>
      </c>
    </row>
    <row r="47" spans="1:21" s="40" customFormat="1" ht="24.95" customHeight="1">
      <c r="A47" s="56" t="s">
        <v>62</v>
      </c>
      <c r="B47" s="34" t="s">
        <v>82</v>
      </c>
      <c r="C47" s="35">
        <v>200</v>
      </c>
      <c r="D47" s="36">
        <v>0</v>
      </c>
      <c r="E47" s="36">
        <f t="shared" si="0"/>
        <v>0</v>
      </c>
      <c r="F47" s="35">
        <v>300</v>
      </c>
      <c r="G47" s="36">
        <v>0</v>
      </c>
      <c r="H47" s="36">
        <f t="shared" si="1"/>
        <v>0</v>
      </c>
      <c r="I47" s="35">
        <v>100</v>
      </c>
      <c r="J47" s="36">
        <v>0</v>
      </c>
      <c r="K47" s="36">
        <f t="shared" si="2"/>
        <v>0</v>
      </c>
      <c r="L47" s="37">
        <v>400</v>
      </c>
      <c r="M47" s="38">
        <v>0</v>
      </c>
      <c r="N47" s="38">
        <f t="shared" si="3"/>
        <v>0</v>
      </c>
      <c r="O47" s="37">
        <v>0</v>
      </c>
      <c r="P47" s="38">
        <v>0</v>
      </c>
      <c r="Q47" s="38">
        <f t="shared" si="7"/>
        <v>0</v>
      </c>
      <c r="R47" s="100">
        <v>0</v>
      </c>
      <c r="S47" s="96">
        <v>0</v>
      </c>
      <c r="T47" s="96">
        <f t="shared" si="6"/>
        <v>0</v>
      </c>
      <c r="U47" s="39">
        <f>E47+H47+K47+N47+Q47</f>
        <v>0</v>
      </c>
    </row>
    <row r="48" spans="1:21" s="40" customFormat="1" ht="24.95" customHeight="1">
      <c r="A48" s="56" t="s">
        <v>61</v>
      </c>
      <c r="B48" s="34" t="s">
        <v>41</v>
      </c>
      <c r="C48" s="35">
        <v>0</v>
      </c>
      <c r="D48" s="36">
        <v>0</v>
      </c>
      <c r="E48" s="36">
        <f t="shared" si="0"/>
        <v>0</v>
      </c>
      <c r="F48" s="35">
        <v>0</v>
      </c>
      <c r="G48" s="36">
        <v>0</v>
      </c>
      <c r="H48" s="36">
        <f t="shared" si="1"/>
        <v>0</v>
      </c>
      <c r="I48" s="35">
        <v>0</v>
      </c>
      <c r="J48" s="36">
        <v>0</v>
      </c>
      <c r="K48" s="36">
        <f t="shared" si="2"/>
        <v>0</v>
      </c>
      <c r="L48" s="37">
        <v>0</v>
      </c>
      <c r="M48" s="38">
        <v>0</v>
      </c>
      <c r="N48" s="38">
        <f t="shared" si="3"/>
        <v>0</v>
      </c>
      <c r="O48" s="37">
        <v>0</v>
      </c>
      <c r="P48" s="38">
        <v>0</v>
      </c>
      <c r="Q48" s="38">
        <f t="shared" si="7"/>
        <v>0</v>
      </c>
      <c r="R48" s="100">
        <v>0</v>
      </c>
      <c r="S48" s="96">
        <v>0</v>
      </c>
      <c r="T48" s="96">
        <f t="shared" si="6"/>
        <v>0</v>
      </c>
      <c r="U48" s="39">
        <f>E48+H48+K48+N48+Q48+T48</f>
        <v>0</v>
      </c>
    </row>
    <row r="49" spans="1:21" s="40" customFormat="1" ht="24.95" customHeight="1">
      <c r="A49" s="56" t="s">
        <v>69</v>
      </c>
      <c r="B49" s="34" t="s">
        <v>41</v>
      </c>
      <c r="C49" s="35">
        <v>1037</v>
      </c>
      <c r="D49" s="36">
        <v>0</v>
      </c>
      <c r="E49" s="36">
        <f t="shared" si="0"/>
        <v>0</v>
      </c>
      <c r="F49" s="35">
        <v>0</v>
      </c>
      <c r="G49" s="36">
        <v>0</v>
      </c>
      <c r="H49" s="36">
        <f>F49*G49</f>
        <v>0</v>
      </c>
      <c r="I49" s="35">
        <v>0</v>
      </c>
      <c r="J49" s="36">
        <v>0</v>
      </c>
      <c r="K49" s="36">
        <f>I49*J49</f>
        <v>0</v>
      </c>
      <c r="L49" s="37">
        <v>0</v>
      </c>
      <c r="M49" s="38">
        <v>0</v>
      </c>
      <c r="N49" s="38">
        <f>L49*M49</f>
        <v>0</v>
      </c>
      <c r="O49" s="37">
        <v>0</v>
      </c>
      <c r="P49" s="38">
        <v>0</v>
      </c>
      <c r="Q49" s="38">
        <f t="shared" si="7"/>
        <v>0</v>
      </c>
      <c r="R49" s="100">
        <v>0</v>
      </c>
      <c r="S49" s="96">
        <v>0</v>
      </c>
      <c r="T49" s="96">
        <f t="shared" si="6"/>
        <v>0</v>
      </c>
      <c r="U49" s="39">
        <f>E49+H49+K49+N49+Q49</f>
        <v>0</v>
      </c>
    </row>
    <row r="50" spans="1:21" s="40" customFormat="1" ht="24.95" customHeight="1">
      <c r="A50" s="56" t="s">
        <v>70</v>
      </c>
      <c r="B50" s="34" t="s">
        <v>41</v>
      </c>
      <c r="C50" s="35">
        <v>250</v>
      </c>
      <c r="D50" s="36">
        <v>0</v>
      </c>
      <c r="E50" s="36">
        <f t="shared" si="0"/>
        <v>0</v>
      </c>
      <c r="F50" s="35">
        <v>0</v>
      </c>
      <c r="G50" s="36">
        <v>0</v>
      </c>
      <c r="H50" s="36">
        <f>F50*G50</f>
        <v>0</v>
      </c>
      <c r="I50" s="35">
        <v>0</v>
      </c>
      <c r="J50" s="36">
        <v>0</v>
      </c>
      <c r="K50" s="36">
        <f>I50*J50</f>
        <v>0</v>
      </c>
      <c r="L50" s="37">
        <v>0</v>
      </c>
      <c r="M50" s="38">
        <v>0</v>
      </c>
      <c r="N50" s="38">
        <f>L50*M50</f>
        <v>0</v>
      </c>
      <c r="O50" s="37">
        <v>0</v>
      </c>
      <c r="P50" s="38">
        <v>0</v>
      </c>
      <c r="Q50" s="38">
        <f t="shared" si="7"/>
        <v>0</v>
      </c>
      <c r="R50" s="100">
        <v>0</v>
      </c>
      <c r="S50" s="96">
        <v>0</v>
      </c>
      <c r="T50" s="96">
        <f t="shared" si="6"/>
        <v>0</v>
      </c>
      <c r="U50" s="39">
        <f>E50+H50+K50+N50+Q50</f>
        <v>0</v>
      </c>
    </row>
    <row r="51" spans="1:21" s="89" customFormat="1" ht="24.95" customHeight="1">
      <c r="A51" s="90" t="s">
        <v>67</v>
      </c>
      <c r="B51" s="85" t="s">
        <v>87</v>
      </c>
      <c r="C51" s="86">
        <v>656</v>
      </c>
      <c r="D51" s="87">
        <v>0</v>
      </c>
      <c r="E51" s="87">
        <f>C51*D51</f>
        <v>0</v>
      </c>
      <c r="F51" s="86">
        <v>0</v>
      </c>
      <c r="G51" s="16">
        <v>0</v>
      </c>
      <c r="H51" s="16">
        <f>F51*G51</f>
        <v>0</v>
      </c>
      <c r="I51" s="18">
        <v>0</v>
      </c>
      <c r="J51" s="16">
        <v>0</v>
      </c>
      <c r="K51" s="16">
        <f>I51*J51</f>
        <v>0</v>
      </c>
      <c r="L51" s="19">
        <v>0</v>
      </c>
      <c r="M51" s="9">
        <v>0</v>
      </c>
      <c r="N51" s="9">
        <f>L51*M51</f>
        <v>0</v>
      </c>
      <c r="O51" s="19">
        <v>0</v>
      </c>
      <c r="P51" s="9">
        <v>0</v>
      </c>
      <c r="Q51" s="9">
        <f t="shared" si="7"/>
        <v>0</v>
      </c>
      <c r="R51" s="99">
        <v>0</v>
      </c>
      <c r="S51" s="95">
        <v>0</v>
      </c>
      <c r="T51" s="95">
        <f t="shared" si="6"/>
        <v>0</v>
      </c>
      <c r="U51" s="88">
        <f>E51+H51+K51+N51+Q51</f>
        <v>0</v>
      </c>
    </row>
    <row r="52" spans="1:21" s="89" customFormat="1" ht="24.95" customHeight="1">
      <c r="A52" s="90" t="s">
        <v>66</v>
      </c>
      <c r="B52" s="85" t="s">
        <v>41</v>
      </c>
      <c r="C52" s="86">
        <v>1001</v>
      </c>
      <c r="D52" s="87">
        <v>0</v>
      </c>
      <c r="E52" s="87">
        <f>C52*D52</f>
        <v>0</v>
      </c>
      <c r="F52" s="86">
        <v>0</v>
      </c>
      <c r="G52" s="16">
        <v>0</v>
      </c>
      <c r="H52" s="16">
        <f>F52*G52</f>
        <v>0</v>
      </c>
      <c r="I52" s="18">
        <v>0</v>
      </c>
      <c r="J52" s="16">
        <v>0</v>
      </c>
      <c r="K52" s="16">
        <f>I52*J52</f>
        <v>0</v>
      </c>
      <c r="L52" s="19">
        <v>0</v>
      </c>
      <c r="M52" s="9">
        <v>0</v>
      </c>
      <c r="N52" s="9">
        <f>L52*M52</f>
        <v>0</v>
      </c>
      <c r="O52" s="19">
        <v>0</v>
      </c>
      <c r="P52" s="9">
        <v>0</v>
      </c>
      <c r="Q52" s="9">
        <f t="shared" si="7"/>
        <v>0</v>
      </c>
      <c r="R52" s="99">
        <v>0</v>
      </c>
      <c r="S52" s="95">
        <v>0</v>
      </c>
      <c r="T52" s="95">
        <f t="shared" si="6"/>
        <v>0</v>
      </c>
      <c r="U52" s="88">
        <f>E52+H52+K52+N52+Q52</f>
        <v>0</v>
      </c>
    </row>
    <row r="53" spans="1:21" s="89" customFormat="1" ht="24.95" customHeight="1">
      <c r="A53" s="90" t="s">
        <v>68</v>
      </c>
      <c r="B53" s="85" t="s">
        <v>41</v>
      </c>
      <c r="C53" s="86">
        <v>1014</v>
      </c>
      <c r="D53" s="87">
        <v>0</v>
      </c>
      <c r="E53" s="87">
        <f>C53*D53</f>
        <v>0</v>
      </c>
      <c r="F53" s="86">
        <v>0</v>
      </c>
      <c r="G53" s="16">
        <v>0</v>
      </c>
      <c r="H53" s="16">
        <f>F53*G53</f>
        <v>0</v>
      </c>
      <c r="I53" s="18">
        <v>0</v>
      </c>
      <c r="J53" s="16">
        <v>0</v>
      </c>
      <c r="K53" s="16">
        <f>I53*J53</f>
        <v>0</v>
      </c>
      <c r="L53" s="19">
        <v>0</v>
      </c>
      <c r="M53" s="9">
        <v>0</v>
      </c>
      <c r="N53" s="9">
        <f>L53*M53</f>
        <v>0</v>
      </c>
      <c r="O53" s="19">
        <v>0</v>
      </c>
      <c r="P53" s="9">
        <v>0</v>
      </c>
      <c r="Q53" s="9">
        <f t="shared" si="7"/>
        <v>0</v>
      </c>
      <c r="R53" s="99">
        <v>0</v>
      </c>
      <c r="S53" s="95">
        <v>0</v>
      </c>
      <c r="T53" s="95">
        <f t="shared" si="6"/>
        <v>0</v>
      </c>
      <c r="U53" s="88">
        <f>E53+H53+K53+N53+Q53</f>
        <v>0</v>
      </c>
    </row>
    <row r="54" spans="1:21" s="10" customFormat="1" ht="24.95" customHeight="1">
      <c r="A54" s="54" t="s">
        <v>15</v>
      </c>
      <c r="B54" s="17"/>
      <c r="C54" s="18"/>
      <c r="D54" s="16">
        <v>0</v>
      </c>
      <c r="E54" s="16"/>
      <c r="F54" s="18"/>
      <c r="G54" s="16">
        <v>0</v>
      </c>
      <c r="H54" s="16"/>
      <c r="I54" s="18"/>
      <c r="J54" s="16">
        <v>0</v>
      </c>
      <c r="K54" s="16"/>
      <c r="L54" s="19"/>
      <c r="M54" s="9">
        <v>0</v>
      </c>
      <c r="N54" s="9"/>
      <c r="O54" s="19"/>
      <c r="P54" s="9">
        <v>0</v>
      </c>
      <c r="Q54" s="9"/>
      <c r="R54" s="99"/>
      <c r="S54" s="95">
        <v>0</v>
      </c>
      <c r="T54" s="95">
        <f t="shared" si="6"/>
        <v>0</v>
      </c>
      <c r="U54" s="21"/>
    </row>
    <row r="55" spans="1:21" s="40" customFormat="1" ht="24.95" customHeight="1" thickBot="1">
      <c r="A55" s="60" t="s">
        <v>91</v>
      </c>
      <c r="B55" s="61" t="s">
        <v>82</v>
      </c>
      <c r="C55" s="62">
        <v>600</v>
      </c>
      <c r="D55" s="64">
        <v>0</v>
      </c>
      <c r="E55" s="64">
        <f t="shared" si="0"/>
        <v>0</v>
      </c>
      <c r="F55" s="62">
        <v>1100</v>
      </c>
      <c r="G55" s="64">
        <v>0</v>
      </c>
      <c r="H55" s="64">
        <f t="shared" si="1"/>
        <v>0</v>
      </c>
      <c r="I55" s="62">
        <v>200</v>
      </c>
      <c r="J55" s="64">
        <v>0</v>
      </c>
      <c r="K55" s="64">
        <f t="shared" si="2"/>
        <v>0</v>
      </c>
      <c r="L55" s="63">
        <v>500</v>
      </c>
      <c r="M55" s="64">
        <v>0</v>
      </c>
      <c r="N55" s="64">
        <f t="shared" si="3"/>
        <v>0</v>
      </c>
      <c r="O55" s="63">
        <v>0</v>
      </c>
      <c r="P55" s="64">
        <v>0</v>
      </c>
      <c r="Q55" s="64">
        <f>O55*P55</f>
        <v>0</v>
      </c>
      <c r="R55" s="101">
        <v>0</v>
      </c>
      <c r="S55" s="102">
        <v>0</v>
      </c>
      <c r="T55" s="102">
        <f t="shared" si="6"/>
        <v>0</v>
      </c>
      <c r="U55" s="65">
        <f>E55+H55+K55+N55+Q55</f>
        <v>0</v>
      </c>
    </row>
    <row r="56" spans="1:22" s="10" customFormat="1" ht="24.95" customHeight="1" thickBot="1">
      <c r="A56" s="126" t="s">
        <v>64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11">
        <f>SUM(U7:U55)</f>
        <v>0</v>
      </c>
      <c r="P56" s="111"/>
      <c r="Q56" s="112"/>
      <c r="R56" s="11"/>
      <c r="S56" s="11"/>
      <c r="T56" s="11"/>
      <c r="U56" s="11"/>
      <c r="V56" s="14"/>
    </row>
    <row r="57" spans="1:22" s="10" customFormat="1" ht="24.95" customHeight="1" thickBot="1">
      <c r="A57" s="126" t="s">
        <v>65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11">
        <f>O56*1.21</f>
        <v>0</v>
      </c>
      <c r="P57" s="111"/>
      <c r="Q57" s="112"/>
      <c r="R57" s="11"/>
      <c r="S57" s="11"/>
      <c r="T57" s="11"/>
      <c r="U57" s="11"/>
      <c r="V57" s="14"/>
    </row>
    <row r="58" spans="1:22" s="10" customFormat="1" ht="24.95" customHeight="1">
      <c r="A58" s="2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1"/>
      <c r="P58" s="11"/>
      <c r="Q58" s="11"/>
      <c r="R58" s="11"/>
      <c r="S58" s="11"/>
      <c r="T58" s="11"/>
      <c r="U58" s="11"/>
      <c r="V58" s="14"/>
    </row>
    <row r="59" spans="1:21" s="10" customFormat="1" ht="12.75" customHeight="1">
      <c r="A59" s="123" t="s">
        <v>7</v>
      </c>
      <c r="B59" s="123"/>
      <c r="C59" s="123"/>
      <c r="D59" s="123"/>
      <c r="E59" s="123"/>
      <c r="F59" s="123"/>
      <c r="G59" s="123"/>
      <c r="H59" s="123"/>
      <c r="I59" s="123"/>
      <c r="J59" s="12"/>
      <c r="K59" s="12"/>
      <c r="L59" s="12"/>
      <c r="M59" s="12"/>
      <c r="N59" s="12"/>
      <c r="O59" s="11"/>
      <c r="P59" s="12"/>
      <c r="Q59" s="12"/>
      <c r="R59" s="12"/>
      <c r="S59" s="12"/>
      <c r="T59" s="12"/>
      <c r="U59" s="11"/>
    </row>
    <row r="60" spans="1:22" ht="12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3"/>
      <c r="K60" s="13"/>
      <c r="L60" s="14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3"/>
      <c r="K61" s="13"/>
      <c r="L61" s="14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mergeCells count="18">
    <mergeCell ref="A3:A5"/>
    <mergeCell ref="O56:Q56"/>
    <mergeCell ref="A1:B1"/>
    <mergeCell ref="B3:B5"/>
    <mergeCell ref="F3:H4"/>
    <mergeCell ref="I3:K4"/>
    <mergeCell ref="O3:Q4"/>
    <mergeCell ref="C2:Q2"/>
    <mergeCell ref="A59:I59"/>
    <mergeCell ref="A60:I60"/>
    <mergeCell ref="A61:I61"/>
    <mergeCell ref="A56:N56"/>
    <mergeCell ref="A57:N57"/>
    <mergeCell ref="R3:T4"/>
    <mergeCell ref="R2:T2"/>
    <mergeCell ref="O57:Q57"/>
    <mergeCell ref="L3:N4"/>
    <mergeCell ref="C3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5" r:id="rId1"/>
  <headerFooter alignWithMargins="0">
    <oddHeader>&amp;RPříloha č. 1 - SoD - Cenová nabídka dodavatele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53.7109375" style="0" customWidth="1"/>
    <col min="2" max="2" width="11.28125" style="0" customWidth="1"/>
    <col min="3" max="3" width="10.421875" style="0" customWidth="1"/>
    <col min="4" max="4" width="8.8515625" style="0" customWidth="1"/>
    <col min="5" max="5" width="15.421875" style="0" customWidth="1"/>
    <col min="6" max="6" width="14.421875" style="0" customWidth="1"/>
    <col min="7" max="7" width="13.421875" style="0" customWidth="1"/>
    <col min="8" max="8" width="36.57421875" style="0" customWidth="1"/>
  </cols>
  <sheetData>
    <row r="1" spans="1:19" ht="12.75">
      <c r="A1" s="130" t="s">
        <v>16</v>
      </c>
      <c r="B1" s="130"/>
      <c r="C1" s="6"/>
      <c r="D1" s="6"/>
      <c r="E1" s="5"/>
      <c r="F1" s="5"/>
      <c r="G1" s="5"/>
      <c r="H1" s="5"/>
      <c r="I1" s="5"/>
      <c r="J1" s="5"/>
      <c r="K1" s="5"/>
      <c r="L1" s="5"/>
      <c r="M1" s="3"/>
      <c r="N1" s="1"/>
      <c r="O1" s="1"/>
      <c r="P1" s="1"/>
      <c r="Q1" s="1"/>
      <c r="R1" s="1"/>
      <c r="S1" s="1"/>
    </row>
    <row r="2" ht="13.5" thickBot="1"/>
    <row r="3" spans="1:8" ht="72.75" customHeight="1" thickBot="1">
      <c r="A3" s="67" t="s">
        <v>16</v>
      </c>
      <c r="B3" s="68" t="s">
        <v>22</v>
      </c>
      <c r="C3" s="134" t="s">
        <v>28</v>
      </c>
      <c r="D3" s="135"/>
      <c r="E3" s="69" t="s">
        <v>30</v>
      </c>
      <c r="F3" s="69" t="s">
        <v>31</v>
      </c>
      <c r="G3" s="69" t="s">
        <v>29</v>
      </c>
      <c r="H3" s="70" t="s">
        <v>17</v>
      </c>
    </row>
    <row r="4" spans="1:8" ht="18" customHeight="1" thickBot="1">
      <c r="A4" s="72" t="s">
        <v>18</v>
      </c>
      <c r="B4" s="73" t="s">
        <v>92</v>
      </c>
      <c r="C4" s="74">
        <v>500</v>
      </c>
      <c r="D4" s="74" t="s">
        <v>26</v>
      </c>
      <c r="E4" s="75">
        <v>0</v>
      </c>
      <c r="F4" s="75">
        <f>E4*1.21</f>
        <v>0</v>
      </c>
      <c r="G4" s="75">
        <f>F4*C4</f>
        <v>0</v>
      </c>
      <c r="H4" s="76"/>
    </row>
    <row r="5" spans="1:8" ht="18" customHeight="1" thickBot="1">
      <c r="A5" s="77" t="s">
        <v>19</v>
      </c>
      <c r="B5" s="73" t="s">
        <v>92</v>
      </c>
      <c r="C5" s="41">
        <v>500</v>
      </c>
      <c r="D5" s="41" t="s">
        <v>26</v>
      </c>
      <c r="E5" s="42">
        <v>0</v>
      </c>
      <c r="F5" s="42">
        <f aca="true" t="shared" si="0" ref="F5:F10">E5*1.21</f>
        <v>0</v>
      </c>
      <c r="G5" s="42">
        <f aca="true" t="shared" si="1" ref="G5:G10">F5*C5</f>
        <v>0</v>
      </c>
      <c r="H5" s="78"/>
    </row>
    <row r="6" spans="1:8" ht="18" customHeight="1" thickBot="1">
      <c r="A6" s="79" t="s">
        <v>20</v>
      </c>
      <c r="B6" s="73" t="s">
        <v>92</v>
      </c>
      <c r="C6" s="41">
        <v>250</v>
      </c>
      <c r="D6" s="41" t="s">
        <v>26</v>
      </c>
      <c r="E6" s="42">
        <v>0</v>
      </c>
      <c r="F6" s="42">
        <f t="shared" si="0"/>
        <v>0</v>
      </c>
      <c r="G6" s="42">
        <f t="shared" si="1"/>
        <v>0</v>
      </c>
      <c r="H6" s="80"/>
    </row>
    <row r="7" spans="1:8" ht="18" customHeight="1" thickBot="1">
      <c r="A7" s="77" t="s">
        <v>25</v>
      </c>
      <c r="B7" s="73" t="s">
        <v>92</v>
      </c>
      <c r="C7" s="41">
        <v>25</v>
      </c>
      <c r="D7" s="41" t="s">
        <v>27</v>
      </c>
      <c r="E7" s="42">
        <v>0</v>
      </c>
      <c r="F7" s="42">
        <f t="shared" si="0"/>
        <v>0</v>
      </c>
      <c r="G7" s="42">
        <f t="shared" si="1"/>
        <v>0</v>
      </c>
      <c r="H7" s="78"/>
    </row>
    <row r="8" spans="1:8" ht="18" customHeight="1" thickBot="1">
      <c r="A8" s="77" t="s">
        <v>24</v>
      </c>
      <c r="B8" s="73" t="s">
        <v>92</v>
      </c>
      <c r="C8" s="41">
        <v>50</v>
      </c>
      <c r="D8" s="41" t="s">
        <v>27</v>
      </c>
      <c r="E8" s="42">
        <v>0</v>
      </c>
      <c r="F8" s="42">
        <f t="shared" si="0"/>
        <v>0</v>
      </c>
      <c r="G8" s="42">
        <f t="shared" si="1"/>
        <v>0</v>
      </c>
      <c r="H8" s="78"/>
    </row>
    <row r="9" spans="1:8" ht="18" customHeight="1" thickBot="1">
      <c r="A9" s="77" t="s">
        <v>21</v>
      </c>
      <c r="B9" s="73" t="s">
        <v>92</v>
      </c>
      <c r="C9" s="41">
        <v>100</v>
      </c>
      <c r="D9" s="41" t="s">
        <v>26</v>
      </c>
      <c r="E9" s="42">
        <v>0</v>
      </c>
      <c r="F9" s="42">
        <f t="shared" si="0"/>
        <v>0</v>
      </c>
      <c r="G9" s="42">
        <f t="shared" si="1"/>
        <v>0</v>
      </c>
      <c r="H9" s="78"/>
    </row>
    <row r="10" spans="1:8" ht="18" customHeight="1" thickBot="1">
      <c r="A10" s="81" t="s">
        <v>23</v>
      </c>
      <c r="B10" s="73" t="s">
        <v>92</v>
      </c>
      <c r="C10" s="82">
        <v>100</v>
      </c>
      <c r="D10" s="82" t="s">
        <v>27</v>
      </c>
      <c r="E10" s="83">
        <v>0</v>
      </c>
      <c r="F10" s="83">
        <f t="shared" si="0"/>
        <v>0</v>
      </c>
      <c r="G10" s="83">
        <f t="shared" si="1"/>
        <v>0</v>
      </c>
      <c r="H10" s="84"/>
    </row>
    <row r="11" spans="5:7" ht="13.5" thickBot="1">
      <c r="E11" s="66"/>
      <c r="F11" s="66"/>
      <c r="G11" s="71">
        <f>SUM(G4:G10)</f>
        <v>0</v>
      </c>
    </row>
  </sheetData>
  <mergeCells count="2">
    <mergeCell ref="C3:D3"/>
    <mergeCell ref="A1:B1"/>
  </mergeCells>
  <printOptions/>
  <pageMargins left="0.17" right="0.17" top="0.7874015748031497" bottom="0.7874015748031497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Janušková Lenka, Ing.</cp:lastModifiedBy>
  <cp:lastPrinted>2023-05-16T05:17:45Z</cp:lastPrinted>
  <dcterms:created xsi:type="dcterms:W3CDTF">2009-02-23T07:06:42Z</dcterms:created>
  <dcterms:modified xsi:type="dcterms:W3CDTF">2023-05-23T06:02:06Z</dcterms:modified>
  <cp:category/>
  <cp:version/>
  <cp:contentType/>
  <cp:contentStatus/>
</cp:coreProperties>
</file>