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30" r:id="rId2"/>
    <sheet name="List2" sheetId="31" r:id="rId3"/>
  </sheets>
  <definedNames/>
  <calcPr calcId="162913"/>
</workbook>
</file>

<file path=xl/sharedStrings.xml><?xml version="1.0" encoding="utf-8"?>
<sst xmlns="http://schemas.openxmlformats.org/spreadsheetml/2006/main" count="135" uniqueCount="114">
  <si>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</si>
  <si>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</si>
  <si>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</si>
  <si>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</si>
  <si>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</si>
  <si>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</si>
  <si>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</si>
  <si>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</si>
  <si>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</si>
  <si>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</si>
  <si>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</si>
  <si>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</si>
  <si>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</si>
  <si>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</si>
  <si>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</si>
  <si>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</si>
  <si>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</si>
  <si>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</si>
  <si>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</si>
  <si>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</si>
  <si>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</si>
  <si>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</si>
  <si>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</si>
  <si>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</si>
  <si>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viz List2</t>
  </si>
  <si>
    <t>Druh dodávky</t>
  </si>
  <si>
    <t>Popis</t>
  </si>
  <si>
    <t>Minimální požadované vlastnosti</t>
  </si>
  <si>
    <t>Procesor</t>
  </si>
  <si>
    <t>Paměť RAM</t>
  </si>
  <si>
    <t>Grafická karta</t>
  </si>
  <si>
    <t>Síťové připojení</t>
  </si>
  <si>
    <t>Vstupní a výstupní porty a sloty</t>
  </si>
  <si>
    <t>Operační systém</t>
  </si>
  <si>
    <t>Klávesnice</t>
  </si>
  <si>
    <t>Záruka a podpora</t>
  </si>
  <si>
    <t>Zboží nebude použité ani repasované</t>
  </si>
  <si>
    <t>List 2</t>
  </si>
  <si>
    <t>List 1</t>
  </si>
  <si>
    <t>Notebook</t>
  </si>
  <si>
    <t>30213100-6</t>
  </si>
  <si>
    <t>Záruka v měsících</t>
  </si>
  <si>
    <t>Další vlastnosti</t>
  </si>
  <si>
    <t>Podsvícená klávesnice</t>
  </si>
  <si>
    <t>Samostatný numerický blok</t>
  </si>
  <si>
    <t>Česká klávesnice</t>
  </si>
  <si>
    <t>Obchodní název a typ licence</t>
  </si>
  <si>
    <t>Počet a typ postů/slotů</t>
  </si>
  <si>
    <t>Další</t>
  </si>
  <si>
    <t>Rozhraní</t>
  </si>
  <si>
    <t>Minimální dosažená hodnota G3D Mark v testu na https://www.videocardbenchmark.net/</t>
  </si>
  <si>
    <t>Kapacita v GB</t>
  </si>
  <si>
    <t>Typ</t>
  </si>
  <si>
    <t>Pevný disk</t>
  </si>
  <si>
    <t>Velikost v GB</t>
  </si>
  <si>
    <t>Minimální dosažená hodnota CPU MARK v testu na www.cpubenchmark.net</t>
  </si>
  <si>
    <t>Úhlopříčka displeje uvedená v palcích</t>
  </si>
  <si>
    <t>Display</t>
  </si>
  <si>
    <t>provedení přenosného počítače</t>
  </si>
  <si>
    <t>Konstrukce</t>
  </si>
  <si>
    <t>Komponent</t>
  </si>
  <si>
    <t>Přenosné počítače</t>
  </si>
  <si>
    <t>Maximální hmotnost v Kg</t>
  </si>
  <si>
    <t>Hmotnost</t>
  </si>
  <si>
    <t>Stolní počítač</t>
  </si>
  <si>
    <t>30213300-8</t>
  </si>
  <si>
    <t>Monitor</t>
  </si>
  <si>
    <t>Myš</t>
  </si>
  <si>
    <t>Mechanika DVD</t>
  </si>
  <si>
    <t>Pevný disk - kapacita</t>
  </si>
  <si>
    <t>Pevný disk - typ</t>
  </si>
  <si>
    <t>Zdroj</t>
  </si>
  <si>
    <t>Základní deska</t>
  </si>
  <si>
    <t>Skříň</t>
  </si>
  <si>
    <t>ANO</t>
  </si>
  <si>
    <t>Příslušenství</t>
  </si>
  <si>
    <t>Případné další vlastnosti nebo požadavky</t>
  </si>
  <si>
    <t>Poznámky</t>
  </si>
  <si>
    <t>Čtečka paměťových karet</t>
  </si>
  <si>
    <t>Čtečka karet</t>
  </si>
  <si>
    <t>Rychlost v Mbit/s</t>
  </si>
  <si>
    <t>DNS IT 133</t>
  </si>
  <si>
    <t>NE</t>
  </si>
  <si>
    <t>bez optické jednotky, externí napájecí adaptér, TPM 2.0</t>
  </si>
  <si>
    <t>36 měsíců</t>
  </si>
  <si>
    <t>1,75 kg</t>
  </si>
  <si>
    <t>libovolný Microsoft Windows jako podkladová licence</t>
  </si>
  <si>
    <t>1x USB Type-C; 2x USB Type-A; 1x napájení AC; 1x HDMI 1.4b; 1x stereofonní konektor pro sluchátka/mikrofon</t>
  </si>
  <si>
    <t>minimálně formátu SD</t>
  </si>
  <si>
    <t>WiFi 5 - 802.11a/b/g/n/ac (2x2), Bluetooth 5</t>
  </si>
  <si>
    <t>10/100/1000Mbit/s</t>
  </si>
  <si>
    <t>Ethernet RJ-45</t>
  </si>
  <si>
    <t>Integrovaná</t>
  </si>
  <si>
    <t>512 GB</t>
  </si>
  <si>
    <t>SSD, NVMe</t>
  </si>
  <si>
    <t>8 GB (1x 8 GB)</t>
  </si>
  <si>
    <t>10 jader, 12 vláken
L1: 928 KB, L2: 6.5 MB</t>
  </si>
  <si>
    <t>matný 1920 × 1080</t>
  </si>
  <si>
    <t>15.6"</t>
  </si>
  <si>
    <t>notebook</t>
  </si>
  <si>
    <t>LCD 27". 4K, matný povrch, vstup HDMI, display port, propojovací kabel DP součástí dodávky</t>
  </si>
  <si>
    <t>laserová nebo optická myš s kolečkem</t>
  </si>
  <si>
    <t>Česká klávesnice, samostatný numerický blok</t>
  </si>
  <si>
    <t>Combo Audio Jack, Vstup pro mikrofon, zvukový vstup (line in), zvukový výstup (line out)</t>
  </si>
  <si>
    <t>bez mechaniky</t>
  </si>
  <si>
    <t>Ethernet RJ-45 (10/100/1000Mbit/s), Wi-Fi 6, Bluetooth 5.2</t>
  </si>
  <si>
    <t>1TB</t>
  </si>
  <si>
    <t>SSD</t>
  </si>
  <si>
    <t>účinnost minimálně 80%, příkon v pohotovostním režimu &lt; 1 W</t>
  </si>
  <si>
    <t>16GB</t>
  </si>
  <si>
    <t>podpora maximálních výkonnostních parametrů CPU na základní desce</t>
  </si>
  <si>
    <t>svislé uspořádání provedení skříně, veškeré perforované části budou ve vnitřní části chráněny prachovým filtrem, celkem minimálně 8 USB (4× USB 3.2, 4× USB 2.0)</t>
  </si>
  <si>
    <t>Minimální dosažená hodnota CPU MARK v testu na www.cpubenchmark.net: 19800</t>
  </si>
  <si>
    <t>samostatná, Minimální dosažená hodnota G3D Mark v testu na https://www.videocardbenchmark.net/: 12700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</si>
</sst>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5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38" applyNumberFormat="1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9" fillId="0" borderId="2" xfId="46" applyFont="1" applyBorder="1" applyAlignment="1">
      <alignment horizontal="left" vertical="center" wrapText="1"/>
      <protection/>
    </xf>
    <xf numFmtId="0" fontId="9" fillId="0" borderId="3" xfId="46" applyFont="1" applyBorder="1" applyAlignment="1">
      <alignment horizontal="left" vertical="center" wrapText="1"/>
      <protection/>
    </xf>
    <xf numFmtId="0" fontId="9" fillId="3" borderId="4" xfId="46" applyFont="1" applyFill="1" applyBorder="1" applyAlignment="1">
      <alignment horizontal="left" vertical="center" wrapText="1"/>
      <protection/>
    </xf>
    <xf numFmtId="0" fontId="9" fillId="3" borderId="1" xfId="46" applyFont="1" applyFill="1" applyBorder="1" applyAlignment="1">
      <alignment horizontal="left" vertical="center" wrapText="1"/>
      <protection/>
    </xf>
    <xf numFmtId="0" fontId="10" fillId="0" borderId="0" xfId="46" applyFont="1" applyAlignment="1">
      <alignment horizontal="left" vertical="center" wrapText="1" indent="1"/>
      <protection/>
    </xf>
    <xf numFmtId="0" fontId="10" fillId="0" borderId="0" xfId="46" applyFont="1" applyAlignment="1">
      <alignment horizontal="left" vertical="center" wrapText="1"/>
      <protection/>
    </xf>
    <xf numFmtId="0" fontId="15" fillId="0" borderId="0" xfId="46" applyFont="1" applyAlignment="1">
      <alignment horizontal="left" vertical="center" wrapText="1"/>
      <protection/>
    </xf>
    <xf numFmtId="0" fontId="10" fillId="0" borderId="0" xfId="47" applyFont="1" applyAlignment="1">
      <alignment horizontal="left" vertical="center" wrapText="1" indent="1"/>
      <protection/>
    </xf>
    <xf numFmtId="0" fontId="1" fillId="0" borderId="0" xfId="48">
      <alignment/>
      <protection/>
    </xf>
    <xf numFmtId="0" fontId="10" fillId="0" borderId="0" xfId="48" applyFont="1" applyAlignment="1">
      <alignment horizontal="left" vertical="center" wrapText="1" indent="1"/>
      <protection/>
    </xf>
    <xf numFmtId="0" fontId="10" fillId="0" borderId="0" xfId="48" applyFont="1" applyAlignment="1">
      <alignment horizontal="left" vertical="center" wrapText="1"/>
      <protection/>
    </xf>
    <xf numFmtId="0" fontId="1" fillId="0" borderId="0" xfId="48" applyAlignment="1">
      <alignment horizontal="center" vertical="center"/>
      <protection/>
    </xf>
    <xf numFmtId="0" fontId="11" fillId="4" borderId="1" xfId="48" applyFont="1" applyFill="1" applyBorder="1" applyAlignment="1">
      <alignment horizontal="left" vertical="center" wrapText="1" indent="1"/>
      <protection/>
    </xf>
    <xf numFmtId="0" fontId="10" fillId="0" borderId="1" xfId="48" applyFont="1" applyBorder="1" applyAlignment="1">
      <alignment horizontal="left" vertical="center" wrapText="1"/>
      <protection/>
    </xf>
    <xf numFmtId="0" fontId="11" fillId="4" borderId="5" xfId="48" applyFont="1" applyFill="1" applyBorder="1" applyAlignment="1">
      <alignment horizontal="left" vertical="center" wrapText="1"/>
      <protection/>
    </xf>
    <xf numFmtId="0" fontId="10" fillId="0" borderId="6" xfId="48" applyFont="1" applyBorder="1" applyAlignment="1">
      <alignment horizontal="left" vertical="center" wrapText="1"/>
      <protection/>
    </xf>
    <xf numFmtId="0" fontId="10" fillId="0" borderId="7" xfId="48" applyFont="1" applyBorder="1" applyAlignment="1">
      <alignment horizontal="center" vertical="center" wrapText="1"/>
      <protection/>
    </xf>
    <xf numFmtId="0" fontId="11" fillId="4" borderId="8" xfId="48" applyFont="1" applyFill="1" applyBorder="1" applyAlignment="1">
      <alignment horizontal="left" vertical="center" wrapText="1"/>
      <protection/>
    </xf>
    <xf numFmtId="0" fontId="1" fillId="0" borderId="0" xfId="48" applyFill="1">
      <alignment/>
      <protection/>
    </xf>
    <xf numFmtId="0" fontId="10" fillId="0" borderId="9" xfId="48" applyFont="1" applyBorder="1" applyAlignment="1">
      <alignment horizontal="center" vertical="center" wrapText="1"/>
      <protection/>
    </xf>
    <xf numFmtId="0" fontId="9" fillId="0" borderId="10" xfId="48" applyFont="1" applyBorder="1" applyAlignment="1">
      <alignment horizontal="left" vertical="center" wrapText="1"/>
      <protection/>
    </xf>
    <xf numFmtId="0" fontId="9" fillId="0" borderId="11" xfId="48" applyFont="1" applyBorder="1" applyAlignment="1">
      <alignment horizontal="center" vertical="center" wrapText="1"/>
      <protection/>
    </xf>
    <xf numFmtId="0" fontId="9" fillId="0" borderId="2" xfId="48" applyFont="1" applyBorder="1" applyAlignment="1">
      <alignment horizontal="left" vertical="center" wrapText="1"/>
      <protection/>
    </xf>
    <xf numFmtId="0" fontId="9" fillId="0" borderId="3" xfId="48" applyFont="1" applyBorder="1" applyAlignment="1">
      <alignment horizontal="left" vertical="center" wrapText="1"/>
      <protection/>
    </xf>
    <xf numFmtId="0" fontId="9" fillId="0" borderId="12" xfId="48" applyFont="1" applyBorder="1" applyAlignment="1">
      <alignment horizontal="center" vertical="center" wrapText="1"/>
      <protection/>
    </xf>
    <xf numFmtId="0" fontId="9" fillId="3" borderId="4" xfId="48" applyFont="1" applyFill="1" applyBorder="1" applyAlignment="1">
      <alignment horizontal="left" vertical="center" wrapText="1"/>
      <protection/>
    </xf>
    <xf numFmtId="0" fontId="9" fillId="3" borderId="1" xfId="48" applyFont="1" applyFill="1" applyBorder="1" applyAlignment="1">
      <alignment horizontal="left" vertical="center" wrapText="1"/>
      <protection/>
    </xf>
    <xf numFmtId="0" fontId="1" fillId="0" borderId="0" xfId="48" applyAlignment="1">
      <alignment horizontal="center" vertical="center" wrapText="1"/>
      <protection/>
    </xf>
    <xf numFmtId="0" fontId="10" fillId="0" borderId="1" xfId="48" applyFont="1" applyBorder="1" applyAlignment="1">
      <alignment horizontal="left" vertical="center" wrapText="1" indent="1"/>
      <protection/>
    </xf>
    <xf numFmtId="0" fontId="13" fillId="0" borderId="13" xfId="30" applyFont="1" applyBorder="1" applyAlignment="1">
      <alignment horizontal="center" vertical="center"/>
      <protection/>
    </xf>
    <xf numFmtId="0" fontId="13" fillId="0" borderId="14" xfId="30" applyFont="1" applyBorder="1" applyAlignment="1">
      <alignment horizontal="center" vertical="center"/>
      <protection/>
    </xf>
    <xf numFmtId="0" fontId="13" fillId="0" borderId="15" xfId="30" applyFont="1" applyBorder="1" applyAlignment="1">
      <alignment horizontal="center" vertical="center"/>
      <protection/>
    </xf>
    <xf numFmtId="0" fontId="10" fillId="0" borderId="16" xfId="48" applyFont="1" applyBorder="1" applyAlignment="1">
      <alignment horizontal="center" vertical="center" wrapText="1"/>
      <protection/>
    </xf>
    <xf numFmtId="0" fontId="10" fillId="0" borderId="17" xfId="48" applyFont="1" applyBorder="1" applyAlignment="1">
      <alignment horizontal="center" vertical="center" wrapText="1"/>
      <protection/>
    </xf>
    <xf numFmtId="0" fontId="10" fillId="0" borderId="9" xfId="48" applyFont="1" applyBorder="1" applyAlignment="1">
      <alignment horizontal="center" vertical="center" wrapText="1"/>
      <protection/>
    </xf>
    <xf numFmtId="0" fontId="14" fillId="0" borderId="14" xfId="45" applyFont="1" applyBorder="1" applyAlignment="1">
      <alignment horizontal="center" vertical="center"/>
      <protection/>
    </xf>
    <xf numFmtId="0" fontId="14" fillId="0" borderId="15" xfId="45" applyFont="1" applyBorder="1" applyAlignment="1">
      <alignment horizontal="center" vertical="center"/>
      <protection/>
    </xf>
    <xf numFmtId="0" fontId="0" fillId="0" borderId="0" xfId="0" applyProtection="1">
      <protection/>
    </xf>
    <xf numFmtId="0" fontId="2" fillId="5" borderId="18" xfId="0" applyFont="1" applyFill="1" applyBorder="1" applyAlignment="1" applyProtection="1">
      <alignment horizontal="center" vertical="center" wrapText="1" readingOrder="1"/>
      <protection/>
    </xf>
    <xf numFmtId="0" fontId="2" fillId="5" borderId="18" xfId="0" applyFont="1" applyFill="1" applyBorder="1" applyAlignment="1" applyProtection="1">
      <alignment horizontal="center" vertical="center" wrapText="1" readingOrder="1"/>
      <protection/>
    </xf>
    <xf numFmtId="0" fontId="0" fillId="0" borderId="19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20" xfId="0" applyFont="1" applyBorder="1" applyAlignment="1" applyProtection="1">
      <alignment vertical="center" wrapText="1" readingOrder="1"/>
      <protection/>
    </xf>
    <xf numFmtId="0" fontId="7" fillId="0" borderId="21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20" xfId="0" applyFont="1" applyBorder="1" applyAlignment="1" applyProtection="1">
      <alignment horizontal="left" vertical="center" wrapText="1" readingOrder="1"/>
      <protection/>
    </xf>
    <xf numFmtId="165" fontId="6" fillId="0" borderId="20" xfId="20" applyNumberFormat="1" applyFont="1" applyBorder="1" applyAlignment="1" applyProtection="1">
      <alignment vertical="top" wrapText="1" readingOrder="1"/>
      <protection/>
    </xf>
    <xf numFmtId="165" fontId="8" fillId="0" borderId="21" xfId="20" applyNumberFormat="1" applyFont="1" applyBorder="1" applyAlignment="1" applyProtection="1">
      <alignment vertical="top" wrapText="1"/>
      <protection/>
    </xf>
    <xf numFmtId="165" fontId="8" fillId="0" borderId="22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12" xfId="34"/>
    <cellStyle name="Normální 9" xfId="35"/>
    <cellStyle name="Normální 11" xfId="36"/>
    <cellStyle name="Normální 10" xfId="37"/>
    <cellStyle name="Normální 2 2" xfId="38"/>
    <cellStyle name="Normální 3 4 2" xfId="39"/>
    <cellStyle name="Normální 5 2" xfId="40"/>
    <cellStyle name="Normální 8 2" xfId="41"/>
    <cellStyle name="Normální 13" xfId="42"/>
    <cellStyle name="Normální 14" xfId="43"/>
    <cellStyle name="Normální 12 2" xfId="44"/>
    <cellStyle name="Normální 3 4 3" xfId="45"/>
    <cellStyle name="Normální 5 2 2" xfId="46"/>
    <cellStyle name="Normální 10 2" xfId="47"/>
    <cellStyle name="Normální 15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6"/>
  <sheetViews>
    <sheetView showGridLines="0" tabSelected="1" zoomScale="85" zoomScaleNormal="85" workbookViewId="0" topLeftCell="A1">
      <selection activeCell="H2" sqref="H2"/>
    </sheetView>
  </sheetViews>
  <sheetFormatPr defaultColWidth="9.140625" defaultRowHeight="12.75"/>
  <cols>
    <col min="1" max="1" width="3.421875" style="43" customWidth="1"/>
    <col min="2" max="2" width="14.8515625" style="43" customWidth="1"/>
    <col min="3" max="3" width="11.421875" style="43" customWidth="1"/>
    <col min="4" max="4" width="13.421875" style="43" customWidth="1"/>
    <col min="5" max="5" width="7.140625" style="43" customWidth="1"/>
    <col min="6" max="6" width="13.57421875" style="43" customWidth="1"/>
    <col min="7" max="7" width="51.140625" style="43" customWidth="1"/>
    <col min="8" max="8" width="16.140625" style="43" customWidth="1"/>
    <col min="9" max="9" width="13.421875" style="43" customWidth="1"/>
    <col min="10" max="10" width="24.57421875" style="43" customWidth="1"/>
    <col min="11" max="11" width="13.421875" style="43" customWidth="1"/>
    <col min="12" max="14" width="14.57421875" style="43" customWidth="1"/>
    <col min="15" max="17" width="18.57421875" style="43" customWidth="1"/>
    <col min="18" max="16384" width="8.7109375" style="43" customWidth="1"/>
  </cols>
  <sheetData>
    <row r="1" ht="25.25" customHeight="1">
      <c r="B1" s="1" t="s">
        <v>81</v>
      </c>
    </row>
    <row r="2" ht="22.75" customHeight="1">
      <c r="B2" s="1" t="s">
        <v>23</v>
      </c>
    </row>
    <row r="3" ht="6.65" customHeight="1"/>
    <row r="4" spans="2:17" ht="78" customHeight="1">
      <c r="B4" s="44" t="s">
        <v>1</v>
      </c>
      <c r="C4" s="44" t="s">
        <v>2</v>
      </c>
      <c r="D4" s="44" t="s">
        <v>3</v>
      </c>
      <c r="E4" s="45" t="s">
        <v>18</v>
      </c>
      <c r="F4" s="46"/>
      <c r="G4" s="44" t="s">
        <v>4</v>
      </c>
      <c r="H4" s="44" t="s">
        <v>5</v>
      </c>
      <c r="I4" s="44" t="s">
        <v>6</v>
      </c>
      <c r="J4" s="44" t="s">
        <v>19</v>
      </c>
      <c r="K4" s="44" t="s">
        <v>7</v>
      </c>
      <c r="L4" s="44" t="s">
        <v>8</v>
      </c>
      <c r="M4" s="44" t="s">
        <v>9</v>
      </c>
      <c r="N4" s="44" t="s">
        <v>21</v>
      </c>
      <c r="O4" s="44" t="s">
        <v>10</v>
      </c>
      <c r="P4" s="44" t="s">
        <v>11</v>
      </c>
      <c r="Q4" s="44" t="s">
        <v>22</v>
      </c>
    </row>
    <row r="5" spans="2:17" ht="180" customHeight="1">
      <c r="B5" s="47">
        <v>1</v>
      </c>
      <c r="C5" s="5" t="s">
        <v>39</v>
      </c>
      <c r="D5" s="5" t="s">
        <v>40</v>
      </c>
      <c r="E5" s="48" t="s">
        <v>20</v>
      </c>
      <c r="F5" s="49"/>
      <c r="G5" s="2"/>
      <c r="H5" s="47">
        <v>59</v>
      </c>
      <c r="I5" s="47" t="s">
        <v>12</v>
      </c>
      <c r="J5" s="50">
        <v>12000</v>
      </c>
      <c r="K5" s="47" t="s">
        <v>13</v>
      </c>
      <c r="L5" s="3"/>
      <c r="M5" s="51">
        <f>N5-L5</f>
        <v>0</v>
      </c>
      <c r="N5" s="51">
        <f>L5*(1+K5/100)</f>
        <v>0</v>
      </c>
      <c r="O5" s="51">
        <f>H5*L5</f>
        <v>0</v>
      </c>
      <c r="P5" s="51">
        <f>H5*M5</f>
        <v>0</v>
      </c>
      <c r="Q5" s="51">
        <f>H5*N5</f>
        <v>0</v>
      </c>
    </row>
    <row r="6" spans="2:17" ht="180" customHeight="1">
      <c r="B6" s="47">
        <v>2</v>
      </c>
      <c r="C6" s="47" t="s">
        <v>64</v>
      </c>
      <c r="D6" s="47" t="s">
        <v>65</v>
      </c>
      <c r="E6" s="48" t="s">
        <v>24</v>
      </c>
      <c r="F6" s="49"/>
      <c r="G6" s="2"/>
      <c r="H6" s="47">
        <v>18</v>
      </c>
      <c r="I6" s="47" t="s">
        <v>12</v>
      </c>
      <c r="J6" s="50">
        <v>20500</v>
      </c>
      <c r="K6" s="47">
        <v>21</v>
      </c>
      <c r="L6" s="3"/>
      <c r="M6" s="51">
        <f>N6-L6</f>
        <v>0</v>
      </c>
      <c r="N6" s="51">
        <f>L6*(1+K6/100)</f>
        <v>0</v>
      </c>
      <c r="O6" s="51">
        <f>H6*L6</f>
        <v>0</v>
      </c>
      <c r="P6" s="51">
        <f>H6*M6</f>
        <v>0</v>
      </c>
      <c r="Q6" s="51">
        <f>H6*N6</f>
        <v>0</v>
      </c>
    </row>
    <row r="7" ht="12" customHeight="1"/>
    <row r="8" spans="2:5" ht="20" customHeight="1">
      <c r="B8" s="52" t="s">
        <v>14</v>
      </c>
      <c r="C8" s="53"/>
      <c r="D8" s="53"/>
      <c r="E8" s="54"/>
    </row>
    <row r="9" spans="2:5" ht="11.4" customHeight="1">
      <c r="B9" s="55"/>
      <c r="C9" s="55"/>
      <c r="D9" s="55"/>
      <c r="E9" s="55"/>
    </row>
    <row r="10" spans="2:5" ht="20" customHeight="1">
      <c r="B10" s="56" t="s">
        <v>15</v>
      </c>
      <c r="C10" s="57">
        <f>SUM(O5:O6)</f>
        <v>0</v>
      </c>
      <c r="D10" s="58"/>
      <c r="E10" s="59"/>
    </row>
    <row r="11" spans="2:5" ht="11.4" customHeight="1">
      <c r="B11" s="60"/>
      <c r="C11" s="61"/>
      <c r="D11" s="61"/>
      <c r="E11" s="61"/>
    </row>
    <row r="12" spans="2:5" ht="20" customHeight="1">
      <c r="B12" s="56" t="s">
        <v>16</v>
      </c>
      <c r="C12" s="57">
        <f>SUM(P5:P6)</f>
        <v>0</v>
      </c>
      <c r="D12" s="58"/>
      <c r="E12" s="59"/>
    </row>
    <row r="13" spans="2:5" ht="11.4" customHeight="1">
      <c r="B13" s="60"/>
      <c r="C13" s="61"/>
      <c r="D13" s="61"/>
      <c r="E13" s="61"/>
    </row>
    <row r="14" spans="2:5" ht="20" customHeight="1">
      <c r="B14" s="56" t="s">
        <v>17</v>
      </c>
      <c r="C14" s="57">
        <f>SUM(Q5:Q6)</f>
        <v>0</v>
      </c>
      <c r="D14" s="58"/>
      <c r="E14" s="59"/>
    </row>
    <row r="15" ht="5.4" customHeight="1"/>
    <row r="16" spans="2:14" ht="58.25" customHeight="1">
      <c r="B16" s="62" t="s">
        <v>0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4"/>
    </row>
    <row r="17" ht="13.25" customHeight="1" hidden="1"/>
  </sheetData>
  <sheetProtection algorithmName="SHA-512" hashValue="KKuEFOVB5rUYhhUuslHkJtVeh79UQirQ9yoy42fbsiDlVof8NtM9ZLpkJ+IOggEXlUIfiu4F6E+d4Z0XqnnqXg==" saltValue="ibDU/FK6t+DS0RDBaYDQug==" spinCount="100000" sheet="1" objects="1" scenarios="1"/>
  <mergeCells count="8">
    <mergeCell ref="B16:N16"/>
    <mergeCell ref="C12:E12"/>
    <mergeCell ref="C14:E14"/>
    <mergeCell ref="E4:F4"/>
    <mergeCell ref="E5:F5"/>
    <mergeCell ref="B8:E8"/>
    <mergeCell ref="C10:E10"/>
    <mergeCell ref="E6:F6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8"/>
  <sheetViews>
    <sheetView workbookViewId="0" topLeftCell="A1">
      <selection activeCell="E5" sqref="E5"/>
    </sheetView>
  </sheetViews>
  <sheetFormatPr defaultColWidth="9.140625" defaultRowHeight="12.75"/>
  <cols>
    <col min="1" max="1" width="15.28125" style="17" bestFit="1" customWidth="1"/>
    <col min="2" max="2" width="41.421875" style="16" customWidth="1"/>
    <col min="3" max="3" width="40.57421875" style="15" customWidth="1"/>
    <col min="4" max="16384" width="8.7109375" style="14" customWidth="1"/>
  </cols>
  <sheetData>
    <row r="1" ht="10.5" customHeight="1"/>
    <row r="2" ht="22.5" customHeight="1">
      <c r="C2" s="4" t="s">
        <v>38</v>
      </c>
    </row>
    <row r="3" ht="11" customHeight="1"/>
    <row r="4" spans="1:3" ht="24" customHeight="1">
      <c r="A4" s="33"/>
      <c r="B4" s="32" t="s">
        <v>25</v>
      </c>
      <c r="C4" s="31" t="s">
        <v>61</v>
      </c>
    </row>
    <row r="5" spans="1:3" ht="24" customHeight="1" thickBot="1">
      <c r="A5" s="33"/>
      <c r="B5" s="32" t="s">
        <v>3</v>
      </c>
      <c r="C5" s="31" t="s">
        <v>40</v>
      </c>
    </row>
    <row r="6" spans="1:4" ht="24" customHeight="1">
      <c r="A6" s="30" t="s">
        <v>60</v>
      </c>
      <c r="B6" s="29" t="s">
        <v>26</v>
      </c>
      <c r="C6" s="28" t="s">
        <v>27</v>
      </c>
      <c r="D6" s="24"/>
    </row>
    <row r="7" spans="1:4" ht="30.65" customHeight="1">
      <c r="A7" s="27" t="s">
        <v>59</v>
      </c>
      <c r="B7" s="26" t="s">
        <v>58</v>
      </c>
      <c r="C7" s="23" t="s">
        <v>99</v>
      </c>
      <c r="D7" s="24"/>
    </row>
    <row r="8" spans="1:4" ht="18" customHeight="1">
      <c r="A8" s="38" t="s">
        <v>57</v>
      </c>
      <c r="B8" s="19" t="s">
        <v>56</v>
      </c>
      <c r="C8" s="23" t="s">
        <v>98</v>
      </c>
      <c r="D8" s="24"/>
    </row>
    <row r="9" spans="1:4" ht="18" customHeight="1">
      <c r="A9" s="39"/>
      <c r="B9" s="19" t="s">
        <v>42</v>
      </c>
      <c r="C9" s="23" t="s">
        <v>97</v>
      </c>
      <c r="D9" s="24"/>
    </row>
    <row r="10" spans="1:4" ht="30" customHeight="1">
      <c r="A10" s="38" t="s">
        <v>28</v>
      </c>
      <c r="B10" s="19" t="s">
        <v>55</v>
      </c>
      <c r="C10" s="23">
        <v>13450</v>
      </c>
      <c r="D10" s="24"/>
    </row>
    <row r="11" spans="1:4" ht="27" customHeight="1">
      <c r="A11" s="39"/>
      <c r="B11" s="19" t="s">
        <v>42</v>
      </c>
      <c r="C11" s="23" t="s">
        <v>96</v>
      </c>
      <c r="D11" s="24"/>
    </row>
    <row r="12" spans="1:4" ht="18" customHeight="1">
      <c r="A12" s="25" t="s">
        <v>29</v>
      </c>
      <c r="B12" s="19" t="s">
        <v>54</v>
      </c>
      <c r="C12" s="23" t="s">
        <v>95</v>
      </c>
      <c r="D12" s="24"/>
    </row>
    <row r="13" spans="1:4" ht="18" customHeight="1">
      <c r="A13" s="40" t="s">
        <v>53</v>
      </c>
      <c r="B13" s="19" t="s">
        <v>52</v>
      </c>
      <c r="C13" s="23" t="s">
        <v>94</v>
      </c>
      <c r="D13" s="24"/>
    </row>
    <row r="14" spans="1:4" ht="18" customHeight="1">
      <c r="A14" s="40"/>
      <c r="B14" s="19" t="s">
        <v>51</v>
      </c>
      <c r="C14" s="23" t="s">
        <v>93</v>
      </c>
      <c r="D14" s="24"/>
    </row>
    <row r="15" spans="1:4" ht="30" customHeight="1">
      <c r="A15" s="25" t="s">
        <v>30</v>
      </c>
      <c r="B15" s="19" t="s">
        <v>50</v>
      </c>
      <c r="C15" s="23" t="s">
        <v>92</v>
      </c>
      <c r="D15" s="24"/>
    </row>
    <row r="16" spans="1:4" ht="18" customHeight="1">
      <c r="A16" s="40" t="s">
        <v>31</v>
      </c>
      <c r="B16" s="19" t="s">
        <v>49</v>
      </c>
      <c r="C16" s="23" t="s">
        <v>91</v>
      </c>
      <c r="D16" s="24"/>
    </row>
    <row r="17" spans="1:4" ht="18" customHeight="1">
      <c r="A17" s="40"/>
      <c r="B17" s="19" t="s">
        <v>80</v>
      </c>
      <c r="C17" s="23" t="s">
        <v>90</v>
      </c>
      <c r="D17" s="24"/>
    </row>
    <row r="18" spans="1:4" ht="18" customHeight="1">
      <c r="A18" s="40"/>
      <c r="B18" s="19" t="s">
        <v>48</v>
      </c>
      <c r="C18" s="23" t="s">
        <v>89</v>
      </c>
      <c r="D18" s="24"/>
    </row>
    <row r="19" spans="1:4" ht="18" customHeight="1">
      <c r="A19" s="25" t="s">
        <v>79</v>
      </c>
      <c r="B19" s="19" t="s">
        <v>78</v>
      </c>
      <c r="C19" s="23" t="s">
        <v>88</v>
      </c>
      <c r="D19" s="24"/>
    </row>
    <row r="20" spans="1:4" ht="42" customHeight="1">
      <c r="A20" s="25" t="s">
        <v>32</v>
      </c>
      <c r="B20" s="19" t="s">
        <v>47</v>
      </c>
      <c r="C20" s="23" t="s">
        <v>87</v>
      </c>
      <c r="D20" s="24"/>
    </row>
    <row r="21" spans="1:4" ht="20">
      <c r="A21" s="25" t="s">
        <v>33</v>
      </c>
      <c r="B21" s="19" t="s">
        <v>46</v>
      </c>
      <c r="C21" s="23" t="s">
        <v>86</v>
      </c>
      <c r="D21" s="24"/>
    </row>
    <row r="22" spans="1:4" ht="18" customHeight="1">
      <c r="A22" s="25" t="s">
        <v>63</v>
      </c>
      <c r="B22" s="19" t="s">
        <v>62</v>
      </c>
      <c r="C22" s="23" t="s">
        <v>85</v>
      </c>
      <c r="D22" s="24"/>
    </row>
    <row r="23" spans="1:4" ht="18" customHeight="1">
      <c r="A23" s="40" t="s">
        <v>34</v>
      </c>
      <c r="B23" s="19" t="s">
        <v>45</v>
      </c>
      <c r="C23" s="23" t="s">
        <v>74</v>
      </c>
      <c r="D23" s="24"/>
    </row>
    <row r="24" spans="1:4" ht="18" customHeight="1">
      <c r="A24" s="40"/>
      <c r="B24" s="19" t="s">
        <v>44</v>
      </c>
      <c r="C24" s="23" t="s">
        <v>74</v>
      </c>
      <c r="D24" s="24"/>
    </row>
    <row r="25" spans="1:4" ht="18" customHeight="1">
      <c r="A25" s="40"/>
      <c r="B25" s="19" t="s">
        <v>43</v>
      </c>
      <c r="C25" s="23" t="s">
        <v>82</v>
      </c>
      <c r="D25" s="24"/>
    </row>
    <row r="26" spans="1:3" ht="18" customHeight="1">
      <c r="A26" s="25" t="s">
        <v>35</v>
      </c>
      <c r="B26" s="19" t="s">
        <v>41</v>
      </c>
      <c r="C26" s="23" t="s">
        <v>84</v>
      </c>
    </row>
    <row r="27" spans="1:3" ht="35.25" customHeight="1" thickBot="1">
      <c r="A27" s="22" t="s">
        <v>77</v>
      </c>
      <c r="B27" s="21" t="s">
        <v>76</v>
      </c>
      <c r="C27" s="20" t="s">
        <v>83</v>
      </c>
    </row>
    <row r="28" spans="1:3" ht="26" customHeight="1" thickBot="1">
      <c r="A28" s="35" t="s">
        <v>36</v>
      </c>
      <c r="B28" s="36"/>
      <c r="C28" s="37"/>
    </row>
  </sheetData>
  <mergeCells count="6">
    <mergeCell ref="A28:C28"/>
    <mergeCell ref="A8:A9"/>
    <mergeCell ref="A10:A11"/>
    <mergeCell ref="A23:A25"/>
    <mergeCell ref="A13:A14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zoomScale="115" zoomScaleNormal="115" workbookViewId="0" topLeftCell="A1">
      <selection activeCell="B8" sqref="B8"/>
    </sheetView>
  </sheetViews>
  <sheetFormatPr defaultColWidth="9.140625" defaultRowHeight="12.75"/>
  <cols>
    <col min="1" max="1" width="30.57421875" style="15" customWidth="1"/>
    <col min="2" max="2" width="60.57421875" style="15" customWidth="1"/>
    <col min="3" max="16384" width="8.7109375" style="14" customWidth="1"/>
  </cols>
  <sheetData>
    <row r="1" spans="1:2" ht="12.75">
      <c r="A1" s="13"/>
      <c r="B1" s="13"/>
    </row>
    <row r="2" spans="1:2" ht="17">
      <c r="A2" s="12"/>
      <c r="B2" s="4" t="s">
        <v>37</v>
      </c>
    </row>
    <row r="3" spans="1:2" ht="12.75">
      <c r="A3" s="11"/>
      <c r="B3" s="10"/>
    </row>
    <row r="4" spans="1:2" ht="24" customHeight="1">
      <c r="A4" s="9" t="s">
        <v>25</v>
      </c>
      <c r="B4" s="8" t="s">
        <v>64</v>
      </c>
    </row>
    <row r="5" spans="1:2" ht="24" customHeight="1" thickBot="1">
      <c r="A5" s="9" t="s">
        <v>3</v>
      </c>
      <c r="B5" s="8" t="s">
        <v>65</v>
      </c>
    </row>
    <row r="6" spans="1:2" ht="24" customHeight="1">
      <c r="A6" s="7" t="s">
        <v>26</v>
      </c>
      <c r="B6" s="6" t="s">
        <v>27</v>
      </c>
    </row>
    <row r="7" spans="1:2" ht="37" customHeight="1">
      <c r="A7" s="34" t="s">
        <v>73</v>
      </c>
      <c r="B7" s="18" t="s">
        <v>111</v>
      </c>
    </row>
    <row r="8" spans="1:2" ht="25.5" customHeight="1">
      <c r="A8" s="34" t="s">
        <v>28</v>
      </c>
      <c r="B8" s="18" t="s">
        <v>112</v>
      </c>
    </row>
    <row r="9" spans="1:2" ht="12.75">
      <c r="A9" s="34" t="s">
        <v>72</v>
      </c>
      <c r="B9" s="18" t="s">
        <v>110</v>
      </c>
    </row>
    <row r="10" spans="1:2" ht="12.75">
      <c r="A10" s="34" t="s">
        <v>29</v>
      </c>
      <c r="B10" s="18" t="s">
        <v>109</v>
      </c>
    </row>
    <row r="11" spans="1:2" ht="18" customHeight="1">
      <c r="A11" s="34" t="s">
        <v>71</v>
      </c>
      <c r="B11" s="18" t="s">
        <v>108</v>
      </c>
    </row>
    <row r="12" spans="1:2" ht="12.75">
      <c r="A12" s="34" t="s">
        <v>70</v>
      </c>
      <c r="B12" s="18" t="s">
        <v>107</v>
      </c>
    </row>
    <row r="13" spans="1:2" ht="18" customHeight="1">
      <c r="A13" s="34" t="s">
        <v>69</v>
      </c>
      <c r="B13" s="18" t="s">
        <v>106</v>
      </c>
    </row>
    <row r="14" spans="1:2" ht="25" customHeight="1">
      <c r="A14" s="34" t="s">
        <v>30</v>
      </c>
      <c r="B14" s="18" t="s">
        <v>113</v>
      </c>
    </row>
    <row r="15" spans="1:2" ht="18" customHeight="1">
      <c r="A15" s="34" t="s">
        <v>31</v>
      </c>
      <c r="B15" s="18" t="s">
        <v>105</v>
      </c>
    </row>
    <row r="16" spans="1:2" ht="18" customHeight="1">
      <c r="A16" s="34" t="s">
        <v>68</v>
      </c>
      <c r="B16" s="18" t="s">
        <v>104</v>
      </c>
    </row>
    <row r="17" spans="1:2" ht="18" customHeight="1">
      <c r="A17" s="34" t="s">
        <v>33</v>
      </c>
      <c r="B17" s="18" t="s">
        <v>86</v>
      </c>
    </row>
    <row r="18" spans="1:2" ht="12.75">
      <c r="A18" s="34" t="s">
        <v>35</v>
      </c>
      <c r="B18" s="18" t="s">
        <v>84</v>
      </c>
    </row>
    <row r="19" spans="1:2" ht="27" customHeight="1">
      <c r="A19" s="34" t="s">
        <v>75</v>
      </c>
      <c r="B19" s="18" t="s">
        <v>103</v>
      </c>
    </row>
    <row r="20" spans="1:2" ht="18" customHeight="1">
      <c r="A20" s="34" t="s">
        <v>34</v>
      </c>
      <c r="B20" s="18" t="s">
        <v>102</v>
      </c>
    </row>
    <row r="21" spans="1:2" ht="18" customHeight="1">
      <c r="A21" s="34" t="s">
        <v>67</v>
      </c>
      <c r="B21" s="18" t="s">
        <v>101</v>
      </c>
    </row>
    <row r="22" spans="1:2" ht="30" customHeight="1" thickBot="1">
      <c r="A22" s="34" t="s">
        <v>66</v>
      </c>
      <c r="B22" s="18" t="s">
        <v>100</v>
      </c>
    </row>
    <row r="23" spans="1:2" ht="23" customHeight="1" thickBot="1">
      <c r="A23" s="41" t="s">
        <v>36</v>
      </c>
      <c r="B23" s="42"/>
    </row>
  </sheetData>
  <mergeCells count="1">
    <mergeCell ref="A23:B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2023-07-20T07:40:11Z</dcterms:modified>
  <cp:category/>
  <cp:version/>
  <cp:contentType/>
  <cp:contentStatus/>
</cp:coreProperties>
</file>