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nek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<sst xmlns="http://schemas.openxmlformats.org/spreadsheetml/2006/main" count="97" uniqueCount="66">
  <si>
    <t>Firma: Krajská správa a údržba silnic Vysočiny, příspěvková organizace</t>
  </si>
  <si>
    <t>Rekapitulace ceny</t>
  </si>
  <si>
    <t>Stavba: 2023 VZ - II/360 Štěpánovice křiž. III/36077 Vacenovice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</si>
  <si>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</si>
  <si>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</si>
  <si>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</si>
  <si>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</si>
  <si>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</si>
  <si>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</si>
  <si>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</si>
  <si>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</si>
  <si>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</si>
  <si>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</si>
  <si>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</si>
  <si>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</si>
  <si>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 VZ</t>
  </si>
  <si>
    <t>II/360 Štěpánovice křiž. III/36077 Vacenovice</t>
  </si>
  <si>
    <t>O</t>
  </si>
  <si>
    <t>Rozpočet:</t>
  </si>
  <si>
    <t>0,00</t>
  </si>
  <si>
    <t>15,00</t>
  </si>
  <si>
    <t>21,00</t>
  </si>
  <si>
    <t>5</t>
  </si>
  <si>
    <t>3</t>
  </si>
  <si>
    <t>2</t>
  </si>
  <si>
    <t>SO 101</t>
  </si>
  <si>
    <t>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</si>
  <si>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</si>
  <si>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</si>
  <si>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</si>
  <si>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</si>
  <si>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</si>
  <si>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</si>
  <si>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</si>
  <si>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</si>
  <si>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</si>
  <si>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</si>
  <si>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</si>
  <si>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</si>
  <si>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</si>
  <si>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</si>
  <si>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</si>
  <si>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</si>
  <si>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</si>
  <si>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P</t>
  </si>
  <si>
    <t>11</t>
  </si>
  <si>
    <t>5732A</t>
  </si>
  <si>
    <t/>
  </si>
  <si>
    <t>MIKROKOBEREC DVOUVRSTVÝ FRAKCE KAMENIVA 0/8 + 0/8</t>
  </si>
  <si>
    <t>M2</t>
  </si>
  <si>
    <t>PP</t>
  </si>
  <si>
    <t>VV</t>
  </si>
  <si>
    <t>1680,0*8,0=13 440,00000 [A]</t>
  </si>
  <si>
    <t>TS</t>
  </si>
  <si>
    <t>Položka zahrnuje: 
- očištění povrchu podkladu, zakrytí poklopů, mříží a pod. 
- dodání veškerého potřebného materiálu (kamenivo předepsané frakce, emulze, přísady, voda) 
- pokládku dvou vrstev (tloušťka je dána frakcí použitého kameniva) 
- zhutnění (pokud je předepsáno zadávací dokumentací) 
Položka nezahrnuje odstranění vodorovného dopravního zančení a spojovací postřik</t>
  </si>
  <si>
    <t>13</t>
  </si>
  <si>
    <t>572214</t>
  </si>
  <si>
    <t>SPOJOVACÍ POSTŘIK Z MODIFIK EMULZE DO 0,5KG/M2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</si>
  <si>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</si>
  <si>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91</t>
  </si>
  <si>
    <t>Doplňující konstrukce a práce</t>
  </si>
  <si>
    <t>8</t>
  </si>
  <si>
    <t>915234</t>
  </si>
  <si>
    <t>VODOR DOPRAV ZNAČ PLASTEM PROFIL ZVUČÍCÍ - ODSTRANĚNÍ BROUŠENÍM</t>
  </si>
  <si>
    <t>středová čára: 1680,0*0,25*1,1=462,00000 [A]</t>
  </si>
  <si>
    <t>zahrnuje odstranění značení předepsaným způsobem provedení a odklizení vzniklé suti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</si>
</sst>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SUM(C10:C10)</f>
      </c>
      <c s="1"/>
      <c s="1"/>
    </row>
    <row r="7" spans="1:5" ht="12.75" customHeight="1">
      <c r="A7" s="1"/>
      <c s="4" t="s">
        <v>5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25</v>
      </c>
      <c s="20" t="s">
        <v>26</v>
      </c>
      <c s="21">
        <f>'SO 101'!I3</f>
      </c>
      <c s="21">
        <f>'SO 101'!O2</f>
      </c>
      <c s="21">
        <f>C10+D10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1">
        <f>0+I8+I17</f>
      </c>
      <c r="O3" t="s">
        <v>19</v>
      </c>
      <c t="s">
        <v>24</v>
      </c>
    </row>
    <row r="4" spans="1:16" ht="15" customHeight="1">
      <c r="A4" t="s">
        <v>17</v>
      </c>
      <c s="16" t="s">
        <v>18</v>
      </c>
      <c s="17" t="s">
        <v>25</v>
      </c>
      <c s="6"/>
      <c s="18" t="s">
        <v>26</v>
      </c>
      <c s="6"/>
      <c s="6"/>
      <c s="19"/>
      <c s="19"/>
      <c r="O4" t="s">
        <v>20</v>
      </c>
      <c t="s">
        <v>24</v>
      </c>
    </row>
    <row r="5" spans="1:16" ht="12.75" customHeight="1">
      <c r="A5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36</v>
      </c>
      <c s="15" t="s">
        <v>38</v>
      </c>
      <c s="15"/>
      <c r="O5" t="s">
        <v>21</v>
      </c>
      <c t="s">
        <v>24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28</v>
      </c>
      <c s="15" t="s">
        <v>30</v>
      </c>
      <c s="15" t="s">
        <v>24</v>
      </c>
      <c s="15" t="s">
        <v>23</v>
      </c>
      <c s="15" t="s">
        <v>34</v>
      </c>
      <c s="15" t="s">
        <v>22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22</v>
      </c>
      <c s="19"/>
      <c s="27" t="s">
        <v>26</v>
      </c>
      <c s="19"/>
      <c s="19"/>
      <c s="19"/>
      <c s="28">
        <f>0+Q8</f>
      </c>
      <c r="O8">
        <f>0+R8</f>
      </c>
      <c r="Q8">
        <f>0+I9+I13</f>
      </c>
      <c>
        <f>0+O9+O13</f>
      </c>
    </row>
    <row r="9" spans="1:16" ht="12.75">
      <c r="A9" s="25" t="s">
        <v>44</v>
      </c>
      <c s="29" t="s">
        <v>45</v>
      </c>
      <c s="29" t="s">
        <v>46</v>
      </c>
      <c s="25" t="s">
        <v>47</v>
      </c>
      <c s="30" t="s">
        <v>48</v>
      </c>
      <c s="31" t="s">
        <v>49</v>
      </c>
      <c s="32">
        <v>13440</v>
      </c>
      <c s="33">
        <v>0</v>
      </c>
      <c s="33">
        <f>ROUND(ROUND(H9,2)*ROUND(G9,5),2)</f>
      </c>
      <c r="O9">
        <f>(I9*21)/100</f>
      </c>
      <c t="s">
        <v>24</v>
      </c>
    </row>
    <row r="10" spans="1:5" ht="12.75">
      <c r="A10" s="34" t="s">
        <v>50</v>
      </c>
      <c r="E10" s="35" t="s">
        <v>47</v>
      </c>
    </row>
    <row r="11" spans="1:5" ht="12.75">
      <c r="A11" s="36" t="s">
        <v>51</v>
      </c>
      <c r="E11" s="37" t="s">
        <v>52</v>
      </c>
    </row>
    <row r="12" spans="1:5" ht="89.25">
      <c r="A12" t="s">
        <v>53</v>
      </c>
      <c r="E12" s="35" t="s">
        <v>54</v>
      </c>
    </row>
    <row r="13" spans="1:16" ht="12.75">
      <c r="A13" s="25" t="s">
        <v>44</v>
      </c>
      <c s="29" t="s">
        <v>55</v>
      </c>
      <c s="29" t="s">
        <v>56</v>
      </c>
      <c s="25" t="s">
        <v>47</v>
      </c>
      <c s="30" t="s">
        <v>57</v>
      </c>
      <c s="31" t="s">
        <v>49</v>
      </c>
      <c s="32">
        <v>13440</v>
      </c>
      <c s="33">
        <v>0</v>
      </c>
      <c s="33">
        <f>ROUND(ROUND(H13,2)*ROUND(G13,5),2)</f>
      </c>
      <c r="O13">
        <f>(I13*21)/100</f>
      </c>
      <c t="s">
        <v>24</v>
      </c>
    </row>
    <row r="14" spans="1:5" ht="12.75">
      <c r="A14" s="34" t="s">
        <v>50</v>
      </c>
      <c r="E14" s="35" t="s">
        <v>47</v>
      </c>
    </row>
    <row r="15" spans="1:5" ht="12.75">
      <c r="A15" s="36" t="s">
        <v>51</v>
      </c>
      <c r="E15" s="37" t="s">
        <v>52</v>
      </c>
    </row>
    <row r="16" spans="1:5" ht="51">
      <c r="A16" t="s">
        <v>53</v>
      </c>
      <c r="E16" s="35" t="s">
        <v>58</v>
      </c>
    </row>
    <row r="17" spans="1:18" ht="12.75" customHeight="1">
      <c r="A17" s="6" t="s">
        <v>43</v>
      </c>
      <c s="6"/>
      <c s="39" t="s">
        <v>59</v>
      </c>
      <c s="6"/>
      <c s="27" t="s">
        <v>60</v>
      </c>
      <c s="6"/>
      <c s="6"/>
      <c s="6"/>
      <c s="40">
        <f>0+Q17</f>
      </c>
      <c r="O17">
        <f>0+R17</f>
      </c>
      <c r="Q17">
        <f>0+I18</f>
      </c>
      <c>
        <f>0+O18</f>
      </c>
    </row>
    <row r="18" spans="1:16" ht="12.75">
      <c r="A18" s="25" t="s">
        <v>44</v>
      </c>
      <c s="29" t="s">
        <v>61</v>
      </c>
      <c s="29" t="s">
        <v>62</v>
      </c>
      <c s="25" t="s">
        <v>47</v>
      </c>
      <c s="30" t="s">
        <v>63</v>
      </c>
      <c s="31" t="s">
        <v>49</v>
      </c>
      <c s="32">
        <v>462</v>
      </c>
      <c s="33">
        <v>0</v>
      </c>
      <c s="33">
        <f>ROUND(ROUND(H18,2)*ROUND(G18,5),2)</f>
      </c>
      <c r="O18">
        <f>(I18*21)/100</f>
      </c>
      <c t="s">
        <v>24</v>
      </c>
    </row>
    <row r="19" spans="1:5" ht="12.75">
      <c r="A19" s="34" t="s">
        <v>50</v>
      </c>
      <c r="E19" s="35" t="s">
        <v>47</v>
      </c>
    </row>
    <row r="20" spans="1:5" ht="12.75">
      <c r="A20" s="36" t="s">
        <v>51</v>
      </c>
      <c r="E20" s="37" t="s">
        <v>64</v>
      </c>
    </row>
    <row r="21" spans="1:5" ht="25.5">
      <c r="A21" t="s">
        <v>53</v>
      </c>
      <c r="E21" s="35" t="s">
        <v>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